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PE\ADRIANA 2019\JOÃO VICTOR\"/>
    </mc:Choice>
  </mc:AlternateContent>
  <xr:revisionPtr revIDLastSave="0" documentId="10_ncr:8100000_{E3F0F50E-7449-4668-8CB1-16B86456DAC4}" xr6:coauthVersionLast="34" xr6:coauthVersionMax="34" xr10:uidLastSave="{00000000-0000-0000-0000-000000000000}"/>
  <bookViews>
    <workbookView xWindow="0" yWindow="0" windowWidth="28800" windowHeight="12225" xr2:uid="{00000000-000D-0000-FFFF-FFFF00000000}"/>
  </bookViews>
  <sheets>
    <sheet name="TABELA 01 2018" sheetId="4" r:id="rId1"/>
    <sheet name="Plan1" sheetId="5" r:id="rId2"/>
  </sheets>
  <externalReferences>
    <externalReference r:id="rId3"/>
  </externalReferences>
  <calcPr calcId="162913"/>
</workbook>
</file>

<file path=xl/calcChain.xml><?xml version="1.0" encoding="utf-8"?>
<calcChain xmlns="http://schemas.openxmlformats.org/spreadsheetml/2006/main">
  <c r="S85" i="4" l="1"/>
  <c r="S84" i="4"/>
  <c r="S83" i="4"/>
  <c r="S82" i="4"/>
  <c r="S81" i="4"/>
  <c r="S80" i="4"/>
  <c r="S79" i="4"/>
  <c r="S78" i="4"/>
  <c r="S75" i="4"/>
  <c r="S73" i="4"/>
  <c r="S71" i="4"/>
  <c r="S70" i="4"/>
  <c r="S68" i="4"/>
  <c r="S67" i="4"/>
  <c r="S66" i="4"/>
  <c r="S65" i="4"/>
  <c r="S63" i="4"/>
  <c r="S62" i="4"/>
  <c r="S61" i="4"/>
  <c r="S60" i="4"/>
  <c r="S59" i="4"/>
  <c r="S58" i="4"/>
  <c r="S57" i="4"/>
  <c r="S56" i="4"/>
  <c r="S54" i="4"/>
  <c r="S53" i="4"/>
  <c r="S52" i="4"/>
  <c r="S51" i="4"/>
  <c r="S50" i="4"/>
  <c r="S47" i="4"/>
  <c r="S46" i="4"/>
  <c r="S44" i="4"/>
  <c r="S43" i="4"/>
  <c r="S42" i="4"/>
  <c r="S41" i="4"/>
  <c r="S39" i="4"/>
  <c r="S38" i="4"/>
  <c r="S37" i="4"/>
  <c r="S36" i="4"/>
  <c r="S34" i="4"/>
  <c r="S33" i="4"/>
  <c r="S32" i="4"/>
  <c r="S31" i="4"/>
  <c r="S30" i="4"/>
  <c r="S29" i="4"/>
  <c r="S28" i="4"/>
  <c r="S26" i="4"/>
  <c r="S25" i="4"/>
  <c r="S23" i="4"/>
  <c r="S22" i="4"/>
  <c r="S21" i="4"/>
  <c r="S20" i="4"/>
  <c r="S19" i="4"/>
  <c r="S15" i="4"/>
  <c r="S14" i="4"/>
  <c r="S13" i="4"/>
  <c r="S12" i="4"/>
  <c r="S11" i="4"/>
  <c r="S10" i="4"/>
  <c r="S9" i="4"/>
  <c r="S8" i="4"/>
  <c r="S7" i="4"/>
  <c r="S6" i="4"/>
  <c r="S5" i="4"/>
  <c r="R85" i="4" l="1"/>
  <c r="R84" i="4"/>
  <c r="R83" i="4"/>
  <c r="R82" i="4"/>
  <c r="R81" i="4"/>
  <c r="R80" i="4"/>
  <c r="R79" i="4"/>
  <c r="R78" i="4"/>
  <c r="R75" i="4"/>
  <c r="R73" i="4"/>
  <c r="R71" i="4"/>
  <c r="R70" i="4"/>
  <c r="R68" i="4"/>
  <c r="R67" i="4"/>
  <c r="R66" i="4"/>
  <c r="R65" i="4"/>
  <c r="R63" i="4"/>
  <c r="R62" i="4"/>
  <c r="R61" i="4"/>
  <c r="R60" i="4"/>
  <c r="R59" i="4"/>
  <c r="R58" i="4"/>
  <c r="R57" i="4"/>
  <c r="R56" i="4"/>
  <c r="R54" i="4"/>
  <c r="R53" i="4"/>
  <c r="R52" i="4"/>
  <c r="R51" i="4"/>
  <c r="R50" i="4"/>
  <c r="R47" i="4"/>
  <c r="R46" i="4"/>
  <c r="R44" i="4"/>
  <c r="R43" i="4"/>
  <c r="R42" i="4"/>
  <c r="R41" i="4"/>
  <c r="R39" i="4"/>
  <c r="R38" i="4"/>
  <c r="R37" i="4"/>
  <c r="R36" i="4"/>
  <c r="R34" i="4"/>
  <c r="R33" i="4"/>
  <c r="R32" i="4"/>
  <c r="R31" i="4"/>
  <c r="R30" i="4"/>
  <c r="R29" i="4"/>
  <c r="R28" i="4"/>
  <c r="R26" i="4"/>
  <c r="R25" i="4"/>
  <c r="R23" i="4"/>
  <c r="R22" i="4"/>
  <c r="R21" i="4"/>
  <c r="R20" i="4"/>
  <c r="R19" i="4"/>
  <c r="R15" i="4"/>
  <c r="R14" i="4"/>
  <c r="R13" i="4"/>
  <c r="R12" i="4"/>
  <c r="R11" i="4"/>
  <c r="R10" i="4"/>
  <c r="R9" i="4"/>
  <c r="R8" i="4"/>
  <c r="R7" i="4"/>
  <c r="R6" i="4"/>
  <c r="R5" i="4"/>
  <c r="R86" i="4" l="1"/>
  <c r="Q85" i="4"/>
  <c r="Q84" i="4"/>
  <c r="Q83" i="4"/>
  <c r="Q82" i="4"/>
  <c r="Q81" i="4"/>
  <c r="Q80" i="4"/>
  <c r="Q79" i="4"/>
  <c r="Q78" i="4"/>
  <c r="Q75" i="4"/>
  <c r="Q73" i="4"/>
  <c r="Q71" i="4"/>
  <c r="Q70" i="4"/>
  <c r="Q68" i="4"/>
  <c r="Q67" i="4"/>
  <c r="Q66" i="4"/>
  <c r="Q65" i="4"/>
  <c r="Q63" i="4"/>
  <c r="Q62" i="4"/>
  <c r="Q61" i="4"/>
  <c r="Q60" i="4"/>
  <c r="Q59" i="4"/>
  <c r="Q58" i="4"/>
  <c r="Q57" i="4"/>
  <c r="Q56" i="4"/>
  <c r="Q54" i="4"/>
  <c r="Q53" i="4"/>
  <c r="Q52" i="4"/>
  <c r="Q51" i="4"/>
  <c r="Q50" i="4"/>
  <c r="Q47" i="4"/>
  <c r="Q46" i="4"/>
  <c r="Q44" i="4"/>
  <c r="Q43" i="4"/>
  <c r="Q42" i="4"/>
  <c r="Q41" i="4"/>
  <c r="Q39" i="4"/>
  <c r="Q38" i="4"/>
  <c r="Q37" i="4"/>
  <c r="Q36" i="4"/>
  <c r="Q34" i="4"/>
  <c r="Q33" i="4"/>
  <c r="Q32" i="4"/>
  <c r="Q31" i="4"/>
  <c r="Q30" i="4"/>
  <c r="Q29" i="4"/>
  <c r="Q28" i="4"/>
  <c r="Q26" i="4"/>
  <c r="Q25" i="4"/>
  <c r="Q23" i="4"/>
  <c r="Q22" i="4"/>
  <c r="Q21" i="4"/>
  <c r="Q20" i="4"/>
  <c r="Q19" i="4"/>
  <c r="Q15" i="4"/>
  <c r="Q14" i="4"/>
  <c r="Q13" i="4"/>
  <c r="Q12" i="4"/>
  <c r="Q11" i="4"/>
  <c r="Q10" i="4"/>
  <c r="Q9" i="4"/>
  <c r="Q8" i="4"/>
  <c r="Q7" i="4"/>
  <c r="Q6" i="4"/>
  <c r="Q5" i="4"/>
  <c r="P85" i="4" l="1"/>
  <c r="P84" i="4"/>
  <c r="P83" i="4"/>
  <c r="P82" i="4"/>
  <c r="P81" i="4"/>
  <c r="P80" i="4"/>
  <c r="P79" i="4"/>
  <c r="P78" i="4"/>
  <c r="P75" i="4"/>
  <c r="P73" i="4"/>
  <c r="P71" i="4"/>
  <c r="P70" i="4"/>
  <c r="P68" i="4"/>
  <c r="P67" i="4"/>
  <c r="P66" i="4"/>
  <c r="P65" i="4"/>
  <c r="P63" i="4"/>
  <c r="P62" i="4"/>
  <c r="P61" i="4"/>
  <c r="P60" i="4"/>
  <c r="P59" i="4"/>
  <c r="P58" i="4"/>
  <c r="P57" i="4"/>
  <c r="P56" i="4"/>
  <c r="P54" i="4"/>
  <c r="P53" i="4"/>
  <c r="P52" i="4"/>
  <c r="P51" i="4"/>
  <c r="P50" i="4"/>
  <c r="P47" i="4"/>
  <c r="P46" i="4"/>
  <c r="P44" i="4"/>
  <c r="P43" i="4"/>
  <c r="P42" i="4"/>
  <c r="P41" i="4"/>
  <c r="P39" i="4"/>
  <c r="P38" i="4"/>
  <c r="P37" i="4"/>
  <c r="P36" i="4"/>
  <c r="P34" i="4"/>
  <c r="P33" i="4"/>
  <c r="P32" i="4"/>
  <c r="P31" i="4"/>
  <c r="P30" i="4"/>
  <c r="P29" i="4"/>
  <c r="P28" i="4"/>
  <c r="P26" i="4"/>
  <c r="P25" i="4"/>
  <c r="P23" i="4"/>
  <c r="P22" i="4"/>
  <c r="P21" i="4"/>
  <c r="P20" i="4"/>
  <c r="P19" i="4"/>
  <c r="P15" i="4"/>
  <c r="P14" i="4"/>
  <c r="P13" i="4"/>
  <c r="P12" i="4"/>
  <c r="P11" i="4"/>
  <c r="P10" i="4"/>
  <c r="P9" i="4"/>
  <c r="P8" i="4"/>
  <c r="P7" i="4"/>
  <c r="P6" i="4"/>
  <c r="P5" i="4"/>
  <c r="O85" i="4" l="1"/>
  <c r="N85" i="4"/>
  <c r="O84" i="4"/>
  <c r="N84" i="4"/>
  <c r="O83" i="4"/>
  <c r="N83" i="4"/>
  <c r="O82" i="4"/>
  <c r="N82" i="4"/>
  <c r="O81" i="4"/>
  <c r="N81" i="4"/>
  <c r="O80" i="4"/>
  <c r="N80" i="4"/>
  <c r="O79" i="4"/>
  <c r="N79" i="4"/>
  <c r="O78" i="4"/>
  <c r="N78" i="4"/>
  <c r="O75" i="4"/>
  <c r="N75" i="4"/>
  <c r="O73" i="4"/>
  <c r="N73" i="4"/>
  <c r="O71" i="4"/>
  <c r="N71" i="4"/>
  <c r="O70" i="4"/>
  <c r="N70" i="4"/>
  <c r="O68" i="4"/>
  <c r="N68" i="4"/>
  <c r="O67" i="4"/>
  <c r="N67" i="4"/>
  <c r="O66" i="4"/>
  <c r="N66" i="4"/>
  <c r="O65" i="4"/>
  <c r="N65" i="4"/>
  <c r="O63" i="4"/>
  <c r="N63" i="4"/>
  <c r="O62" i="4"/>
  <c r="N62" i="4"/>
  <c r="O61" i="4"/>
  <c r="N61" i="4"/>
  <c r="O60" i="4"/>
  <c r="N60" i="4"/>
  <c r="O59" i="4"/>
  <c r="N59" i="4"/>
  <c r="O58" i="4"/>
  <c r="N58" i="4"/>
  <c r="O57" i="4"/>
  <c r="N57" i="4"/>
  <c r="O56" i="4"/>
  <c r="N56" i="4"/>
  <c r="O54" i="4"/>
  <c r="N54" i="4"/>
  <c r="O53" i="4"/>
  <c r="N53" i="4"/>
  <c r="O52" i="4"/>
  <c r="N52" i="4"/>
  <c r="O51" i="4"/>
  <c r="N51" i="4"/>
  <c r="O50" i="4"/>
  <c r="N50" i="4"/>
  <c r="O47" i="4"/>
  <c r="N47" i="4"/>
  <c r="O46" i="4"/>
  <c r="N46" i="4"/>
  <c r="O44" i="4"/>
  <c r="N44" i="4"/>
  <c r="O43" i="4"/>
  <c r="N43" i="4"/>
  <c r="O42" i="4"/>
  <c r="N42" i="4"/>
  <c r="O41" i="4"/>
  <c r="N41" i="4"/>
  <c r="O39" i="4"/>
  <c r="N39" i="4"/>
  <c r="O38" i="4"/>
  <c r="N38" i="4"/>
  <c r="O37" i="4"/>
  <c r="N37" i="4"/>
  <c r="O36" i="4"/>
  <c r="N36" i="4"/>
  <c r="O34" i="4"/>
  <c r="N34" i="4"/>
  <c r="O33" i="4"/>
  <c r="N33" i="4"/>
  <c r="O32" i="4"/>
  <c r="N32" i="4"/>
  <c r="O31" i="4"/>
  <c r="N31" i="4"/>
  <c r="O30" i="4"/>
  <c r="N30" i="4"/>
  <c r="O29" i="4"/>
  <c r="N29" i="4"/>
  <c r="O28" i="4"/>
  <c r="N28" i="4"/>
  <c r="O26" i="4"/>
  <c r="N26" i="4"/>
  <c r="O25" i="4"/>
  <c r="N25" i="4"/>
  <c r="O23" i="4"/>
  <c r="N23" i="4"/>
  <c r="O22" i="4"/>
  <c r="N22" i="4"/>
  <c r="O21" i="4"/>
  <c r="N21" i="4"/>
  <c r="O20" i="4"/>
  <c r="N20" i="4"/>
  <c r="O19" i="4"/>
  <c r="N19" i="4"/>
  <c r="O15" i="4"/>
  <c r="N15" i="4"/>
  <c r="O14" i="4"/>
  <c r="N14" i="4"/>
  <c r="O13" i="4"/>
  <c r="N13" i="4"/>
  <c r="O12" i="4"/>
  <c r="N12" i="4"/>
  <c r="O11" i="4"/>
  <c r="N11" i="4"/>
  <c r="O10" i="4"/>
  <c r="N10" i="4"/>
  <c r="O9" i="4"/>
  <c r="N9" i="4"/>
  <c r="O8" i="4"/>
  <c r="N8" i="4"/>
  <c r="O7" i="4"/>
  <c r="N7" i="4"/>
  <c r="O6" i="4"/>
  <c r="N6" i="4"/>
  <c r="O5" i="4"/>
  <c r="N5" i="4"/>
  <c r="M85" i="4" l="1"/>
  <c r="M84" i="4"/>
  <c r="M83" i="4"/>
  <c r="M82" i="4"/>
  <c r="M81" i="4"/>
  <c r="M80" i="4"/>
  <c r="M79" i="4"/>
  <c r="M78" i="4"/>
  <c r="M75" i="4"/>
  <c r="M73" i="4"/>
  <c r="M71" i="4"/>
  <c r="M70" i="4"/>
  <c r="M68" i="4"/>
  <c r="M67" i="4"/>
  <c r="M66" i="4"/>
  <c r="M65" i="4"/>
  <c r="M63" i="4"/>
  <c r="M62" i="4"/>
  <c r="M61" i="4"/>
  <c r="M60" i="4"/>
  <c r="M59" i="4"/>
  <c r="M58" i="4"/>
  <c r="M57" i="4"/>
  <c r="M56" i="4"/>
  <c r="M54" i="4"/>
  <c r="M53" i="4"/>
  <c r="M52" i="4"/>
  <c r="M51" i="4"/>
  <c r="M50" i="4"/>
  <c r="M47" i="4"/>
  <c r="M46" i="4"/>
  <c r="M44" i="4"/>
  <c r="M43" i="4"/>
  <c r="M42" i="4"/>
  <c r="M41" i="4"/>
  <c r="M39" i="4"/>
  <c r="M38" i="4"/>
  <c r="M37" i="4"/>
  <c r="M36" i="4"/>
  <c r="M34" i="4"/>
  <c r="M33" i="4"/>
  <c r="M32" i="4"/>
  <c r="M31" i="4"/>
  <c r="M30" i="4"/>
  <c r="M29" i="4"/>
  <c r="M28" i="4"/>
  <c r="M26" i="4"/>
  <c r="M25" i="4"/>
  <c r="M23" i="4"/>
  <c r="M22" i="4"/>
  <c r="M21" i="4"/>
  <c r="M20" i="4"/>
  <c r="M19" i="4"/>
  <c r="M15" i="4"/>
  <c r="M14" i="4"/>
  <c r="M13" i="4"/>
  <c r="M12" i="4"/>
  <c r="M11" i="4"/>
  <c r="M10" i="4"/>
  <c r="M9" i="4"/>
  <c r="M8" i="4"/>
  <c r="M7" i="4"/>
  <c r="M6" i="4"/>
  <c r="M5" i="4"/>
  <c r="L85" i="4" l="1"/>
  <c r="L84" i="4"/>
  <c r="L83" i="4"/>
  <c r="L82" i="4"/>
  <c r="L81" i="4"/>
  <c r="L80" i="4"/>
  <c r="L79" i="4"/>
  <c r="L78" i="4"/>
  <c r="L75" i="4"/>
  <c r="L73" i="4"/>
  <c r="L71" i="4"/>
  <c r="L70" i="4"/>
  <c r="L68" i="4"/>
  <c r="L67" i="4"/>
  <c r="L66" i="4"/>
  <c r="L65" i="4"/>
  <c r="L63" i="4"/>
  <c r="L62" i="4"/>
  <c r="L61" i="4"/>
  <c r="L60" i="4"/>
  <c r="L59" i="4"/>
  <c r="L58" i="4"/>
  <c r="L57" i="4"/>
  <c r="L56" i="4"/>
  <c r="L54" i="4"/>
  <c r="L53" i="4"/>
  <c r="L52" i="4"/>
  <c r="L51" i="4"/>
  <c r="L50" i="4"/>
  <c r="L47" i="4"/>
  <c r="L46" i="4"/>
  <c r="L44" i="4"/>
  <c r="L43" i="4"/>
  <c r="L42" i="4"/>
  <c r="L41" i="4"/>
  <c r="L39" i="4"/>
  <c r="L38" i="4"/>
  <c r="L37" i="4"/>
  <c r="L36" i="4"/>
  <c r="L34" i="4"/>
  <c r="L33" i="4"/>
  <c r="L32" i="4"/>
  <c r="L31" i="4"/>
  <c r="L30" i="4"/>
  <c r="L29" i="4"/>
  <c r="L28" i="4"/>
  <c r="L26" i="4"/>
  <c r="L25" i="4"/>
  <c r="L23" i="4"/>
  <c r="L22" i="4"/>
  <c r="L21" i="4"/>
  <c r="L20" i="4"/>
  <c r="L19" i="4"/>
  <c r="L15" i="4"/>
  <c r="L14" i="4"/>
  <c r="L13" i="4"/>
  <c r="L12" i="4"/>
  <c r="L11" i="4"/>
  <c r="L10" i="4"/>
  <c r="L9" i="4"/>
  <c r="L8" i="4"/>
  <c r="L7" i="4"/>
  <c r="L6" i="4"/>
  <c r="L5" i="4"/>
  <c r="K63" i="4"/>
  <c r="K62" i="4"/>
  <c r="K56" i="4"/>
  <c r="K50" i="4"/>
  <c r="K44" i="4"/>
  <c r="K43" i="4"/>
  <c r="K39" i="4"/>
  <c r="K34" i="4"/>
  <c r="K26" i="4"/>
  <c r="K25" i="4"/>
  <c r="K23" i="4"/>
  <c r="K22" i="4"/>
  <c r="K19" i="4"/>
  <c r="K15" i="4"/>
  <c r="K85" i="4"/>
  <c r="K84" i="4"/>
  <c r="K83" i="4"/>
  <c r="K82" i="4"/>
  <c r="K75" i="4"/>
  <c r="K73" i="4"/>
  <c r="K78" i="4" l="1"/>
  <c r="K79" i="4"/>
  <c r="K80" i="4"/>
  <c r="K81" i="4"/>
  <c r="K70" i="4"/>
  <c r="K71" i="4"/>
  <c r="K65" i="4"/>
  <c r="K66" i="4"/>
  <c r="K67" i="4"/>
  <c r="K68" i="4"/>
  <c r="K57" i="4"/>
  <c r="K58" i="4"/>
  <c r="K59" i="4"/>
  <c r="K60" i="4"/>
  <c r="K61" i="4"/>
  <c r="K51" i="4"/>
  <c r="K52" i="4"/>
  <c r="K53" i="4"/>
  <c r="K54" i="4"/>
  <c r="K46" i="4"/>
  <c r="K47" i="4"/>
  <c r="K41" i="4"/>
  <c r="K42" i="4"/>
  <c r="K36" i="4"/>
  <c r="K37" i="4"/>
  <c r="K38" i="4"/>
  <c r="K32" i="4"/>
  <c r="K33" i="4"/>
  <c r="K28" i="4"/>
  <c r="K29" i="4"/>
  <c r="K30" i="4"/>
  <c r="K31" i="4"/>
  <c r="K20" i="4"/>
  <c r="K21" i="4"/>
  <c r="K13" i="4"/>
  <c r="K14" i="4"/>
  <c r="K5" i="4"/>
  <c r="K6" i="4"/>
  <c r="K7" i="4"/>
  <c r="K8" i="4"/>
  <c r="K9" i="4"/>
  <c r="K10" i="4"/>
  <c r="K11" i="4"/>
  <c r="K12" i="4"/>
  <c r="I90" i="4" l="1"/>
  <c r="V5" i="4" l="1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30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V51" i="4"/>
  <c r="V52" i="4"/>
  <c r="V53" i="4"/>
  <c r="V54" i="4"/>
  <c r="V55" i="4"/>
  <c r="V56" i="4"/>
  <c r="V57" i="4"/>
  <c r="V58" i="4"/>
  <c r="V59" i="4"/>
  <c r="V60" i="4"/>
  <c r="V61" i="4"/>
  <c r="V62" i="4"/>
  <c r="V63" i="4"/>
  <c r="V64" i="4"/>
  <c r="V65" i="4"/>
  <c r="V66" i="4"/>
  <c r="V67" i="4"/>
  <c r="V68" i="4"/>
  <c r="V69" i="4"/>
  <c r="V70" i="4"/>
  <c r="V71" i="4"/>
  <c r="V72" i="4"/>
  <c r="V73" i="4"/>
  <c r="V74" i="4"/>
  <c r="V75" i="4"/>
  <c r="V76" i="4"/>
  <c r="V77" i="4"/>
  <c r="V78" i="4"/>
  <c r="V79" i="4"/>
  <c r="V80" i="4"/>
  <c r="V81" i="4"/>
  <c r="V84" i="4"/>
  <c r="V85" i="4"/>
  <c r="P86" i="4" l="1"/>
  <c r="O86" i="4" l="1"/>
  <c r="C63" i="5" l="1"/>
  <c r="D6" i="5" s="1"/>
  <c r="B63" i="5"/>
  <c r="C66" i="5" s="1"/>
  <c r="D61" i="5" l="1"/>
  <c r="D57" i="5"/>
  <c r="D53" i="5"/>
  <c r="D49" i="5"/>
  <c r="D45" i="5"/>
  <c r="D41" i="5"/>
  <c r="D37" i="5"/>
  <c r="D33" i="5"/>
  <c r="D29" i="5"/>
  <c r="D25" i="5"/>
  <c r="D21" i="5"/>
  <c r="D17" i="5"/>
  <c r="D13" i="5"/>
  <c r="D9" i="5"/>
  <c r="D5" i="5"/>
  <c r="D60" i="5"/>
  <c r="D56" i="5"/>
  <c r="D52" i="5"/>
  <c r="D48" i="5"/>
  <c r="D44" i="5"/>
  <c r="D40" i="5"/>
  <c r="D36" i="5"/>
  <c r="D32" i="5"/>
  <c r="D28" i="5"/>
  <c r="D24" i="5"/>
  <c r="D20" i="5"/>
  <c r="D16" i="5"/>
  <c r="D12" i="5"/>
  <c r="D8" i="5"/>
  <c r="C64" i="5"/>
  <c r="C65" i="5" s="1"/>
  <c r="D4" i="5"/>
  <c r="D59" i="5"/>
  <c r="D55" i="5"/>
  <c r="D51" i="5"/>
  <c r="D47" i="5"/>
  <c r="D43" i="5"/>
  <c r="D39" i="5"/>
  <c r="D35" i="5"/>
  <c r="D31" i="5"/>
  <c r="D27" i="5"/>
  <c r="D23" i="5"/>
  <c r="D19" i="5"/>
  <c r="D15" i="5"/>
  <c r="D11" i="5"/>
  <c r="D7" i="5"/>
  <c r="D62" i="5"/>
  <c r="D58" i="5"/>
  <c r="D54" i="5"/>
  <c r="D50" i="5"/>
  <c r="D46" i="5"/>
  <c r="D42" i="5"/>
  <c r="D38" i="5"/>
  <c r="D34" i="5"/>
  <c r="D30" i="5"/>
  <c r="D26" i="5"/>
  <c r="D22" i="5"/>
  <c r="D18" i="5"/>
  <c r="D14" i="5"/>
  <c r="D10" i="5"/>
  <c r="G86" i="4"/>
  <c r="V4" i="4" l="1"/>
  <c r="F86" i="4" l="1"/>
  <c r="F90" i="4" s="1"/>
  <c r="E86" i="4" l="1"/>
  <c r="E90" i="4" s="1"/>
  <c r="K86" i="4" l="1"/>
  <c r="K90" i="4" s="1"/>
  <c r="V88" i="4"/>
  <c r="V89" i="4"/>
  <c r="H86" i="4"/>
  <c r="H90" i="4" s="1"/>
  <c r="J86" i="4"/>
  <c r="J90" i="4" s="1"/>
  <c r="D86" i="4"/>
  <c r="D90" i="4" s="1"/>
  <c r="C86" i="4"/>
  <c r="C90" i="4" s="1"/>
  <c r="B86" i="4"/>
  <c r="B90" i="4" s="1"/>
  <c r="L86" i="4"/>
  <c r="L90" i="4" s="1"/>
  <c r="M86" i="4"/>
  <c r="M90" i="4" s="1"/>
  <c r="O90" i="4"/>
  <c r="Q86" i="4"/>
  <c r="Q90" i="4" s="1"/>
  <c r="R90" i="4"/>
  <c r="S86" i="4"/>
  <c r="S90" i="4" s="1"/>
  <c r="T86" i="4"/>
  <c r="T90" i="4" s="1"/>
  <c r="U86" i="4"/>
  <c r="U90" i="4" s="1"/>
  <c r="P90" i="4" l="1"/>
  <c r="N86" i="4"/>
  <c r="N90" i="4" s="1"/>
  <c r="V86" i="4"/>
  <c r="V90" i="4" s="1"/>
</calcChain>
</file>

<file path=xl/sharedStrings.xml><?xml version="1.0" encoding="utf-8"?>
<sst xmlns="http://schemas.openxmlformats.org/spreadsheetml/2006/main" count="216" uniqueCount="110">
  <si>
    <t>RLI - Inspeção Ordinária</t>
  </si>
  <si>
    <t xml:space="preserve">RLA - Auditoria Ordinária  </t>
  </si>
  <si>
    <t>RLA - Auditoria Operacional</t>
  </si>
  <si>
    <t>RLA - Auditoria Especial - art. 3º, I, da Resolução TC-10/2007</t>
  </si>
  <si>
    <t>RLA - Admissão</t>
  </si>
  <si>
    <t>REV - Revisão - art. 83 da LC 202/2000</t>
  </si>
  <si>
    <t xml:space="preserve">REP - Representação do Poder Judiciário </t>
  </si>
  <si>
    <t xml:space="preserve">REP - Representação do Ministério Público </t>
  </si>
  <si>
    <t xml:space="preserve">REP - Representação de Agente Público  </t>
  </si>
  <si>
    <t xml:space="preserve">REP - Representação - art. 113, § 1º, da Lei nº 8.666/93 </t>
  </si>
  <si>
    <t xml:space="preserve">REC - Reexame de Conselheiro - art. 81 da LC 202/2000    </t>
  </si>
  <si>
    <t xml:space="preserve">REC - Reexame - art. 80 da LC 202/2000 </t>
  </si>
  <si>
    <t xml:space="preserve">REC - Reconsideração - art. 77 da LC 202/2000 </t>
  </si>
  <si>
    <t xml:space="preserve">REC - Embargos de Declaração - art.78 da LC 202/2000  </t>
  </si>
  <si>
    <t>REC - Agravo - art. 82 da LC 202/2000</t>
  </si>
  <si>
    <t>PRP - Pedido de Reapreciação - Prestação de Contas do Prefeito</t>
  </si>
  <si>
    <t>PPA - Retificação de Ato de Pensão e Auxílio Especial</t>
  </si>
  <si>
    <t>PPA - Registro de Ato de Pensão e Auxílio Especial</t>
  </si>
  <si>
    <t xml:space="preserve">PPA - Pensão e Auxílio Especial </t>
  </si>
  <si>
    <t>PMO - Processo de Monitoramento</t>
  </si>
  <si>
    <t>PDA - Pedido de Auditoria ALESC - LC 202/2000, Art. 1º, V</t>
  </si>
  <si>
    <t xml:space="preserve">PCR - Prestação de Contas de Recursos de Transferências Voluntárias </t>
  </si>
  <si>
    <t>PCR - Prestação de Contas de Recursos Antecipados</t>
  </si>
  <si>
    <t>PCP - Prestação de Contas do Prefeito</t>
  </si>
  <si>
    <t>PCG - Prestação de Contas do Governador</t>
  </si>
  <si>
    <t>PCA - Prestação de Contas Anual da Unidade Gestora</t>
  </si>
  <si>
    <t>LRF - Verificação da Lei de Responsabilidade Fiscal</t>
  </si>
  <si>
    <t xml:space="preserve">LCC - Processo Licitatório  </t>
  </si>
  <si>
    <t xml:space="preserve">LCC - Inexigibilidade de Licitação  </t>
  </si>
  <si>
    <t xml:space="preserve">LCC - Contrato Decorrente de Licitação </t>
  </si>
  <si>
    <t xml:space="preserve">ELC - Edital de Pregão  </t>
  </si>
  <si>
    <t xml:space="preserve">ELC - Edital de Concorrência  </t>
  </si>
  <si>
    <t xml:space="preserve">DEN - Denúncia </t>
  </si>
  <si>
    <t>APE - Retificação de Ato de Reforma</t>
  </si>
  <si>
    <t>APE - Retificação de Ato Aposentatório</t>
  </si>
  <si>
    <t>APE - Registro de Ato de Transferência para a Reserva Remunerada</t>
  </si>
  <si>
    <t xml:space="preserve">APE - Registro de Ato de Reforma </t>
  </si>
  <si>
    <t xml:space="preserve">APE - Registro de Ato de Aposentadoria  </t>
  </si>
  <si>
    <t xml:space="preserve">TABELA 01 - PROCESSOS AUTUADOS </t>
  </si>
  <si>
    <t>REP - Representação do Ministério Público junto ao Tribunal de Contas</t>
  </si>
  <si>
    <t>APE - Retificação de Ato de Transferência para a Reserva Remunerada</t>
  </si>
  <si>
    <t xml:space="preserve">LCC - Dispensa de Licitação </t>
  </si>
  <si>
    <t xml:space="preserve">REP - Representação de Conselheiro  </t>
  </si>
  <si>
    <t>RLA - Relatório de Auditoria</t>
  </si>
  <si>
    <t xml:space="preserve">ELC - Edital de Tomada de Preços  </t>
  </si>
  <si>
    <t>-</t>
  </si>
  <si>
    <t>RLI - Inspeção Especial - art. 3º, I, da Resolução TC-10/2007</t>
  </si>
  <si>
    <t>APE - Revogação de Registro de Ato Aposentatório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</si>
  <si>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</si>
  <si>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</si>
  <si>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</si>
  <si>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</si>
  <si>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</si>
  <si>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</si>
  <si>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</si>
  <si>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</si>
  <si>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</si>
  <si>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</si>
  <si>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</si>
  <si>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</si>
  <si>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 xml:space="preserve">Acumulado
</t>
  </si>
  <si>
    <t xml:space="preserve">S U B T O T A L </t>
  </si>
  <si>
    <t>PROCESSOS DESAUTUADOS</t>
  </si>
  <si>
    <t>Fonte: Diretoria de Planejamento e Projetos Especiais – DPE</t>
  </si>
  <si>
    <t>APE - Registro de Ato de Admissão de Pessoal</t>
  </si>
  <si>
    <t>PPI - Pedido de Informações ALESC - LC Art. 1º, VI</t>
  </si>
  <si>
    <t>RLA - Auditoria de Obras e Serviços de Engenharia</t>
  </si>
  <si>
    <t>RLA - Auditoria Financeira</t>
  </si>
  <si>
    <t>PCR - Prestação de Contas Transf. Rec. p/ Pessoas Físicas</t>
  </si>
  <si>
    <t>TCE - Tomada de Contas Especial originária de Unidade Gestora</t>
  </si>
  <si>
    <t xml:space="preserve">RLA - Auditoria de Regularidade de Atos de Pessoal </t>
  </si>
  <si>
    <t>RLA - Auditoria de Regularidade de Registros Contábeis e Execução Orçamentária</t>
  </si>
  <si>
    <t xml:space="preserve">RLA - Auditoria de Regularidade em Licitações e Contratos </t>
  </si>
  <si>
    <t xml:space="preserve">RLA - Auditoria de Regularidade de Recursos Transferidos (antecipações, subvenções, auxílios </t>
  </si>
  <si>
    <t xml:space="preserve">RLI - Inspeção de Regularidade ref. a Recursos Transferidos (antecipações, subvenções, auxílios </t>
  </si>
  <si>
    <t>RLI - Inspeção de Regularidade ref. a Registros Contábeis e Execução Orçamentária</t>
  </si>
  <si>
    <t>LCC - Exame Prévio de Concessões - Fase de Planejamento</t>
  </si>
  <si>
    <t>PMO - Processo de Monitoramento Auditoria Operacional</t>
  </si>
  <si>
    <t>PMO - Processo de Monitoramento de Contas do Governador</t>
  </si>
  <si>
    <t>PCR - Prestação de Contas Transf. Rec. p/ Pessoas Jurídicas privadas (Convênios, Subvenções, Auxílios e</t>
  </si>
  <si>
    <t>RLI - Inspeção de regularidadade ref. a Licitações e Contratos</t>
  </si>
  <si>
    <t>RLI - Inspeção de regularidade ref. a Atos de Pessoal</t>
  </si>
  <si>
    <t>PCR - Prestação de Contas de Transferências de Recursos para Entes e Entidades públicos (convênios, auxílios e subvenções)</t>
  </si>
  <si>
    <t>TCE - Tomada de Contas Especial determinada pelo Tribunal Pleno</t>
  </si>
  <si>
    <t>RLI - Inspeção de Obras e Serviços de Engenharia</t>
  </si>
  <si>
    <t>LCC - Edital de Licitação</t>
  </si>
  <si>
    <t xml:space="preserve">CON - Consultas </t>
  </si>
  <si>
    <t>CON - Determinação de Revisão de Prejulgados</t>
  </si>
  <si>
    <t>PMO - Processo de Monitoramento de Auditoria Financeira</t>
  </si>
  <si>
    <t>PMO - Processo de Monitoramento de Outras Decisões</t>
  </si>
  <si>
    <r>
      <t xml:space="preserve">APE - Auditoria </t>
    </r>
    <r>
      <rPr>
        <i/>
        <sz val="10"/>
        <color rgb="FF000000"/>
        <rFont val="Arial"/>
        <family val="2"/>
      </rPr>
      <t xml:space="preserve">in loco de Atos </t>
    </r>
    <r>
      <rPr>
        <sz val="10"/>
        <color rgb="FF000000"/>
        <rFont val="Arial"/>
        <family val="2"/>
      </rPr>
      <t>de Pessoal</t>
    </r>
  </si>
  <si>
    <t>RCO - Reexame de Conselheiro - art. 81 da LC 202/2000</t>
  </si>
  <si>
    <t>PCA - Prestação de Contas Anual de Órgãos, Fundos, Autarquias e Fund</t>
  </si>
  <si>
    <t>PCA - Prestação de Contas Anual de Empr. Públicas e Soc. Econ. Mista.</t>
  </si>
  <si>
    <t>PCR - Prestação de Contas Transf. Rec. p/ Entes e Entidades Públicos (convênios, auxílios e subvenções)</t>
  </si>
  <si>
    <t xml:space="preserve">RLA - Auditoria de Regularidade Recursos Transferidos (antecipações, subvenções, auxílios) </t>
  </si>
  <si>
    <t>TIPO DE PROCESSO</t>
  </si>
  <si>
    <t>Quantidade</t>
  </si>
  <si>
    <t>PCR - Prestação de Contas Transf. Rec. p/ Pessoas Juríd. Privadas (Convênios, Subvenções, Auxílios e</t>
  </si>
  <si>
    <r>
      <rPr>
        <b/>
        <sz val="10"/>
        <color theme="0"/>
        <rFont val="Calibri"/>
        <family val="2"/>
        <scheme val="minor"/>
      </rPr>
      <t>T O T A L</t>
    </r>
    <r>
      <rPr>
        <b/>
        <sz val="10"/>
        <color theme="1"/>
        <rFont val="Calibri"/>
        <family val="2"/>
        <scheme val="minor"/>
      </rPr>
      <t xml:space="preserve"> </t>
    </r>
  </si>
  <si>
    <t xml:space="preserve">PNO - Processo Normativo </t>
  </si>
  <si>
    <t>PCA - Prestação de Contas Anual de Consórcios</t>
  </si>
  <si>
    <t>PCA - Prestação de Contas Anual de Órgãos, Fundos, Autarquias e Fund. Munic.</t>
  </si>
  <si>
    <t>RLA - Auditoria com Métodos Econométricos</t>
  </si>
  <si>
    <t xml:space="preserve">RLA - Auditoria de Regularidade de Registros Contábeis e Execução Orçamentária </t>
  </si>
  <si>
    <t xml:space="preserve">PCA - Prestação de Contas Anual de órgãos, fundos, autarquias e fundações estaduais </t>
  </si>
  <si>
    <r>
      <t>PCA - Prestação de Contas de Transf. de Recursos para pessoas jurídicas privadas (</t>
    </r>
    <r>
      <rPr>
        <sz val="8"/>
        <color theme="1"/>
        <rFont val="Calibri"/>
        <family val="2"/>
        <scheme val="minor"/>
      </rPr>
      <t>Conv., Subvenções, Auxílios e Contrib.</t>
    </r>
    <r>
      <rPr>
        <sz val="10"/>
        <color theme="1"/>
        <rFont val="Calibri"/>
        <family val="2"/>
        <scheme val="minor"/>
      </rPr>
      <t>)</t>
    </r>
  </si>
  <si>
    <t>PCR - Prestação de Contas de Recursos Antecipados - Servidor</t>
  </si>
  <si>
    <t>RLI - Inspeção Financeira</t>
  </si>
  <si>
    <t xml:space="preserve">TCE - Tomada de Contas Especial decorrente de conversão pelo Tribunal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</si>
</sst>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6.5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0"/>
      <color rgb="FF000000"/>
      <name val="Arial"/>
      <family val="2"/>
    </font>
    <font>
      <b/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/>
        <bgColor indexed="64"/>
      </patternFill>
    </fill>
    <fill>
      <patternFill patternType="lightDown">
        <bgColor rgb="FFFFFFFF"/>
      </patternFill>
    </fill>
  </fills>
  <borders count="19">
    <border>
      <left/>
      <right/>
      <top/>
      <bottom/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 style="medium">
        <color rgb="FFC00000"/>
      </right>
      <top/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/>
      <right style="medium">
        <color rgb="FFC00000"/>
      </right>
      <top/>
      <bottom style="medium">
        <color rgb="FFC00000"/>
      </bottom>
      <diagonal/>
    </border>
    <border>
      <left style="thin">
        <color rgb="FFFF0000"/>
      </left>
      <right/>
      <top/>
      <bottom style="thin">
        <color rgb="FFFF0000"/>
      </bottom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/>
      <top style="thin">
        <color rgb="FFC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0"/>
      </bottom>
      <diagonal/>
    </border>
    <border>
      <left/>
      <right style="thin">
        <color rgb="FFFF0000"/>
      </right>
      <top/>
      <bottom style="thin">
        <color rgb="FFFF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 applyAlignment="1">
      <alignment horizontal="justify"/>
    </xf>
    <xf numFmtId="1" fontId="2" fillId="2" borderId="1" xfId="1" applyNumberFormat="1" applyFont="1" applyFill="1" applyBorder="1" applyAlignment="1">
      <alignment horizontal="right" vertical="center" indent="1"/>
    </xf>
    <xf numFmtId="0" fontId="4" fillId="0" borderId="2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wrapText="1"/>
    </xf>
    <xf numFmtId="0" fontId="5" fillId="3" borderId="4" xfId="0" applyFont="1" applyFill="1" applyBorder="1" applyAlignment="1">
      <alignment vertical="center" wrapText="1"/>
    </xf>
    <xf numFmtId="1" fontId="0" fillId="5" borderId="5" xfId="0" applyNumberFormat="1" applyFill="1" applyBorder="1" applyAlignment="1">
      <alignment horizontal="right" indent="1"/>
    </xf>
    <xf numFmtId="1" fontId="0" fillId="5" borderId="3" xfId="0" applyNumberFormat="1" applyFill="1" applyBorder="1" applyAlignment="1">
      <alignment horizontal="right" indent="1"/>
    </xf>
    <xf numFmtId="1" fontId="0" fillId="6" borderId="5" xfId="0" applyNumberFormat="1" applyFill="1" applyBorder="1" applyAlignment="1">
      <alignment horizontal="right" indent="1"/>
    </xf>
    <xf numFmtId="1" fontId="0" fillId="6" borderId="3" xfId="0" applyNumberFormat="1" applyFill="1" applyBorder="1" applyAlignment="1">
      <alignment horizontal="right" indent="1"/>
    </xf>
    <xf numFmtId="0" fontId="8" fillId="8" borderId="4" xfId="0" applyFont="1" applyFill="1" applyBorder="1" applyAlignment="1">
      <alignment horizontal="right" wrapText="1" indent="1"/>
    </xf>
    <xf numFmtId="0" fontId="8" fillId="8" borderId="4" xfId="0" applyFont="1" applyFill="1" applyBorder="1" applyAlignment="1">
      <alignment horizontal="right" vertical="center" wrapText="1" indent="1"/>
    </xf>
    <xf numFmtId="0" fontId="8" fillId="9" borderId="4" xfId="0" applyFont="1" applyFill="1" applyBorder="1" applyAlignment="1">
      <alignment horizontal="right" wrapText="1" indent="1"/>
    </xf>
    <xf numFmtId="0" fontId="8" fillId="9" borderId="4" xfId="0" applyFont="1" applyFill="1" applyBorder="1" applyAlignment="1">
      <alignment horizontal="right" vertical="center" wrapText="1" indent="1"/>
    </xf>
    <xf numFmtId="0" fontId="7" fillId="2" borderId="2" xfId="0" applyNumberFormat="1" applyFont="1" applyFill="1" applyBorder="1" applyAlignment="1">
      <alignment horizontal="right" vertical="center" indent="1"/>
    </xf>
    <xf numFmtId="164" fontId="7" fillId="2" borderId="2" xfId="1" applyNumberFormat="1" applyFont="1" applyFill="1" applyBorder="1" applyAlignment="1">
      <alignment horizontal="right" vertical="center" indent="1"/>
    </xf>
    <xf numFmtId="164" fontId="0" fillId="0" borderId="0" xfId="1" applyNumberFormat="1" applyFont="1"/>
    <xf numFmtId="164" fontId="8" fillId="8" borderId="4" xfId="1" applyNumberFormat="1" applyFont="1" applyFill="1" applyBorder="1" applyAlignment="1">
      <alignment horizontal="right" wrapText="1" indent="1"/>
    </xf>
    <xf numFmtId="164" fontId="8" fillId="8" borderId="4" xfId="1" applyNumberFormat="1" applyFont="1" applyFill="1" applyBorder="1" applyAlignment="1">
      <alignment horizontal="right" vertical="center" wrapText="1" indent="1"/>
    </xf>
    <xf numFmtId="17" fontId="4" fillId="6" borderId="6" xfId="0" applyNumberFormat="1" applyFont="1" applyFill="1" applyBorder="1" applyAlignment="1">
      <alignment horizontal="center" vertical="center"/>
    </xf>
    <xf numFmtId="17" fontId="4" fillId="5" borderId="6" xfId="0" applyNumberFormat="1" applyFont="1" applyFill="1" applyBorder="1" applyAlignment="1">
      <alignment horizontal="center" vertical="center"/>
    </xf>
    <xf numFmtId="1" fontId="0" fillId="6" borderId="13" xfId="0" applyNumberFormat="1" applyFill="1" applyBorder="1" applyAlignment="1">
      <alignment horizontal="right" indent="1"/>
    </xf>
    <xf numFmtId="0" fontId="4" fillId="0" borderId="0" xfId="0" applyNumberFormat="1" applyFont="1" applyFill="1" applyBorder="1" applyAlignment="1">
      <alignment horizontal="center" vertical="center"/>
    </xf>
    <xf numFmtId="1" fontId="2" fillId="2" borderId="14" xfId="1" applyNumberFormat="1" applyFont="1" applyFill="1" applyBorder="1" applyAlignment="1">
      <alignment horizontal="right" vertical="center" indent="1"/>
    </xf>
    <xf numFmtId="164" fontId="0" fillId="0" borderId="0" xfId="0" applyNumberFormat="1"/>
    <xf numFmtId="3" fontId="7" fillId="2" borderId="2" xfId="0" applyNumberFormat="1" applyFont="1" applyFill="1" applyBorder="1" applyAlignment="1">
      <alignment horizontal="right" vertical="center" indent="1"/>
    </xf>
    <xf numFmtId="0" fontId="5" fillId="3" borderId="0" xfId="0" applyFont="1" applyFill="1" applyBorder="1" applyAlignment="1">
      <alignment wrapText="1"/>
    </xf>
    <xf numFmtId="0" fontId="5" fillId="3" borderId="0" xfId="0" applyFont="1" applyFill="1" applyBorder="1" applyAlignment="1">
      <alignment vertical="center" wrapText="1"/>
    </xf>
    <xf numFmtId="0" fontId="10" fillId="11" borderId="16" xfId="0" applyFont="1" applyFill="1" applyBorder="1" applyAlignment="1">
      <alignment horizontal="center" vertical="center"/>
    </xf>
    <xf numFmtId="0" fontId="11" fillId="9" borderId="0" xfId="0" applyFont="1" applyFill="1" applyBorder="1" applyAlignment="1">
      <alignment horizontal="right" wrapText="1" indent="1"/>
    </xf>
    <xf numFmtId="0" fontId="11" fillId="8" borderId="0" xfId="0" applyFont="1" applyFill="1" applyBorder="1" applyAlignment="1">
      <alignment horizontal="right" wrapText="1" indent="1"/>
    </xf>
    <xf numFmtId="0" fontId="11" fillId="9" borderId="0" xfId="0" applyFont="1" applyFill="1" applyBorder="1" applyAlignment="1">
      <alignment horizontal="right" vertical="center" wrapText="1" indent="1"/>
    </xf>
    <xf numFmtId="0" fontId="11" fillId="8" borderId="0" xfId="0" applyFont="1" applyFill="1" applyBorder="1" applyAlignment="1">
      <alignment horizontal="right" vertical="center" wrapText="1" indent="1"/>
    </xf>
    <xf numFmtId="0" fontId="4" fillId="11" borderId="0" xfId="0" applyNumberFormat="1" applyFont="1" applyFill="1" applyBorder="1" applyAlignment="1">
      <alignment horizontal="center" vertical="center"/>
    </xf>
    <xf numFmtId="164" fontId="10" fillId="11" borderId="0" xfId="1" applyNumberFormat="1" applyFont="1" applyFill="1" applyBorder="1" applyAlignment="1">
      <alignment vertical="center"/>
    </xf>
    <xf numFmtId="2" fontId="0" fillId="0" borderId="0" xfId="0" applyNumberFormat="1"/>
    <xf numFmtId="0" fontId="12" fillId="0" borderId="17" xfId="0" applyFont="1" applyFill="1" applyBorder="1" applyAlignment="1">
      <alignment horizontal="left" vertical="top" wrapText="1"/>
    </xf>
    <xf numFmtId="1" fontId="8" fillId="8" borderId="18" xfId="0" applyNumberFormat="1" applyFont="1" applyFill="1" applyBorder="1" applyAlignment="1">
      <alignment horizontal="right" wrapText="1" indent="1"/>
    </xf>
    <xf numFmtId="1" fontId="8" fillId="8" borderId="18" xfId="0" applyNumberFormat="1" applyFont="1" applyFill="1" applyBorder="1" applyAlignment="1">
      <alignment horizontal="right" vertical="center" wrapText="1" indent="1"/>
    </xf>
    <xf numFmtId="1" fontId="7" fillId="2" borderId="2" xfId="1" applyNumberFormat="1" applyFont="1" applyFill="1" applyBorder="1" applyAlignment="1">
      <alignment horizontal="right" vertical="center" indent="1"/>
    </xf>
    <xf numFmtId="0" fontId="5" fillId="12" borderId="4" xfId="0" applyFont="1" applyFill="1" applyBorder="1" applyAlignment="1">
      <alignment wrapText="1"/>
    </xf>
    <xf numFmtId="0" fontId="5" fillId="3" borderId="4" xfId="0" applyFont="1" applyFill="1" applyBorder="1" applyAlignment="1"/>
    <xf numFmtId="0" fontId="4" fillId="10" borderId="15" xfId="0" applyNumberFormat="1" applyFont="1" applyFill="1" applyBorder="1" applyAlignment="1">
      <alignment horizontal="center" vertical="center"/>
    </xf>
    <xf numFmtId="0" fontId="6" fillId="7" borderId="7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/>
    </xf>
    <xf numFmtId="0" fontId="6" fillId="8" borderId="10" xfId="0" applyFont="1" applyFill="1" applyBorder="1" applyAlignment="1">
      <alignment horizontal="center" vertical="center"/>
    </xf>
    <xf numFmtId="0" fontId="6" fillId="9" borderId="9" xfId="0" applyFont="1" applyFill="1" applyBorder="1" applyAlignment="1">
      <alignment horizontal="center" vertical="center"/>
    </xf>
    <xf numFmtId="0" fontId="6" fillId="9" borderId="10" xfId="0" applyFont="1" applyFill="1" applyBorder="1" applyAlignment="1">
      <alignment horizontal="center" vertical="center"/>
    </xf>
    <xf numFmtId="0" fontId="4" fillId="4" borderId="11" xfId="0" applyNumberFormat="1" applyFont="1" applyFill="1" applyBorder="1" applyAlignment="1">
      <alignment horizontal="center" vertical="center"/>
    </xf>
    <xf numFmtId="0" fontId="4" fillId="4" borderId="12" xfId="0" applyNumberFormat="1" applyFont="1" applyFill="1" applyBorder="1" applyAlignment="1">
      <alignment horizontal="center" vertical="center"/>
    </xf>
    <xf numFmtId="0" fontId="10" fillId="11" borderId="16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400"/>
              <a:t>Processos autuados</a:t>
            </a:r>
            <a:endParaRPr lang="pt-BR"/>
          </a:p>
          <a:p>
            <a:pPr>
              <a:defRPr/>
            </a:pPr>
            <a:r>
              <a:rPr lang="pt-BR" sz="1000" b="0" i="1"/>
              <a:t>Período: 2011, 2012 , 2013, 214, 2015, 2016, 2017</a:t>
            </a:r>
            <a:r>
              <a:rPr lang="pt-BR" sz="1000" b="0" i="1" baseline="0"/>
              <a:t> e </a:t>
            </a:r>
            <a:r>
              <a:rPr lang="pt-BR" sz="1000" b="0" i="1"/>
              <a:t> até</a:t>
            </a:r>
            <a:r>
              <a:rPr lang="pt-BR" sz="1000" b="0" i="1" baseline="0"/>
              <a:t> Novembro  2018</a:t>
            </a:r>
            <a:r>
              <a:rPr lang="pt-BR" sz="1000" b="0" i="1"/>
              <a:t> (mês/ano)</a:t>
            </a:r>
          </a:p>
        </c:rich>
      </c:tx>
      <c:layout>
        <c:manualLayout>
          <c:xMode val="edge"/>
          <c:yMode val="edge"/>
          <c:x val="0.25408371878569708"/>
          <c:y val="5.78158204520004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8571741032371027E-2"/>
          <c:y val="0.25184055118110227"/>
          <c:w val="0.87087270341208178"/>
          <c:h val="0.619609944590259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'TABELA 01 2018'!$B$90:$V$90</c:f>
              <c:strCache>
                <c:ptCount val="21"/>
                <c:pt idx="0">
                  <c:v>6735</c:v>
                </c:pt>
                <c:pt idx="1">
                  <c:v>4276</c:v>
                </c:pt>
                <c:pt idx="2">
                  <c:v>7967</c:v>
                </c:pt>
                <c:pt idx="3">
                  <c:v>6893</c:v>
                </c:pt>
                <c:pt idx="4">
                  <c:v>5569</c:v>
                </c:pt>
                <c:pt idx="5">
                  <c:v>5.644</c:v>
                </c:pt>
                <c:pt idx="6">
                  <c:v>6997</c:v>
                </c:pt>
                <c:pt idx="7">
                  <c:v>12080</c:v>
                </c:pt>
                <c:pt idx="8">
                  <c:v> 560 </c:v>
                </c:pt>
                <c:pt idx="9">
                  <c:v> 1.085 </c:v>
                </c:pt>
                <c:pt idx="10">
                  <c:v> 1.105 </c:v>
                </c:pt>
                <c:pt idx="11">
                  <c:v> 1.209 </c:v>
                </c:pt>
                <c:pt idx="12">
                  <c:v> 1.247 </c:v>
                </c:pt>
                <c:pt idx="13">
                  <c:v> 714 </c:v>
                </c:pt>
                <c:pt idx="14">
                  <c:v> 644 </c:v>
                </c:pt>
                <c:pt idx="15">
                  <c:v> 787 </c:v>
                </c:pt>
                <c:pt idx="16">
                  <c:v> 771 </c:v>
                </c:pt>
                <c:pt idx="17">
                  <c:v> 605 </c:v>
                </c:pt>
                <c:pt idx="18">
                  <c:v> -   </c:v>
                </c:pt>
                <c:pt idx="19">
                  <c:v> -   </c:v>
                </c:pt>
                <c:pt idx="20">
                  <c:v> 8.727 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scene3d>
              <a:camera prst="orthographicFront"/>
              <a:lightRig rig="threePt" dir="t"/>
            </a:scene3d>
            <a:sp3d prstMaterial="dkEdge">
              <a:bevelT/>
              <a:bevelB/>
            </a:sp3d>
          </c:spPr>
          <c:invertIfNegative val="0"/>
          <c:cat>
            <c:strRef>
              <c:f>('TABELA 01 2018'!$B$2:$H$3,'TABELA 01 2018'!$J$3:$V$3)</c:f>
              <c:strCache>
                <c:ptCount val="13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  <c:pt idx="12">
                  <c:v>Acumulado
</c:v>
                </c:pt>
              </c:strCache>
            </c:strRef>
          </c:cat>
          <c:val>
            <c:numRef>
              <c:f>'TABELA 01 2018'!$B$86:$V$86</c:f>
              <c:numCache>
                <c:formatCode>0</c:formatCode>
                <c:ptCount val="13"/>
                <c:pt idx="0" formatCode="_-* #,##0_-;\-* #,##0_-;_-* &quot;-&quot;??_-;_-@_-">
                  <c:v>560</c:v>
                </c:pt>
                <c:pt idx="1">
                  <c:v>1085</c:v>
                </c:pt>
                <c:pt idx="2">
                  <c:v>1105</c:v>
                </c:pt>
                <c:pt idx="3">
                  <c:v>1209</c:v>
                </c:pt>
                <c:pt idx="4">
                  <c:v>1247</c:v>
                </c:pt>
                <c:pt idx="5">
                  <c:v>714</c:v>
                </c:pt>
                <c:pt idx="6">
                  <c:v>644</c:v>
                </c:pt>
                <c:pt idx="7">
                  <c:v>787</c:v>
                </c:pt>
                <c:pt idx="8">
                  <c:v>771</c:v>
                </c:pt>
                <c:pt idx="9">
                  <c:v>605</c:v>
                </c:pt>
                <c:pt idx="10">
                  <c:v>0</c:v>
                </c:pt>
                <c:pt idx="11">
                  <c:v>0</c:v>
                </c:pt>
                <c:pt idx="12">
                  <c:v>8727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33-4151-8FAB-5EF5DE289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7384112"/>
        <c:axId val="427383552"/>
      </c:barChart>
      <c:catAx>
        <c:axId val="4273841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 b="1">
                <a:solidFill>
                  <a:schemeClr val="tx2">
                    <a:lumMod val="50000"/>
                  </a:schemeClr>
                </a:solidFill>
              </a:defRPr>
            </a:pPr>
            <a:endParaRPr lang="pt-BR"/>
          </a:p>
        </c:txPr>
        <c:crossAx val="427383552"/>
        <c:crosses val="autoZero"/>
        <c:auto val="1"/>
        <c:lblAlgn val="ctr"/>
        <c:lblOffset val="100"/>
        <c:noMultiLvlLbl val="0"/>
      </c:catAx>
      <c:valAx>
        <c:axId val="427383552"/>
        <c:scaling>
          <c:orientation val="minMax"/>
        </c:scaling>
        <c:delete val="0"/>
        <c:axPos val="l"/>
        <c:majorGridlines/>
        <c:numFmt formatCode="_-* #,##0_-;\-* #,##0_-;_-* &quot;-&quot;??_-;_-@_-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900" b="1"/>
            </a:pPr>
            <a:endParaRPr lang="pt-BR"/>
          </a:p>
        </c:txPr>
        <c:crossAx val="427384112"/>
        <c:crosses val="autoZero"/>
        <c:crossBetween val="between"/>
        <c:majorUnit val="500"/>
      </c:valAx>
    </c:plotArea>
    <c:plotVisOnly val="1"/>
    <c:dispBlanksAs val="gap"/>
    <c:showDLblsOverMax val="0"/>
  </c:chart>
  <c:spPr>
    <a:gradFill flip="none" rotWithShape="1">
      <a:gsLst>
        <a:gs pos="0">
          <a:srgbClr val="FC9FCB"/>
        </a:gs>
        <a:gs pos="13000">
          <a:srgbClr val="F8B049"/>
        </a:gs>
        <a:gs pos="21001">
          <a:srgbClr val="F8B049"/>
        </a:gs>
        <a:gs pos="63000">
          <a:srgbClr val="FEE7F2"/>
        </a:gs>
        <a:gs pos="67000">
          <a:srgbClr val="F952A0"/>
        </a:gs>
        <a:gs pos="69000">
          <a:srgbClr val="C50849"/>
        </a:gs>
        <a:gs pos="82001">
          <a:srgbClr val="B43E85"/>
        </a:gs>
        <a:gs pos="100000">
          <a:srgbClr val="F8B049"/>
        </a:gs>
      </a:gsLst>
      <a:lin ang="5400000" scaled="0"/>
      <a:tileRect/>
    </a:gradFill>
    <a:ln>
      <a:solidFill>
        <a:schemeClr val="accent1"/>
      </a:solidFill>
    </a:ln>
    <a:effectLst>
      <a:outerShdw blurRad="50800" dist="50800" dir="5400000" algn="ctr" rotWithShape="0">
        <a:srgbClr val="7030A0"/>
      </a:outerShdw>
    </a:effectLst>
    <a:scene3d>
      <a:camera prst="orthographicFront"/>
      <a:lightRig rig="threePt" dir="t"/>
    </a:scene3d>
    <a:sp3d>
      <a:bevelT/>
      <a:bevelB/>
    </a:sp3d>
  </c:spPr>
  <c:printSettings>
    <c:headerFooter/>
    <c:pageMargins b="0.78740157499999996" l="0.511811024" r="0.511811024" t="0.78740157499999996" header="0.31496062000000474" footer="0.3149606200000047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445558</xdr:colOff>
      <xdr:row>92</xdr:row>
      <xdr:rowOff>106891</xdr:rowOff>
    </xdr:from>
    <xdr:to>
      <xdr:col>15</xdr:col>
      <xdr:colOff>63500</xdr:colOff>
      <xdr:row>113</xdr:row>
      <xdr:rowOff>179917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2019\PUBLICA&#199;&#195;O%20INTRANET\AUTUADOS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Evolução 12 meses"/>
      <sheetName val="Base para gráficos"/>
      <sheetName val="Comparativo mensal 2018 x 2019"/>
      <sheetName val="Comparativo 2013 A 2019"/>
    </sheetNames>
    <sheetDataSet>
      <sheetData sheetId="0"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I9">
            <v>797</v>
          </cell>
          <cell r="J9">
            <v>808</v>
          </cell>
          <cell r="K9">
            <v>905</v>
          </cell>
          <cell r="L9">
            <v>953</v>
          </cell>
          <cell r="M9">
            <v>446</v>
          </cell>
          <cell r="N9">
            <v>287</v>
          </cell>
          <cell r="O9">
            <v>316</v>
          </cell>
          <cell r="P9">
            <v>414</v>
          </cell>
          <cell r="Q9">
            <v>317</v>
          </cell>
        </row>
        <row r="10">
          <cell r="I10">
            <v>0</v>
          </cell>
          <cell r="J10">
            <v>1</v>
          </cell>
          <cell r="K10">
            <v>8</v>
          </cell>
          <cell r="L10">
            <v>1</v>
          </cell>
          <cell r="M10">
            <v>2</v>
          </cell>
          <cell r="N10">
            <v>0</v>
          </cell>
          <cell r="O10">
            <v>2</v>
          </cell>
          <cell r="P10">
            <v>5</v>
          </cell>
          <cell r="Q10">
            <v>13</v>
          </cell>
        </row>
        <row r="11">
          <cell r="I11">
            <v>48</v>
          </cell>
          <cell r="J11">
            <v>16</v>
          </cell>
          <cell r="K11">
            <v>71</v>
          </cell>
          <cell r="L11">
            <v>56</v>
          </cell>
          <cell r="M11">
            <v>92</v>
          </cell>
          <cell r="N11">
            <v>92</v>
          </cell>
          <cell r="O11">
            <v>173</v>
          </cell>
          <cell r="P11">
            <v>78</v>
          </cell>
          <cell r="Q11">
            <v>109</v>
          </cell>
        </row>
        <row r="12">
          <cell r="I12">
            <v>3</v>
          </cell>
          <cell r="J12">
            <v>0</v>
          </cell>
          <cell r="K12">
            <v>5</v>
          </cell>
          <cell r="L12">
            <v>3</v>
          </cell>
          <cell r="M12">
            <v>4</v>
          </cell>
          <cell r="N12">
            <v>55</v>
          </cell>
          <cell r="O12">
            <v>76</v>
          </cell>
          <cell r="P12">
            <v>74</v>
          </cell>
          <cell r="Q12">
            <v>13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I15">
            <v>1</v>
          </cell>
          <cell r="J15">
            <v>4</v>
          </cell>
          <cell r="K15">
            <v>8</v>
          </cell>
          <cell r="L15">
            <v>3</v>
          </cell>
          <cell r="M15">
            <v>5</v>
          </cell>
          <cell r="N15">
            <v>5</v>
          </cell>
          <cell r="O15">
            <v>2</v>
          </cell>
          <cell r="P15">
            <v>4</v>
          </cell>
          <cell r="Q15">
            <v>0</v>
          </cell>
        </row>
        <row r="17">
          <cell r="I17">
            <v>110</v>
          </cell>
          <cell r="J17">
            <v>82</v>
          </cell>
          <cell r="K17">
            <v>70</v>
          </cell>
          <cell r="L17">
            <v>73</v>
          </cell>
          <cell r="M17">
            <v>94</v>
          </cell>
          <cell r="N17">
            <v>108</v>
          </cell>
          <cell r="O17">
            <v>104</v>
          </cell>
          <cell r="P17">
            <v>109</v>
          </cell>
          <cell r="Q17">
            <v>49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4</v>
          </cell>
          <cell r="M18">
            <v>0</v>
          </cell>
          <cell r="N18">
            <v>0</v>
          </cell>
          <cell r="O18">
            <v>1</v>
          </cell>
          <cell r="P18">
            <v>1</v>
          </cell>
          <cell r="Q18">
            <v>0</v>
          </cell>
        </row>
        <row r="21">
          <cell r="I21">
            <v>1</v>
          </cell>
          <cell r="J21">
            <v>0</v>
          </cell>
          <cell r="K21">
            <v>0</v>
          </cell>
          <cell r="L21">
            <v>1</v>
          </cell>
          <cell r="M21">
            <v>1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I22">
            <v>3</v>
          </cell>
          <cell r="J22">
            <v>9</v>
          </cell>
          <cell r="K22">
            <v>0</v>
          </cell>
          <cell r="L22">
            <v>0</v>
          </cell>
          <cell r="M22">
            <v>0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1</v>
          </cell>
          <cell r="P23">
            <v>2</v>
          </cell>
          <cell r="Q23">
            <v>3</v>
          </cell>
        </row>
        <row r="24">
          <cell r="I24">
            <v>1</v>
          </cell>
          <cell r="J24">
            <v>2</v>
          </cell>
          <cell r="K24">
            <v>0</v>
          </cell>
          <cell r="L24">
            <v>1</v>
          </cell>
          <cell r="M24">
            <v>0</v>
          </cell>
          <cell r="N24">
            <v>1</v>
          </cell>
          <cell r="O24">
            <v>0</v>
          </cell>
          <cell r="P24">
            <v>5</v>
          </cell>
          <cell r="Q24">
            <v>1</v>
          </cell>
        </row>
        <row r="25"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I26">
            <v>0</v>
          </cell>
        </row>
        <row r="27">
          <cell r="I27">
            <v>0</v>
          </cell>
          <cell r="J27">
            <v>1</v>
          </cell>
          <cell r="K27">
            <v>0</v>
          </cell>
          <cell r="L27">
            <v>4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1</v>
          </cell>
        </row>
        <row r="28">
          <cell r="I28">
            <v>0</v>
          </cell>
          <cell r="J28">
            <v>1</v>
          </cell>
          <cell r="K28">
            <v>1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1</v>
          </cell>
        </row>
        <row r="30">
          <cell r="I30">
            <v>0</v>
          </cell>
          <cell r="J30">
            <v>1</v>
          </cell>
          <cell r="K30">
            <v>0</v>
          </cell>
          <cell r="L30">
            <v>0</v>
          </cell>
          <cell r="M30">
            <v>1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</row>
        <row r="31"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1</v>
          </cell>
          <cell r="P31">
            <v>0</v>
          </cell>
          <cell r="Q31">
            <v>0</v>
          </cell>
        </row>
        <row r="32">
          <cell r="I32">
            <v>0</v>
          </cell>
          <cell r="J32">
            <v>0</v>
          </cell>
          <cell r="K32">
            <v>0</v>
          </cell>
          <cell r="L32">
            <v>1</v>
          </cell>
          <cell r="M32">
            <v>0</v>
          </cell>
          <cell r="N32">
            <v>1</v>
          </cell>
          <cell r="O32">
            <v>0</v>
          </cell>
          <cell r="P32">
            <v>0</v>
          </cell>
          <cell r="Q32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4">
          <cell r="I34">
            <v>0</v>
          </cell>
          <cell r="J34">
            <v>2</v>
          </cell>
          <cell r="K34">
            <v>5</v>
          </cell>
          <cell r="L34">
            <v>19</v>
          </cell>
          <cell r="M34">
            <v>0</v>
          </cell>
          <cell r="N34">
            <v>1</v>
          </cell>
          <cell r="O34">
            <v>5</v>
          </cell>
          <cell r="P34">
            <v>0</v>
          </cell>
          <cell r="Q34">
            <v>0</v>
          </cell>
        </row>
        <row r="35"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7">
          <cell r="I37">
            <v>1</v>
          </cell>
          <cell r="J37">
            <v>3</v>
          </cell>
          <cell r="K37">
            <v>5</v>
          </cell>
          <cell r="L37">
            <v>3</v>
          </cell>
          <cell r="M37">
            <v>4</v>
          </cell>
          <cell r="N37">
            <v>3</v>
          </cell>
          <cell r="O37">
            <v>4</v>
          </cell>
          <cell r="P37">
            <v>2</v>
          </cell>
          <cell r="Q37">
            <v>2</v>
          </cell>
        </row>
        <row r="39">
          <cell r="I39">
            <v>0</v>
          </cell>
          <cell r="J39">
            <v>3</v>
          </cell>
          <cell r="K39">
            <v>5</v>
          </cell>
          <cell r="L39">
            <v>13</v>
          </cell>
          <cell r="M39">
            <v>4</v>
          </cell>
          <cell r="N39">
            <v>5</v>
          </cell>
          <cell r="O39">
            <v>7</v>
          </cell>
          <cell r="P39">
            <v>5</v>
          </cell>
          <cell r="Q39">
            <v>10</v>
          </cell>
        </row>
        <row r="40">
          <cell r="I40">
            <v>8</v>
          </cell>
          <cell r="J40">
            <v>4</v>
          </cell>
          <cell r="K40">
            <v>3</v>
          </cell>
          <cell r="L40">
            <v>3</v>
          </cell>
          <cell r="M40">
            <v>10</v>
          </cell>
          <cell r="N40">
            <v>5</v>
          </cell>
          <cell r="O40">
            <v>15</v>
          </cell>
          <cell r="P40">
            <v>5</v>
          </cell>
          <cell r="Q40">
            <v>5</v>
          </cell>
        </row>
        <row r="41">
          <cell r="I41">
            <v>1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1</v>
          </cell>
          <cell r="Q41">
            <v>0</v>
          </cell>
        </row>
        <row r="42">
          <cell r="I42">
            <v>2</v>
          </cell>
          <cell r="J42">
            <v>0</v>
          </cell>
          <cell r="K42">
            <v>6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I43">
            <v>2</v>
          </cell>
          <cell r="J43">
            <v>0</v>
          </cell>
          <cell r="K43">
            <v>0</v>
          </cell>
          <cell r="L43">
            <v>1</v>
          </cell>
          <cell r="M43">
            <v>0</v>
          </cell>
          <cell r="N43">
            <v>0</v>
          </cell>
          <cell r="O43">
            <v>1</v>
          </cell>
          <cell r="P43">
            <v>0</v>
          </cell>
          <cell r="Q43">
            <v>0</v>
          </cell>
        </row>
        <row r="47">
          <cell r="I47">
            <v>0</v>
          </cell>
          <cell r="J47">
            <v>0</v>
          </cell>
          <cell r="K47">
            <v>2</v>
          </cell>
          <cell r="L47">
            <v>0</v>
          </cell>
          <cell r="M47">
            <v>1</v>
          </cell>
          <cell r="N47">
            <v>0</v>
          </cell>
          <cell r="O47">
            <v>0</v>
          </cell>
          <cell r="P47">
            <v>1</v>
          </cell>
          <cell r="Q47">
            <v>2</v>
          </cell>
        </row>
        <row r="48"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1</v>
          </cell>
        </row>
        <row r="49">
          <cell r="I49">
            <v>0</v>
          </cell>
          <cell r="J49">
            <v>1</v>
          </cell>
          <cell r="K49">
            <v>2</v>
          </cell>
          <cell r="L49">
            <v>2</v>
          </cell>
          <cell r="M49">
            <v>1</v>
          </cell>
          <cell r="N49">
            <v>0</v>
          </cell>
          <cell r="O49">
            <v>0</v>
          </cell>
          <cell r="P49">
            <v>2</v>
          </cell>
          <cell r="Q49">
            <v>2</v>
          </cell>
        </row>
        <row r="50">
          <cell r="I50">
            <v>0</v>
          </cell>
          <cell r="J50">
            <v>1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1</v>
          </cell>
          <cell r="Q50">
            <v>0</v>
          </cell>
        </row>
        <row r="51"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I52">
            <v>15</v>
          </cell>
          <cell r="J52">
            <v>17</v>
          </cell>
          <cell r="K52">
            <v>19</v>
          </cell>
          <cell r="L52">
            <v>22</v>
          </cell>
          <cell r="M52">
            <v>15</v>
          </cell>
          <cell r="N52">
            <v>26</v>
          </cell>
          <cell r="O52">
            <v>25</v>
          </cell>
          <cell r="P52">
            <v>19</v>
          </cell>
          <cell r="Q52">
            <v>23</v>
          </cell>
        </row>
        <row r="55"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I60">
            <v>0</v>
          </cell>
          <cell r="J60">
            <v>0</v>
          </cell>
          <cell r="K60">
            <v>1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I61">
            <v>44</v>
          </cell>
          <cell r="J61">
            <v>126</v>
          </cell>
          <cell r="K61">
            <v>64</v>
          </cell>
          <cell r="L61">
            <v>35</v>
          </cell>
          <cell r="M61">
            <v>9</v>
          </cell>
          <cell r="N61">
            <v>12</v>
          </cell>
          <cell r="O61">
            <v>2</v>
          </cell>
          <cell r="P61">
            <v>3</v>
          </cell>
          <cell r="Q61">
            <v>0</v>
          </cell>
        </row>
        <row r="63"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I66">
            <v>1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8">
          <cell r="I68">
            <v>0</v>
          </cell>
          <cell r="J68">
            <v>0</v>
          </cell>
          <cell r="K68">
            <v>1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1</v>
          </cell>
        </row>
        <row r="70">
          <cell r="I70">
            <v>0</v>
          </cell>
          <cell r="J70">
            <v>0</v>
          </cell>
          <cell r="K70">
            <v>1</v>
          </cell>
          <cell r="L70">
            <v>9</v>
          </cell>
          <cell r="M70">
            <v>0</v>
          </cell>
          <cell r="N70">
            <v>1</v>
          </cell>
          <cell r="O70">
            <v>1</v>
          </cell>
          <cell r="P70">
            <v>1</v>
          </cell>
          <cell r="Q70">
            <v>0</v>
          </cell>
        </row>
        <row r="71">
          <cell r="I71">
            <v>4</v>
          </cell>
          <cell r="J71">
            <v>3</v>
          </cell>
          <cell r="K71">
            <v>3</v>
          </cell>
          <cell r="L71">
            <v>6</v>
          </cell>
          <cell r="M71">
            <v>4</v>
          </cell>
          <cell r="N71">
            <v>11</v>
          </cell>
          <cell r="O71">
            <v>8</v>
          </cell>
          <cell r="P71">
            <v>6</v>
          </cell>
          <cell r="Q71">
            <v>2</v>
          </cell>
        </row>
        <row r="72">
          <cell r="I72">
            <v>10</v>
          </cell>
          <cell r="J72">
            <v>7</v>
          </cell>
          <cell r="K72">
            <v>10</v>
          </cell>
          <cell r="L72">
            <v>12</v>
          </cell>
          <cell r="M72">
            <v>7</v>
          </cell>
          <cell r="N72">
            <v>11</v>
          </cell>
          <cell r="O72">
            <v>9</v>
          </cell>
          <cell r="P72">
            <v>6</v>
          </cell>
          <cell r="Q72">
            <v>13</v>
          </cell>
        </row>
        <row r="73">
          <cell r="I73">
            <v>13</v>
          </cell>
          <cell r="J73">
            <v>5</v>
          </cell>
          <cell r="K73">
            <v>6</v>
          </cell>
          <cell r="L73">
            <v>9</v>
          </cell>
          <cell r="M73">
            <v>10</v>
          </cell>
          <cell r="N73">
            <v>13</v>
          </cell>
          <cell r="O73">
            <v>28</v>
          </cell>
          <cell r="P73">
            <v>17</v>
          </cell>
          <cell r="Q73">
            <v>19</v>
          </cell>
        </row>
        <row r="74">
          <cell r="I74">
            <v>0</v>
          </cell>
          <cell r="J74">
            <v>0</v>
          </cell>
          <cell r="K74">
            <v>1</v>
          </cell>
          <cell r="L74">
            <v>0</v>
          </cell>
          <cell r="M74">
            <v>0</v>
          </cell>
          <cell r="N74">
            <v>0</v>
          </cell>
          <cell r="O74">
            <v>3</v>
          </cell>
          <cell r="P74">
            <v>3</v>
          </cell>
          <cell r="Q74">
            <v>0</v>
          </cell>
        </row>
        <row r="77">
          <cell r="I77">
            <v>10</v>
          </cell>
          <cell r="J77">
            <v>6</v>
          </cell>
          <cell r="K77">
            <v>4</v>
          </cell>
          <cell r="L77">
            <v>12</v>
          </cell>
          <cell r="M77">
            <v>3</v>
          </cell>
          <cell r="N77">
            <v>1</v>
          </cell>
          <cell r="O77">
            <v>0</v>
          </cell>
          <cell r="P77">
            <v>2</v>
          </cell>
          <cell r="Q77">
            <v>8</v>
          </cell>
        </row>
        <row r="78"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1</v>
          </cell>
        </row>
        <row r="79">
          <cell r="I79">
            <v>5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5</v>
          </cell>
          <cell r="O79">
            <v>0</v>
          </cell>
          <cell r="P79">
            <v>0</v>
          </cell>
          <cell r="Q79">
            <v>5</v>
          </cell>
        </row>
        <row r="80"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2"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I83">
            <v>4</v>
          </cell>
          <cell r="J83">
            <v>2</v>
          </cell>
          <cell r="K83">
            <v>1</v>
          </cell>
          <cell r="L83">
            <v>0</v>
          </cell>
          <cell r="M83">
            <v>1</v>
          </cell>
          <cell r="N83">
            <v>0</v>
          </cell>
          <cell r="O83">
            <v>0</v>
          </cell>
          <cell r="P83">
            <v>1</v>
          </cell>
          <cell r="Q83">
            <v>3</v>
          </cell>
        </row>
        <row r="84"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1</v>
          </cell>
          <cell r="Q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I89">
            <v>1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I90">
            <v>0</v>
          </cell>
          <cell r="J90">
            <v>0</v>
          </cell>
          <cell r="K90">
            <v>2</v>
          </cell>
          <cell r="L90">
            <v>1</v>
          </cell>
          <cell r="M90">
            <v>0</v>
          </cell>
          <cell r="N90">
            <v>0</v>
          </cell>
          <cell r="O90">
            <v>1</v>
          </cell>
          <cell r="P90">
            <v>3</v>
          </cell>
          <cell r="Q90">
            <v>1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2"/>
  <sheetViews>
    <sheetView tabSelected="1" zoomScale="90" zoomScaleNormal="90" workbookViewId="0">
      <pane xSplit="1" topLeftCell="B1" activePane="topRight" state="frozen"/>
      <selection pane="topRight" sqref="A1:V1"/>
    </sheetView>
  </sheetViews>
  <sheetFormatPr defaultRowHeight="15" x14ac:dyDescent="0.25"/>
  <cols>
    <col min="1" max="1" width="71.7109375" customWidth="1"/>
    <col min="2" max="3" width="9.140625" hidden="1" customWidth="1"/>
    <col min="4" max="7" width="9.7109375" hidden="1" customWidth="1"/>
    <col min="8" max="9" width="9.7109375" style="16" hidden="1" customWidth="1"/>
    <col min="10" max="10" width="8.28515625" style="16" customWidth="1"/>
    <col min="11" max="15" width="8.28515625" customWidth="1"/>
    <col min="16" max="16" width="8.5703125" customWidth="1"/>
    <col min="17" max="21" width="8.28515625" customWidth="1"/>
    <col min="22" max="22" width="10.42578125" customWidth="1"/>
  </cols>
  <sheetData>
    <row r="1" spans="1:22" ht="29.25" customHeight="1" thickBot="1" x14ac:dyDescent="0.3">
      <c r="A1" s="43" t="s">
        <v>38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</row>
    <row r="2" spans="1:22" ht="22.5" customHeight="1" thickBot="1" x14ac:dyDescent="0.3">
      <c r="A2" s="49">
        <v>997</v>
      </c>
      <c r="B2" s="45">
        <v>2011</v>
      </c>
      <c r="C2" s="47">
        <v>2012</v>
      </c>
      <c r="D2" s="45">
        <v>2013</v>
      </c>
      <c r="E2" s="47">
        <v>2014</v>
      </c>
      <c r="F2" s="45">
        <v>2015</v>
      </c>
      <c r="G2" s="47">
        <v>2016</v>
      </c>
      <c r="H2" s="45">
        <v>2017</v>
      </c>
      <c r="I2" s="45">
        <v>2018</v>
      </c>
      <c r="J2" s="44">
        <v>2019</v>
      </c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</row>
    <row r="3" spans="1:22" ht="19.5" customHeight="1" thickBot="1" x14ac:dyDescent="0.3">
      <c r="A3" s="50"/>
      <c r="B3" s="46"/>
      <c r="C3" s="48"/>
      <c r="D3" s="46"/>
      <c r="E3" s="48"/>
      <c r="F3" s="46"/>
      <c r="G3" s="48"/>
      <c r="H3" s="46"/>
      <c r="I3" s="46"/>
      <c r="J3" s="19" t="s">
        <v>48</v>
      </c>
      <c r="K3" s="20" t="s">
        <v>49</v>
      </c>
      <c r="L3" s="19" t="s">
        <v>50</v>
      </c>
      <c r="M3" s="20" t="s">
        <v>51</v>
      </c>
      <c r="N3" s="19" t="s">
        <v>52</v>
      </c>
      <c r="O3" s="20" t="s">
        <v>53</v>
      </c>
      <c r="P3" s="19" t="s">
        <v>54</v>
      </c>
      <c r="Q3" s="20" t="s">
        <v>55</v>
      </c>
      <c r="R3" s="19" t="s">
        <v>56</v>
      </c>
      <c r="S3" s="20" t="s">
        <v>57</v>
      </c>
      <c r="T3" s="19" t="s">
        <v>58</v>
      </c>
      <c r="U3" s="20" t="s">
        <v>59</v>
      </c>
      <c r="V3" s="19" t="s">
        <v>60</v>
      </c>
    </row>
    <row r="4" spans="1:22" x14ac:dyDescent="0.25">
      <c r="A4" s="4" t="s">
        <v>90</v>
      </c>
      <c r="B4" s="10"/>
      <c r="C4" s="12"/>
      <c r="D4" s="17" t="s">
        <v>45</v>
      </c>
      <c r="E4" s="12" t="s">
        <v>45</v>
      </c>
      <c r="F4" s="17" t="s">
        <v>45</v>
      </c>
      <c r="G4" s="12" t="s">
        <v>45</v>
      </c>
      <c r="H4" s="10" t="s">
        <v>45</v>
      </c>
      <c r="I4" s="37">
        <v>0</v>
      </c>
      <c r="J4" s="8"/>
      <c r="K4" s="6"/>
      <c r="L4" s="6"/>
      <c r="M4" s="6"/>
      <c r="N4" s="6"/>
      <c r="O4" s="6"/>
      <c r="P4" s="8"/>
      <c r="Q4" s="6"/>
      <c r="R4" s="6"/>
      <c r="S4" s="6"/>
      <c r="T4" s="8"/>
      <c r="U4" s="6"/>
      <c r="V4" s="21">
        <f t="shared" ref="V4:V85" si="0">SUM(J4:U4)</f>
        <v>0</v>
      </c>
    </row>
    <row r="5" spans="1:22" x14ac:dyDescent="0.25">
      <c r="A5" s="4" t="s">
        <v>64</v>
      </c>
      <c r="B5" s="10"/>
      <c r="C5" s="12">
        <v>19</v>
      </c>
      <c r="D5" s="17" t="s">
        <v>45</v>
      </c>
      <c r="E5" s="12" t="s">
        <v>45</v>
      </c>
      <c r="F5" s="17">
        <v>1</v>
      </c>
      <c r="G5" s="12" t="s">
        <v>45</v>
      </c>
      <c r="H5" s="10">
        <v>1</v>
      </c>
      <c r="I5" s="37">
        <v>0</v>
      </c>
      <c r="J5" s="8"/>
      <c r="K5" s="6">
        <f>[1]Resumo!I8</f>
        <v>0</v>
      </c>
      <c r="L5" s="6">
        <f>[1]Resumo!J8</f>
        <v>0</v>
      </c>
      <c r="M5" s="6">
        <f>[1]Resumo!K8</f>
        <v>0</v>
      </c>
      <c r="N5" s="6">
        <f>[1]Resumo!L8</f>
        <v>0</v>
      </c>
      <c r="O5" s="6">
        <f>[1]Resumo!M8</f>
        <v>0</v>
      </c>
      <c r="P5" s="6">
        <f>[1]Resumo!N8</f>
        <v>0</v>
      </c>
      <c r="Q5" s="6">
        <f>[1]Resumo!O8</f>
        <v>0</v>
      </c>
      <c r="R5" s="6">
        <f>[1]Resumo!P8</f>
        <v>0</v>
      </c>
      <c r="S5" s="6">
        <f>[1]Resumo!Q8</f>
        <v>0</v>
      </c>
      <c r="T5" s="8"/>
      <c r="U5" s="6"/>
      <c r="V5" s="21">
        <f t="shared" si="0"/>
        <v>0</v>
      </c>
    </row>
    <row r="6" spans="1:22" x14ac:dyDescent="0.25">
      <c r="A6" s="4" t="s">
        <v>37</v>
      </c>
      <c r="B6" s="10">
        <v>2456</v>
      </c>
      <c r="C6" s="12">
        <v>2090</v>
      </c>
      <c r="D6" s="17">
        <v>3380</v>
      </c>
      <c r="E6" s="12">
        <v>3394</v>
      </c>
      <c r="F6" s="17">
        <v>2946</v>
      </c>
      <c r="G6" s="12">
        <v>2739</v>
      </c>
      <c r="H6" s="10">
        <v>4035</v>
      </c>
      <c r="I6" s="37">
        <v>8647</v>
      </c>
      <c r="J6" s="8">
        <v>449</v>
      </c>
      <c r="K6" s="6">
        <f>[1]Resumo!I9</f>
        <v>797</v>
      </c>
      <c r="L6" s="6">
        <f>[1]Resumo!J9</f>
        <v>808</v>
      </c>
      <c r="M6" s="6">
        <f>[1]Resumo!K9</f>
        <v>905</v>
      </c>
      <c r="N6" s="6">
        <f>[1]Resumo!L9</f>
        <v>953</v>
      </c>
      <c r="O6" s="6">
        <f>[1]Resumo!M9</f>
        <v>446</v>
      </c>
      <c r="P6" s="6">
        <f>[1]Resumo!N9</f>
        <v>287</v>
      </c>
      <c r="Q6" s="6">
        <f>[1]Resumo!O9</f>
        <v>316</v>
      </c>
      <c r="R6" s="6">
        <f>[1]Resumo!P9</f>
        <v>414</v>
      </c>
      <c r="S6" s="6">
        <f>[1]Resumo!Q9</f>
        <v>317</v>
      </c>
      <c r="T6" s="8"/>
      <c r="U6" s="6"/>
      <c r="V6" s="21">
        <f t="shared" si="0"/>
        <v>5692</v>
      </c>
    </row>
    <row r="7" spans="1:22" x14ac:dyDescent="0.25">
      <c r="A7" s="4" t="s">
        <v>36</v>
      </c>
      <c r="B7" s="10">
        <v>13</v>
      </c>
      <c r="C7" s="12">
        <v>16</v>
      </c>
      <c r="D7" s="17">
        <v>17</v>
      </c>
      <c r="E7" s="12">
        <v>10</v>
      </c>
      <c r="F7" s="17">
        <v>21</v>
      </c>
      <c r="G7" s="12">
        <v>4</v>
      </c>
      <c r="H7" s="10">
        <v>22</v>
      </c>
      <c r="I7" s="37">
        <v>40</v>
      </c>
      <c r="J7" s="8">
        <v>6</v>
      </c>
      <c r="K7" s="6">
        <f>[1]Resumo!I10</f>
        <v>0</v>
      </c>
      <c r="L7" s="6">
        <f>[1]Resumo!J10</f>
        <v>1</v>
      </c>
      <c r="M7" s="6">
        <f>[1]Resumo!K10</f>
        <v>8</v>
      </c>
      <c r="N7" s="6">
        <f>[1]Resumo!L10</f>
        <v>1</v>
      </c>
      <c r="O7" s="6">
        <f>[1]Resumo!M10</f>
        <v>2</v>
      </c>
      <c r="P7" s="6">
        <f>[1]Resumo!N10</f>
        <v>0</v>
      </c>
      <c r="Q7" s="6">
        <f>[1]Resumo!O10</f>
        <v>2</v>
      </c>
      <c r="R7" s="6">
        <f>[1]Resumo!P10</f>
        <v>5</v>
      </c>
      <c r="S7" s="6">
        <f>[1]Resumo!Q10</f>
        <v>13</v>
      </c>
      <c r="T7" s="8"/>
      <c r="U7" s="6"/>
      <c r="V7" s="21">
        <f t="shared" si="0"/>
        <v>38</v>
      </c>
    </row>
    <row r="8" spans="1:22" x14ac:dyDescent="0.25">
      <c r="A8" s="4" t="s">
        <v>35</v>
      </c>
      <c r="B8" s="10">
        <v>436</v>
      </c>
      <c r="C8" s="12">
        <v>285</v>
      </c>
      <c r="D8" s="17">
        <v>483</v>
      </c>
      <c r="E8" s="12">
        <v>742</v>
      </c>
      <c r="F8" s="17">
        <v>886</v>
      </c>
      <c r="G8" s="12">
        <v>334</v>
      </c>
      <c r="H8" s="10">
        <v>1256</v>
      </c>
      <c r="I8" s="37">
        <v>597</v>
      </c>
      <c r="J8" s="8">
        <v>51</v>
      </c>
      <c r="K8" s="6">
        <f>[1]Resumo!I11</f>
        <v>48</v>
      </c>
      <c r="L8" s="6">
        <f>[1]Resumo!J11</f>
        <v>16</v>
      </c>
      <c r="M8" s="6">
        <f>[1]Resumo!K11</f>
        <v>71</v>
      </c>
      <c r="N8" s="6">
        <f>[1]Resumo!L11</f>
        <v>56</v>
      </c>
      <c r="O8" s="6">
        <f>[1]Resumo!M11</f>
        <v>92</v>
      </c>
      <c r="P8" s="6">
        <f>[1]Resumo!N11</f>
        <v>92</v>
      </c>
      <c r="Q8" s="6">
        <f>[1]Resumo!O11</f>
        <v>173</v>
      </c>
      <c r="R8" s="6">
        <f>[1]Resumo!P11</f>
        <v>78</v>
      </c>
      <c r="S8" s="6">
        <f>[1]Resumo!Q11</f>
        <v>109</v>
      </c>
      <c r="T8" s="8"/>
      <c r="U8" s="6"/>
      <c r="V8" s="21">
        <f t="shared" si="0"/>
        <v>786</v>
      </c>
    </row>
    <row r="9" spans="1:22" x14ac:dyDescent="0.25">
      <c r="A9" s="4" t="s">
        <v>34</v>
      </c>
      <c r="B9" s="10">
        <v>117</v>
      </c>
      <c r="C9" s="12">
        <v>153</v>
      </c>
      <c r="D9" s="17">
        <v>651</v>
      </c>
      <c r="E9" s="12">
        <v>32</v>
      </c>
      <c r="F9" s="17">
        <v>44</v>
      </c>
      <c r="G9" s="12">
        <v>15</v>
      </c>
      <c r="H9" s="10">
        <v>76</v>
      </c>
      <c r="I9" s="37">
        <v>162</v>
      </c>
      <c r="J9" s="8"/>
      <c r="K9" s="6">
        <f>[1]Resumo!I12</f>
        <v>3</v>
      </c>
      <c r="L9" s="6">
        <f>[1]Resumo!J12</f>
        <v>0</v>
      </c>
      <c r="M9" s="6">
        <f>[1]Resumo!K12</f>
        <v>5</v>
      </c>
      <c r="N9" s="6">
        <f>[1]Resumo!L12</f>
        <v>3</v>
      </c>
      <c r="O9" s="6">
        <f>[1]Resumo!M12</f>
        <v>4</v>
      </c>
      <c r="P9" s="6">
        <f>[1]Resumo!N12</f>
        <v>55</v>
      </c>
      <c r="Q9" s="6">
        <f>[1]Resumo!O12</f>
        <v>76</v>
      </c>
      <c r="R9" s="6">
        <f>[1]Resumo!P12</f>
        <v>74</v>
      </c>
      <c r="S9" s="6">
        <f>[1]Resumo!Q12</f>
        <v>13</v>
      </c>
      <c r="T9" s="8"/>
      <c r="U9" s="6"/>
      <c r="V9" s="21">
        <f t="shared" si="0"/>
        <v>233</v>
      </c>
    </row>
    <row r="10" spans="1:22" x14ac:dyDescent="0.25">
      <c r="A10" s="4" t="s">
        <v>33</v>
      </c>
      <c r="B10" s="10">
        <v>1</v>
      </c>
      <c r="C10" s="12">
        <v>1</v>
      </c>
      <c r="D10" s="17">
        <v>2</v>
      </c>
      <c r="E10" s="12">
        <v>0</v>
      </c>
      <c r="F10" s="17">
        <v>0</v>
      </c>
      <c r="G10" s="12" t="s">
        <v>45</v>
      </c>
      <c r="H10" s="10" t="s">
        <v>45</v>
      </c>
      <c r="I10" s="37">
        <v>0</v>
      </c>
      <c r="J10" s="8"/>
      <c r="K10" s="6">
        <f>[1]Resumo!I13</f>
        <v>0</v>
      </c>
      <c r="L10" s="6">
        <f>[1]Resumo!J13</f>
        <v>0</v>
      </c>
      <c r="M10" s="6">
        <f>[1]Resumo!K13</f>
        <v>0</v>
      </c>
      <c r="N10" s="6">
        <f>[1]Resumo!L13</f>
        <v>0</v>
      </c>
      <c r="O10" s="6">
        <f>[1]Resumo!M13</f>
        <v>0</v>
      </c>
      <c r="P10" s="6">
        <f>[1]Resumo!N13</f>
        <v>0</v>
      </c>
      <c r="Q10" s="6">
        <f>[1]Resumo!O13</f>
        <v>0</v>
      </c>
      <c r="R10" s="6">
        <f>[1]Resumo!P13</f>
        <v>0</v>
      </c>
      <c r="S10" s="6">
        <f>[1]Resumo!Q13</f>
        <v>0</v>
      </c>
      <c r="T10" s="8"/>
      <c r="U10" s="6"/>
      <c r="V10" s="21">
        <f t="shared" si="0"/>
        <v>0</v>
      </c>
    </row>
    <row r="11" spans="1:22" x14ac:dyDescent="0.25">
      <c r="A11" s="4" t="s">
        <v>40</v>
      </c>
      <c r="B11" s="10">
        <v>3</v>
      </c>
      <c r="C11" s="12"/>
      <c r="D11" s="17" t="s">
        <v>45</v>
      </c>
      <c r="E11" s="12">
        <v>0</v>
      </c>
      <c r="F11" s="17">
        <v>0</v>
      </c>
      <c r="G11" s="12" t="s">
        <v>45</v>
      </c>
      <c r="H11" s="10" t="s">
        <v>45</v>
      </c>
      <c r="I11" s="37">
        <v>0</v>
      </c>
      <c r="J11" s="8"/>
      <c r="K11" s="6">
        <f>[1]Resumo!I14</f>
        <v>0</v>
      </c>
      <c r="L11" s="6">
        <f>[1]Resumo!J14</f>
        <v>0</v>
      </c>
      <c r="M11" s="6">
        <f>[1]Resumo!K14</f>
        <v>0</v>
      </c>
      <c r="N11" s="6">
        <f>[1]Resumo!L14</f>
        <v>0</v>
      </c>
      <c r="O11" s="6">
        <f>[1]Resumo!M14</f>
        <v>0</v>
      </c>
      <c r="P11" s="6">
        <f>[1]Resumo!N14</f>
        <v>0</v>
      </c>
      <c r="Q11" s="6">
        <f>[1]Resumo!O14</f>
        <v>0</v>
      </c>
      <c r="R11" s="6">
        <f>[1]Resumo!P14</f>
        <v>0</v>
      </c>
      <c r="S11" s="6">
        <f>[1]Resumo!Q14</f>
        <v>0</v>
      </c>
      <c r="T11" s="8"/>
      <c r="U11" s="6"/>
      <c r="V11" s="21">
        <f t="shared" si="0"/>
        <v>0</v>
      </c>
    </row>
    <row r="12" spans="1:22" x14ac:dyDescent="0.25">
      <c r="A12" s="4" t="s">
        <v>47</v>
      </c>
      <c r="B12" s="10"/>
      <c r="C12" s="12"/>
      <c r="D12" s="17"/>
      <c r="E12" s="12">
        <v>0</v>
      </c>
      <c r="F12" s="17">
        <v>9</v>
      </c>
      <c r="G12" s="12">
        <v>9</v>
      </c>
      <c r="H12" s="10">
        <v>22</v>
      </c>
      <c r="I12" s="37">
        <v>15</v>
      </c>
      <c r="J12" s="8"/>
      <c r="K12" s="6">
        <f>[1]Resumo!I15</f>
        <v>1</v>
      </c>
      <c r="L12" s="6">
        <f>[1]Resumo!J15</f>
        <v>4</v>
      </c>
      <c r="M12" s="6">
        <f>[1]Resumo!K15</f>
        <v>8</v>
      </c>
      <c r="N12" s="6">
        <f>[1]Resumo!L15</f>
        <v>3</v>
      </c>
      <c r="O12" s="6">
        <f>[1]Resumo!M15</f>
        <v>5</v>
      </c>
      <c r="P12" s="6">
        <f>[1]Resumo!N15</f>
        <v>5</v>
      </c>
      <c r="Q12" s="6">
        <f>[1]Resumo!O15</f>
        <v>2</v>
      </c>
      <c r="R12" s="6">
        <f>[1]Resumo!P15</f>
        <v>4</v>
      </c>
      <c r="S12" s="6">
        <f>[1]Resumo!Q15</f>
        <v>0</v>
      </c>
      <c r="T12" s="8"/>
      <c r="U12" s="6"/>
      <c r="V12" s="21">
        <f t="shared" si="0"/>
        <v>32</v>
      </c>
    </row>
    <row r="13" spans="1:22" x14ac:dyDescent="0.25">
      <c r="A13" s="4" t="s">
        <v>86</v>
      </c>
      <c r="B13" s="10">
        <v>85</v>
      </c>
      <c r="C13" s="12">
        <v>48</v>
      </c>
      <c r="D13" s="17">
        <v>109</v>
      </c>
      <c r="E13" s="12">
        <v>87</v>
      </c>
      <c r="F13" s="17">
        <v>69</v>
      </c>
      <c r="G13" s="12">
        <v>47</v>
      </c>
      <c r="H13" s="10">
        <v>80</v>
      </c>
      <c r="I13" s="37">
        <v>46</v>
      </c>
      <c r="J13" s="8"/>
      <c r="K13" s="6">
        <f>[1]Resumo!I77</f>
        <v>10</v>
      </c>
      <c r="L13" s="6">
        <f>[1]Resumo!J77</f>
        <v>6</v>
      </c>
      <c r="M13" s="6">
        <f>[1]Resumo!K77</f>
        <v>4</v>
      </c>
      <c r="N13" s="6">
        <f>[1]Resumo!L77</f>
        <v>12</v>
      </c>
      <c r="O13" s="6">
        <f>[1]Resumo!M77</f>
        <v>3</v>
      </c>
      <c r="P13" s="6">
        <f>[1]Resumo!N77</f>
        <v>1</v>
      </c>
      <c r="Q13" s="6">
        <f>[1]Resumo!O77</f>
        <v>0</v>
      </c>
      <c r="R13" s="6">
        <f>[1]Resumo!P77</f>
        <v>2</v>
      </c>
      <c r="S13" s="6">
        <f>[1]Resumo!Q77</f>
        <v>8</v>
      </c>
      <c r="T13" s="8"/>
      <c r="U13" s="6"/>
      <c r="V13" s="21">
        <f t="shared" si="0"/>
        <v>46</v>
      </c>
    </row>
    <row r="14" spans="1:22" x14ac:dyDescent="0.25">
      <c r="A14" s="4" t="s">
        <v>87</v>
      </c>
      <c r="B14" s="10">
        <v>0</v>
      </c>
      <c r="C14" s="12">
        <v>0</v>
      </c>
      <c r="D14" s="17">
        <v>0</v>
      </c>
      <c r="E14" s="12">
        <v>0</v>
      </c>
      <c r="F14" s="17">
        <v>0</v>
      </c>
      <c r="G14" s="12">
        <v>15</v>
      </c>
      <c r="H14" s="10">
        <v>1</v>
      </c>
      <c r="I14" s="37">
        <v>3</v>
      </c>
      <c r="J14" s="8"/>
      <c r="K14" s="6">
        <f>[1]Resumo!I78</f>
        <v>0</v>
      </c>
      <c r="L14" s="6">
        <f>[1]Resumo!J78</f>
        <v>0</v>
      </c>
      <c r="M14" s="6">
        <f>[1]Resumo!K78</f>
        <v>0</v>
      </c>
      <c r="N14" s="6">
        <f>[1]Resumo!L78</f>
        <v>0</v>
      </c>
      <c r="O14" s="6">
        <f>[1]Resumo!M78</f>
        <v>0</v>
      </c>
      <c r="P14" s="6">
        <f>[1]Resumo!N78</f>
        <v>0</v>
      </c>
      <c r="Q14" s="6">
        <f>[1]Resumo!O78</f>
        <v>0</v>
      </c>
      <c r="R14" s="6">
        <f>[1]Resumo!P78</f>
        <v>0</v>
      </c>
      <c r="S14" s="6">
        <f>[1]Resumo!Q78</f>
        <v>1</v>
      </c>
      <c r="T14" s="8"/>
      <c r="U14" s="6"/>
      <c r="V14" s="21">
        <f t="shared" si="0"/>
        <v>1</v>
      </c>
    </row>
    <row r="15" spans="1:22" x14ac:dyDescent="0.25">
      <c r="A15" s="4" t="s">
        <v>32</v>
      </c>
      <c r="B15" s="10">
        <v>40</v>
      </c>
      <c r="C15" s="12">
        <v>50</v>
      </c>
      <c r="D15" s="17">
        <v>70</v>
      </c>
      <c r="E15" s="12">
        <v>58</v>
      </c>
      <c r="F15" s="17">
        <v>54</v>
      </c>
      <c r="G15" s="12">
        <v>63</v>
      </c>
      <c r="H15" s="10">
        <v>80</v>
      </c>
      <c r="I15" s="37">
        <v>29</v>
      </c>
      <c r="J15" s="8">
        <v>2</v>
      </c>
      <c r="K15" s="6">
        <f>[1]Resumo!I37</f>
        <v>1</v>
      </c>
      <c r="L15" s="6">
        <f>[1]Resumo!J37</f>
        <v>3</v>
      </c>
      <c r="M15" s="6">
        <f>[1]Resumo!K37</f>
        <v>5</v>
      </c>
      <c r="N15" s="6">
        <f>[1]Resumo!L37</f>
        <v>3</v>
      </c>
      <c r="O15" s="6">
        <f>[1]Resumo!M37</f>
        <v>4</v>
      </c>
      <c r="P15" s="6">
        <f>[1]Resumo!N37</f>
        <v>3</v>
      </c>
      <c r="Q15" s="6">
        <f>[1]Resumo!O37</f>
        <v>4</v>
      </c>
      <c r="R15" s="6">
        <f>[1]Resumo!P37</f>
        <v>2</v>
      </c>
      <c r="S15" s="6">
        <f>[1]Resumo!Q37</f>
        <v>2</v>
      </c>
      <c r="T15" s="8"/>
      <c r="U15" s="6"/>
      <c r="V15" s="21">
        <f t="shared" si="0"/>
        <v>29</v>
      </c>
    </row>
    <row r="16" spans="1:22" x14ac:dyDescent="0.25">
      <c r="A16" s="40" t="s">
        <v>31</v>
      </c>
      <c r="B16" s="10">
        <v>22</v>
      </c>
      <c r="C16" s="12">
        <v>22</v>
      </c>
      <c r="D16" s="17">
        <v>6</v>
      </c>
      <c r="E16" s="12">
        <v>12</v>
      </c>
      <c r="F16" s="17">
        <v>1</v>
      </c>
      <c r="G16" s="12" t="s">
        <v>45</v>
      </c>
      <c r="H16" s="10" t="s">
        <v>45</v>
      </c>
      <c r="I16" s="37">
        <v>0</v>
      </c>
      <c r="J16" s="8"/>
      <c r="K16" s="6"/>
      <c r="L16" s="6"/>
      <c r="M16" s="6"/>
      <c r="N16" s="6"/>
      <c r="O16" s="6"/>
      <c r="P16" s="6"/>
      <c r="Q16" s="6"/>
      <c r="R16" s="6"/>
      <c r="S16" s="6"/>
      <c r="T16" s="8"/>
      <c r="U16" s="6"/>
      <c r="V16" s="21">
        <f t="shared" si="0"/>
        <v>0</v>
      </c>
    </row>
    <row r="17" spans="1:22" x14ac:dyDescent="0.25">
      <c r="A17" s="40" t="s">
        <v>30</v>
      </c>
      <c r="B17" s="10">
        <v>4</v>
      </c>
      <c r="C17" s="12">
        <v>2</v>
      </c>
      <c r="D17" s="17">
        <v>2</v>
      </c>
      <c r="E17" s="12">
        <v>2</v>
      </c>
      <c r="F17" s="17">
        <v>2</v>
      </c>
      <c r="G17" s="12" t="s">
        <v>45</v>
      </c>
      <c r="H17" s="10" t="s">
        <v>45</v>
      </c>
      <c r="I17" s="37">
        <v>0</v>
      </c>
      <c r="J17" s="8"/>
      <c r="K17" s="6"/>
      <c r="L17" s="6"/>
      <c r="M17" s="6"/>
      <c r="N17" s="6"/>
      <c r="O17" s="6"/>
      <c r="P17" s="6"/>
      <c r="Q17" s="6"/>
      <c r="R17" s="6"/>
      <c r="S17" s="6"/>
      <c r="T17" s="8"/>
      <c r="U17" s="6"/>
      <c r="V17" s="21">
        <f t="shared" si="0"/>
        <v>0</v>
      </c>
    </row>
    <row r="18" spans="1:22" x14ac:dyDescent="0.25">
      <c r="A18" s="40" t="s">
        <v>44</v>
      </c>
      <c r="B18" s="10">
        <v>3</v>
      </c>
      <c r="C18" s="12"/>
      <c r="D18" s="17" t="s">
        <v>45</v>
      </c>
      <c r="E18" s="12">
        <v>0</v>
      </c>
      <c r="F18" s="17">
        <v>0</v>
      </c>
      <c r="G18" s="12" t="s">
        <v>45</v>
      </c>
      <c r="H18" s="10" t="s">
        <v>45</v>
      </c>
      <c r="I18" s="37">
        <v>0</v>
      </c>
      <c r="J18" s="8"/>
      <c r="K18" s="6"/>
      <c r="L18" s="6"/>
      <c r="M18" s="6"/>
      <c r="N18" s="6"/>
      <c r="O18" s="6"/>
      <c r="P18" s="6"/>
      <c r="Q18" s="6"/>
      <c r="R18" s="6"/>
      <c r="S18" s="6"/>
      <c r="T18" s="8"/>
      <c r="U18" s="6"/>
      <c r="V18" s="21">
        <f t="shared" si="0"/>
        <v>0</v>
      </c>
    </row>
    <row r="19" spans="1:22" x14ac:dyDescent="0.25">
      <c r="A19" s="4" t="s">
        <v>29</v>
      </c>
      <c r="B19" s="10">
        <v>3</v>
      </c>
      <c r="C19" s="12">
        <v>3</v>
      </c>
      <c r="D19" s="17">
        <v>2</v>
      </c>
      <c r="E19" s="12">
        <v>2</v>
      </c>
      <c r="F19" s="17">
        <v>6</v>
      </c>
      <c r="G19" s="12">
        <v>4</v>
      </c>
      <c r="H19" s="10">
        <v>5</v>
      </c>
      <c r="I19" s="37">
        <v>3</v>
      </c>
      <c r="J19" s="8"/>
      <c r="K19" s="6">
        <f>[1]Resumo!I47</f>
        <v>0</v>
      </c>
      <c r="L19" s="6">
        <f>[1]Resumo!J47</f>
        <v>0</v>
      </c>
      <c r="M19" s="6">
        <f>[1]Resumo!K47</f>
        <v>2</v>
      </c>
      <c r="N19" s="6">
        <f>[1]Resumo!L47</f>
        <v>0</v>
      </c>
      <c r="O19" s="6">
        <f>[1]Resumo!M47</f>
        <v>1</v>
      </c>
      <c r="P19" s="6">
        <f>[1]Resumo!N47</f>
        <v>0</v>
      </c>
      <c r="Q19" s="6">
        <f>[1]Resumo!O47</f>
        <v>0</v>
      </c>
      <c r="R19" s="6">
        <f>[1]Resumo!P47</f>
        <v>1</v>
      </c>
      <c r="S19" s="6">
        <f>[1]Resumo!Q47</f>
        <v>2</v>
      </c>
      <c r="T19" s="8"/>
      <c r="U19" s="6"/>
      <c r="V19" s="21">
        <f t="shared" si="0"/>
        <v>6</v>
      </c>
    </row>
    <row r="20" spans="1:22" x14ac:dyDescent="0.25">
      <c r="A20" s="4" t="s">
        <v>85</v>
      </c>
      <c r="B20" s="10"/>
      <c r="C20" s="12"/>
      <c r="D20" s="17"/>
      <c r="E20" s="12"/>
      <c r="F20" s="17"/>
      <c r="G20" s="12">
        <v>9</v>
      </c>
      <c r="H20" s="10">
        <v>13</v>
      </c>
      <c r="I20" s="37">
        <v>22</v>
      </c>
      <c r="J20" s="8">
        <v>1</v>
      </c>
      <c r="K20" s="6">
        <f>[1]Resumo!I49</f>
        <v>0</v>
      </c>
      <c r="L20" s="6">
        <f>[1]Resumo!J49</f>
        <v>1</v>
      </c>
      <c r="M20" s="6">
        <f>[1]Resumo!K49</f>
        <v>2</v>
      </c>
      <c r="N20" s="6">
        <f>[1]Resumo!L49</f>
        <v>2</v>
      </c>
      <c r="O20" s="6">
        <f>[1]Resumo!M49</f>
        <v>1</v>
      </c>
      <c r="P20" s="6">
        <f>[1]Resumo!N49</f>
        <v>0</v>
      </c>
      <c r="Q20" s="6">
        <f>[1]Resumo!O49</f>
        <v>0</v>
      </c>
      <c r="R20" s="6">
        <f>[1]Resumo!P49</f>
        <v>2</v>
      </c>
      <c r="S20" s="6">
        <f>[1]Resumo!Q49</f>
        <v>2</v>
      </c>
      <c r="T20" s="8"/>
      <c r="U20" s="6"/>
      <c r="V20" s="21">
        <f t="shared" si="0"/>
        <v>11</v>
      </c>
    </row>
    <row r="21" spans="1:22" x14ac:dyDescent="0.25">
      <c r="A21" s="4" t="s">
        <v>76</v>
      </c>
      <c r="B21" s="10"/>
      <c r="C21" s="12"/>
      <c r="D21" s="17"/>
      <c r="E21" s="12"/>
      <c r="F21" s="17"/>
      <c r="G21" s="12">
        <v>2</v>
      </c>
      <c r="H21" s="10">
        <v>3</v>
      </c>
      <c r="I21" s="37">
        <v>5</v>
      </c>
      <c r="J21" s="8"/>
      <c r="K21" s="6">
        <f>[1]Resumo!I50</f>
        <v>0</v>
      </c>
      <c r="L21" s="6">
        <f>[1]Resumo!J50</f>
        <v>1</v>
      </c>
      <c r="M21" s="6">
        <f>[1]Resumo!K50</f>
        <v>0</v>
      </c>
      <c r="N21" s="6">
        <f>[1]Resumo!L50</f>
        <v>0</v>
      </c>
      <c r="O21" s="6">
        <f>[1]Resumo!M50</f>
        <v>0</v>
      </c>
      <c r="P21" s="6">
        <f>[1]Resumo!N50</f>
        <v>0</v>
      </c>
      <c r="Q21" s="6">
        <f>[1]Resumo!O50</f>
        <v>0</v>
      </c>
      <c r="R21" s="6">
        <f>[1]Resumo!P50</f>
        <v>1</v>
      </c>
      <c r="S21" s="6">
        <f>[1]Resumo!Q50</f>
        <v>0</v>
      </c>
      <c r="T21" s="8"/>
      <c r="U21" s="6"/>
      <c r="V21" s="21">
        <f t="shared" si="0"/>
        <v>2</v>
      </c>
    </row>
    <row r="22" spans="1:22" x14ac:dyDescent="0.25">
      <c r="A22" s="4" t="s">
        <v>41</v>
      </c>
      <c r="B22" s="10">
        <v>4</v>
      </c>
      <c r="C22" s="12"/>
      <c r="D22" s="17" t="s">
        <v>45</v>
      </c>
      <c r="E22" s="12">
        <v>1</v>
      </c>
      <c r="F22" s="17">
        <v>0</v>
      </c>
      <c r="G22" s="12">
        <v>2</v>
      </c>
      <c r="H22" s="10">
        <v>2</v>
      </c>
      <c r="I22" s="37">
        <v>1</v>
      </c>
      <c r="J22" s="8"/>
      <c r="K22" s="6">
        <f>[1]Resumo!I48</f>
        <v>0</v>
      </c>
      <c r="L22" s="6">
        <f>[1]Resumo!J48</f>
        <v>0</v>
      </c>
      <c r="M22" s="6">
        <f>[1]Resumo!K48</f>
        <v>0</v>
      </c>
      <c r="N22" s="6">
        <f>[1]Resumo!L48</f>
        <v>0</v>
      </c>
      <c r="O22" s="6">
        <f>[1]Resumo!M48</f>
        <v>0</v>
      </c>
      <c r="P22" s="6">
        <f>[1]Resumo!N48</f>
        <v>0</v>
      </c>
      <c r="Q22" s="6">
        <f>[1]Resumo!O48</f>
        <v>0</v>
      </c>
      <c r="R22" s="6">
        <f>[1]Resumo!P48</f>
        <v>0</v>
      </c>
      <c r="S22" s="6">
        <f>[1]Resumo!Q48</f>
        <v>1</v>
      </c>
      <c r="T22" s="8"/>
      <c r="U22" s="6"/>
      <c r="V22" s="21">
        <f t="shared" si="0"/>
        <v>1</v>
      </c>
    </row>
    <row r="23" spans="1:22" x14ac:dyDescent="0.25">
      <c r="A23" s="4" t="s">
        <v>28</v>
      </c>
      <c r="B23" s="10">
        <v>2</v>
      </c>
      <c r="C23" s="12">
        <v>3</v>
      </c>
      <c r="D23" s="17">
        <v>1</v>
      </c>
      <c r="E23" s="12">
        <v>0</v>
      </c>
      <c r="F23" s="17">
        <v>0</v>
      </c>
      <c r="G23" s="12">
        <v>1</v>
      </c>
      <c r="H23" s="10">
        <v>1</v>
      </c>
      <c r="I23" s="37">
        <v>3</v>
      </c>
      <c r="J23" s="8"/>
      <c r="K23" s="6">
        <f>[1]Resumo!I51</f>
        <v>0</v>
      </c>
      <c r="L23" s="6">
        <f>[1]Resumo!J51</f>
        <v>0</v>
      </c>
      <c r="M23" s="6">
        <f>[1]Resumo!K51</f>
        <v>0</v>
      </c>
      <c r="N23" s="6">
        <f>[1]Resumo!L51</f>
        <v>0</v>
      </c>
      <c r="O23" s="6">
        <f>[1]Resumo!M51</f>
        <v>0</v>
      </c>
      <c r="P23" s="6">
        <f>[1]Resumo!N51</f>
        <v>0</v>
      </c>
      <c r="Q23" s="6">
        <f>[1]Resumo!O51</f>
        <v>0</v>
      </c>
      <c r="R23" s="6">
        <f>[1]Resumo!P51</f>
        <v>0</v>
      </c>
      <c r="S23" s="6">
        <f>[1]Resumo!Q51</f>
        <v>0</v>
      </c>
      <c r="T23" s="8"/>
      <c r="U23" s="6"/>
      <c r="V23" s="21">
        <f t="shared" si="0"/>
        <v>0</v>
      </c>
    </row>
    <row r="24" spans="1:22" x14ac:dyDescent="0.25">
      <c r="A24" s="40" t="s">
        <v>27</v>
      </c>
      <c r="B24" s="10">
        <v>16</v>
      </c>
      <c r="C24" s="12">
        <v>4</v>
      </c>
      <c r="D24" s="17">
        <v>2</v>
      </c>
      <c r="E24" s="12">
        <v>3</v>
      </c>
      <c r="F24" s="17">
        <v>0</v>
      </c>
      <c r="G24" s="12" t="s">
        <v>45</v>
      </c>
      <c r="H24" s="10" t="s">
        <v>45</v>
      </c>
      <c r="I24" s="37">
        <v>0</v>
      </c>
      <c r="J24" s="8"/>
      <c r="K24" s="6"/>
      <c r="L24" s="6"/>
      <c r="M24" s="6"/>
      <c r="N24" s="6"/>
      <c r="O24" s="6"/>
      <c r="P24" s="6"/>
      <c r="Q24" s="6"/>
      <c r="R24" s="6"/>
      <c r="S24" s="6"/>
      <c r="T24" s="8"/>
      <c r="U24" s="6"/>
      <c r="V24" s="21">
        <f t="shared" si="0"/>
        <v>0</v>
      </c>
    </row>
    <row r="25" spans="1:22" x14ac:dyDescent="0.25">
      <c r="A25" s="4" t="s">
        <v>26</v>
      </c>
      <c r="B25" s="10">
        <v>16</v>
      </c>
      <c r="C25" s="12">
        <v>15</v>
      </c>
      <c r="D25" s="17">
        <v>15</v>
      </c>
      <c r="E25" s="12">
        <v>15</v>
      </c>
      <c r="F25" s="17">
        <v>15</v>
      </c>
      <c r="G25" s="12">
        <v>16</v>
      </c>
      <c r="H25" s="10">
        <v>15</v>
      </c>
      <c r="I25" s="37">
        <v>15</v>
      </c>
      <c r="J25" s="8"/>
      <c r="K25" s="6">
        <f>[1]Resumo!I79</f>
        <v>5</v>
      </c>
      <c r="L25" s="6">
        <f>[1]Resumo!J79</f>
        <v>0</v>
      </c>
      <c r="M25" s="6">
        <f>[1]Resumo!K79</f>
        <v>0</v>
      </c>
      <c r="N25" s="6">
        <f>[1]Resumo!L79</f>
        <v>0</v>
      </c>
      <c r="O25" s="6">
        <f>[1]Resumo!M79</f>
        <v>0</v>
      </c>
      <c r="P25" s="6">
        <f>[1]Resumo!N79</f>
        <v>5</v>
      </c>
      <c r="Q25" s="6">
        <f>[1]Resumo!O79</f>
        <v>0</v>
      </c>
      <c r="R25" s="6">
        <f>[1]Resumo!P79</f>
        <v>0</v>
      </c>
      <c r="S25" s="6">
        <f>[1]Resumo!Q79</f>
        <v>5</v>
      </c>
      <c r="T25" s="8"/>
      <c r="U25" s="6"/>
      <c r="V25" s="21">
        <f t="shared" si="0"/>
        <v>15</v>
      </c>
    </row>
    <row r="26" spans="1:22" x14ac:dyDescent="0.25">
      <c r="A26" s="4" t="s">
        <v>101</v>
      </c>
      <c r="B26" s="10"/>
      <c r="C26" s="12"/>
      <c r="D26" s="17"/>
      <c r="E26" s="12"/>
      <c r="F26" s="17"/>
      <c r="G26" s="12"/>
      <c r="H26" s="10"/>
      <c r="I26" s="37">
        <v>1</v>
      </c>
      <c r="J26" s="8"/>
      <c r="K26" s="6">
        <f>[1]Resumo!I55</f>
        <v>0</v>
      </c>
      <c r="L26" s="6">
        <f>[1]Resumo!J55</f>
        <v>0</v>
      </c>
      <c r="M26" s="6">
        <f>[1]Resumo!K55</f>
        <v>0</v>
      </c>
      <c r="N26" s="6">
        <f>[1]Resumo!L55</f>
        <v>0</v>
      </c>
      <c r="O26" s="6">
        <f>[1]Resumo!M55</f>
        <v>0</v>
      </c>
      <c r="P26" s="6">
        <f>[1]Resumo!N55</f>
        <v>0</v>
      </c>
      <c r="Q26" s="6">
        <f>[1]Resumo!O55</f>
        <v>0</v>
      </c>
      <c r="R26" s="6">
        <f>[1]Resumo!P55</f>
        <v>0</v>
      </c>
      <c r="S26" s="6">
        <f>[1]Resumo!Q55</f>
        <v>0</v>
      </c>
      <c r="T26" s="8"/>
      <c r="U26" s="6"/>
      <c r="V26" s="21">
        <f t="shared" si="0"/>
        <v>0</v>
      </c>
    </row>
    <row r="27" spans="1:22" x14ac:dyDescent="0.25">
      <c r="A27" s="40" t="s">
        <v>25</v>
      </c>
      <c r="B27" s="10">
        <v>1093</v>
      </c>
      <c r="C27" s="12">
        <v>2</v>
      </c>
      <c r="D27" s="17">
        <v>2</v>
      </c>
      <c r="E27" s="12">
        <v>1</v>
      </c>
      <c r="F27" s="17">
        <v>0</v>
      </c>
      <c r="G27" s="12">
        <v>1</v>
      </c>
      <c r="H27" s="10">
        <v>0</v>
      </c>
      <c r="I27" s="37">
        <v>0</v>
      </c>
      <c r="J27" s="8"/>
      <c r="K27" s="6"/>
      <c r="L27" s="6"/>
      <c r="M27" s="6"/>
      <c r="N27" s="6"/>
      <c r="O27" s="6"/>
      <c r="P27" s="6"/>
      <c r="Q27" s="6"/>
      <c r="R27" s="6"/>
      <c r="S27" s="6"/>
      <c r="T27" s="8"/>
      <c r="U27" s="6"/>
      <c r="V27" s="21">
        <f t="shared" si="0"/>
        <v>0</v>
      </c>
    </row>
    <row r="28" spans="1:22" x14ac:dyDescent="0.25">
      <c r="A28" s="4" t="s">
        <v>93</v>
      </c>
      <c r="B28" s="10"/>
      <c r="C28" s="12"/>
      <c r="D28" s="17"/>
      <c r="E28" s="12"/>
      <c r="F28" s="17"/>
      <c r="G28" s="12"/>
      <c r="H28" s="10">
        <v>2</v>
      </c>
      <c r="I28" s="37">
        <v>9</v>
      </c>
      <c r="J28" s="8"/>
      <c r="K28" s="6">
        <f>[1]Resumo!I56</f>
        <v>0</v>
      </c>
      <c r="L28" s="6">
        <f>[1]Resumo!J56</f>
        <v>0</v>
      </c>
      <c r="M28" s="6">
        <f>[1]Resumo!K56</f>
        <v>0</v>
      </c>
      <c r="N28" s="6">
        <f>[1]Resumo!L56</f>
        <v>0</v>
      </c>
      <c r="O28" s="6">
        <f>[1]Resumo!M56</f>
        <v>0</v>
      </c>
      <c r="P28" s="6">
        <f>[1]Resumo!N56</f>
        <v>0</v>
      </c>
      <c r="Q28" s="6">
        <f>[1]Resumo!O56</f>
        <v>0</v>
      </c>
      <c r="R28" s="6">
        <f>[1]Resumo!P56</f>
        <v>0</v>
      </c>
      <c r="S28" s="6">
        <f>[1]Resumo!Q56</f>
        <v>0</v>
      </c>
      <c r="T28" s="8"/>
      <c r="U28" s="6"/>
      <c r="V28" s="21">
        <f t="shared" si="0"/>
        <v>0</v>
      </c>
    </row>
    <row r="29" spans="1:22" x14ac:dyDescent="0.25">
      <c r="A29" s="41" t="s">
        <v>105</v>
      </c>
      <c r="B29" s="10"/>
      <c r="C29" s="12"/>
      <c r="D29" s="17"/>
      <c r="E29" s="12"/>
      <c r="F29" s="17"/>
      <c r="G29" s="12"/>
      <c r="H29" s="10"/>
      <c r="I29" s="37"/>
      <c r="J29" s="8"/>
      <c r="K29" s="6">
        <f>[1]Resumo!I57</f>
        <v>0</v>
      </c>
      <c r="L29" s="6">
        <f>[1]Resumo!J57</f>
        <v>0</v>
      </c>
      <c r="M29" s="6">
        <f>[1]Resumo!K57</f>
        <v>0</v>
      </c>
      <c r="N29" s="6">
        <f>[1]Resumo!L57</f>
        <v>0</v>
      </c>
      <c r="O29" s="6">
        <f>[1]Resumo!M57</f>
        <v>0</v>
      </c>
      <c r="P29" s="6">
        <f>[1]Resumo!N57</f>
        <v>0</v>
      </c>
      <c r="Q29" s="6">
        <f>[1]Resumo!O57</f>
        <v>0</v>
      </c>
      <c r="R29" s="6">
        <f>[1]Resumo!P57</f>
        <v>0</v>
      </c>
      <c r="S29" s="6">
        <f>[1]Resumo!Q57</f>
        <v>0</v>
      </c>
      <c r="T29" s="8"/>
      <c r="U29" s="6"/>
      <c r="V29" s="21"/>
    </row>
    <row r="30" spans="1:22" x14ac:dyDescent="0.25">
      <c r="A30" s="4" t="s">
        <v>102</v>
      </c>
      <c r="B30" s="10"/>
      <c r="C30" s="12"/>
      <c r="D30" s="17"/>
      <c r="E30" s="12"/>
      <c r="F30" s="17"/>
      <c r="G30" s="12"/>
      <c r="H30" s="10">
        <v>1</v>
      </c>
      <c r="I30" s="37">
        <v>5</v>
      </c>
      <c r="J30" s="8"/>
      <c r="K30" s="6">
        <f>[1]Resumo!I58</f>
        <v>0</v>
      </c>
      <c r="L30" s="6">
        <f>[1]Resumo!J58</f>
        <v>0</v>
      </c>
      <c r="M30" s="6">
        <f>[1]Resumo!K58</f>
        <v>0</v>
      </c>
      <c r="N30" s="6">
        <f>[1]Resumo!L58</f>
        <v>0</v>
      </c>
      <c r="O30" s="6">
        <f>[1]Resumo!M58</f>
        <v>0</v>
      </c>
      <c r="P30" s="6">
        <f>[1]Resumo!N58</f>
        <v>0</v>
      </c>
      <c r="Q30" s="6">
        <f>[1]Resumo!O58</f>
        <v>0</v>
      </c>
      <c r="R30" s="6">
        <f>[1]Resumo!P58</f>
        <v>0</v>
      </c>
      <c r="S30" s="6">
        <f>[1]Resumo!Q58</f>
        <v>0</v>
      </c>
      <c r="T30" s="8"/>
      <c r="U30" s="6"/>
      <c r="V30" s="21">
        <f t="shared" si="0"/>
        <v>0</v>
      </c>
    </row>
    <row r="31" spans="1:22" x14ac:dyDescent="0.25">
      <c r="A31" s="41" t="s">
        <v>106</v>
      </c>
      <c r="B31" s="10"/>
      <c r="C31" s="12"/>
      <c r="D31" s="17"/>
      <c r="E31" s="12"/>
      <c r="F31" s="17"/>
      <c r="G31" s="12"/>
      <c r="H31" s="10"/>
      <c r="I31" s="37"/>
      <c r="J31" s="8"/>
      <c r="K31" s="6">
        <f>[1]Resumo!I59</f>
        <v>0</v>
      </c>
      <c r="L31" s="6">
        <f>[1]Resumo!J59</f>
        <v>0</v>
      </c>
      <c r="M31" s="6">
        <f>[1]Resumo!K59</f>
        <v>0</v>
      </c>
      <c r="N31" s="6">
        <f>[1]Resumo!L59</f>
        <v>0</v>
      </c>
      <c r="O31" s="6">
        <f>[1]Resumo!M59</f>
        <v>0</v>
      </c>
      <c r="P31" s="6">
        <f>[1]Resumo!N59</f>
        <v>0</v>
      </c>
      <c r="Q31" s="6">
        <f>[1]Resumo!O59</f>
        <v>0</v>
      </c>
      <c r="R31" s="6">
        <f>[1]Resumo!P59</f>
        <v>0</v>
      </c>
      <c r="S31" s="6">
        <f>[1]Resumo!Q59</f>
        <v>0</v>
      </c>
      <c r="T31" s="8"/>
      <c r="U31" s="6"/>
      <c r="V31" s="21"/>
    </row>
    <row r="32" spans="1:22" x14ac:dyDescent="0.25">
      <c r="A32" s="4" t="s">
        <v>24</v>
      </c>
      <c r="B32" s="10">
        <v>1</v>
      </c>
      <c r="C32" s="12">
        <v>1</v>
      </c>
      <c r="D32" s="17">
        <v>1</v>
      </c>
      <c r="E32" s="12">
        <v>2</v>
      </c>
      <c r="F32" s="17">
        <v>1</v>
      </c>
      <c r="G32" s="12">
        <v>1</v>
      </c>
      <c r="H32" s="10">
        <v>1</v>
      </c>
      <c r="I32" s="37">
        <v>1</v>
      </c>
      <c r="J32" s="8"/>
      <c r="K32" s="6">
        <f>[1]Resumo!I60</f>
        <v>0</v>
      </c>
      <c r="L32" s="6">
        <f>[1]Resumo!J60</f>
        <v>0</v>
      </c>
      <c r="M32" s="6">
        <f>[1]Resumo!K60</f>
        <v>1</v>
      </c>
      <c r="N32" s="6">
        <f>[1]Resumo!L60</f>
        <v>0</v>
      </c>
      <c r="O32" s="6">
        <f>[1]Resumo!M60</f>
        <v>0</v>
      </c>
      <c r="P32" s="6">
        <f>[1]Resumo!N60</f>
        <v>0</v>
      </c>
      <c r="Q32" s="6">
        <f>[1]Resumo!O60</f>
        <v>0</v>
      </c>
      <c r="R32" s="6">
        <f>[1]Resumo!P60</f>
        <v>0</v>
      </c>
      <c r="S32" s="6">
        <f>[1]Resumo!Q60</f>
        <v>0</v>
      </c>
      <c r="T32" s="8"/>
      <c r="U32" s="6"/>
      <c r="V32" s="21">
        <f t="shared" si="0"/>
        <v>1</v>
      </c>
    </row>
    <row r="33" spans="1:22" x14ac:dyDescent="0.25">
      <c r="A33" s="4" t="s">
        <v>23</v>
      </c>
      <c r="B33" s="10">
        <v>293</v>
      </c>
      <c r="C33" s="12">
        <v>295</v>
      </c>
      <c r="D33" s="17">
        <v>297</v>
      </c>
      <c r="E33" s="12">
        <v>295</v>
      </c>
      <c r="F33" s="17">
        <v>300</v>
      </c>
      <c r="G33" s="12">
        <v>297</v>
      </c>
      <c r="H33" s="10">
        <v>295</v>
      </c>
      <c r="I33" s="37">
        <v>295</v>
      </c>
      <c r="J33" s="8"/>
      <c r="K33" s="6">
        <f>[1]Resumo!I61</f>
        <v>44</v>
      </c>
      <c r="L33" s="6">
        <f>[1]Resumo!J61</f>
        <v>126</v>
      </c>
      <c r="M33" s="6">
        <f>[1]Resumo!K61</f>
        <v>64</v>
      </c>
      <c r="N33" s="6">
        <f>[1]Resumo!L61</f>
        <v>35</v>
      </c>
      <c r="O33" s="6">
        <f>[1]Resumo!M61</f>
        <v>9</v>
      </c>
      <c r="P33" s="6">
        <f>[1]Resumo!N61</f>
        <v>12</v>
      </c>
      <c r="Q33" s="6">
        <f>[1]Resumo!O61</f>
        <v>2</v>
      </c>
      <c r="R33" s="6">
        <f>[1]Resumo!P61</f>
        <v>3</v>
      </c>
      <c r="S33" s="6">
        <f>[1]Resumo!Q61</f>
        <v>0</v>
      </c>
      <c r="T33" s="8"/>
      <c r="U33" s="6"/>
      <c r="V33" s="21">
        <f t="shared" si="0"/>
        <v>295</v>
      </c>
    </row>
    <row r="34" spans="1:22" x14ac:dyDescent="0.25">
      <c r="A34" s="4" t="s">
        <v>107</v>
      </c>
      <c r="B34" s="10">
        <v>12</v>
      </c>
      <c r="C34" s="12">
        <v>15</v>
      </c>
      <c r="D34" s="17">
        <v>19</v>
      </c>
      <c r="E34" s="12">
        <v>146</v>
      </c>
      <c r="F34" s="17">
        <v>66</v>
      </c>
      <c r="G34" s="12">
        <v>7</v>
      </c>
      <c r="H34" s="10">
        <v>0</v>
      </c>
      <c r="I34" s="37">
        <v>0</v>
      </c>
      <c r="J34" s="8"/>
      <c r="K34" s="6">
        <f>[1]Resumo!I63</f>
        <v>0</v>
      </c>
      <c r="L34" s="6">
        <f>[1]Resumo!J63</f>
        <v>0</v>
      </c>
      <c r="M34" s="6">
        <f>[1]Resumo!K63</f>
        <v>0</v>
      </c>
      <c r="N34" s="6">
        <f>[1]Resumo!L63</f>
        <v>0</v>
      </c>
      <c r="O34" s="6">
        <f>[1]Resumo!M63</f>
        <v>0</v>
      </c>
      <c r="P34" s="6">
        <f>[1]Resumo!N63</f>
        <v>0</v>
      </c>
      <c r="Q34" s="6">
        <f>[1]Resumo!O63</f>
        <v>0</v>
      </c>
      <c r="R34" s="6">
        <f>[1]Resumo!P63</f>
        <v>0</v>
      </c>
      <c r="S34" s="6">
        <f>[1]Resumo!Q63</f>
        <v>0</v>
      </c>
      <c r="T34" s="8"/>
      <c r="U34" s="6"/>
      <c r="V34" s="21">
        <f t="shared" si="0"/>
        <v>0</v>
      </c>
    </row>
    <row r="35" spans="1:22" x14ac:dyDescent="0.25">
      <c r="A35" s="40" t="s">
        <v>21</v>
      </c>
      <c r="B35" s="10">
        <v>1</v>
      </c>
      <c r="C35" s="12">
        <v>3</v>
      </c>
      <c r="D35" s="17">
        <v>27</v>
      </c>
      <c r="E35" s="12">
        <v>88</v>
      </c>
      <c r="F35" s="17">
        <v>3</v>
      </c>
      <c r="G35" s="12" t="s">
        <v>45</v>
      </c>
      <c r="H35" s="10" t="s">
        <v>45</v>
      </c>
      <c r="I35" s="37">
        <v>0</v>
      </c>
      <c r="J35" s="8"/>
      <c r="K35" s="6"/>
      <c r="L35" s="6"/>
      <c r="M35" s="6"/>
      <c r="N35" s="6"/>
      <c r="O35" s="6"/>
      <c r="P35" s="6"/>
      <c r="Q35" s="6"/>
      <c r="R35" s="6"/>
      <c r="S35" s="6"/>
      <c r="T35" s="8"/>
      <c r="U35" s="6"/>
      <c r="V35" s="21">
        <f t="shared" si="0"/>
        <v>0</v>
      </c>
    </row>
    <row r="36" spans="1:22" ht="26.25" x14ac:dyDescent="0.25">
      <c r="A36" s="4" t="s">
        <v>82</v>
      </c>
      <c r="B36" s="10">
        <v>15</v>
      </c>
      <c r="C36" s="12">
        <v>12</v>
      </c>
      <c r="D36" s="17">
        <v>38</v>
      </c>
      <c r="E36" s="12">
        <v>16</v>
      </c>
      <c r="F36" s="17">
        <v>23</v>
      </c>
      <c r="G36" s="12">
        <v>3</v>
      </c>
      <c r="H36" s="10">
        <v>2</v>
      </c>
      <c r="I36" s="37">
        <v>2</v>
      </c>
      <c r="J36" s="8"/>
      <c r="K36" s="6">
        <f>[1]Resumo!I64</f>
        <v>0</v>
      </c>
      <c r="L36" s="6">
        <f>[1]Resumo!J64</f>
        <v>0</v>
      </c>
      <c r="M36" s="6">
        <f>[1]Resumo!K64</f>
        <v>0</v>
      </c>
      <c r="N36" s="6">
        <f>[1]Resumo!L64</f>
        <v>0</v>
      </c>
      <c r="O36" s="6">
        <f>[1]Resumo!M64</f>
        <v>0</v>
      </c>
      <c r="P36" s="6">
        <f>[1]Resumo!N64</f>
        <v>0</v>
      </c>
      <c r="Q36" s="6">
        <f>[1]Resumo!O64</f>
        <v>0</v>
      </c>
      <c r="R36" s="6">
        <f>[1]Resumo!P64</f>
        <v>0</v>
      </c>
      <c r="S36" s="6">
        <f>[1]Resumo!Q64</f>
        <v>0</v>
      </c>
      <c r="T36" s="8"/>
      <c r="U36" s="6"/>
      <c r="V36" s="21">
        <f t="shared" si="0"/>
        <v>0</v>
      </c>
    </row>
    <row r="37" spans="1:22" x14ac:dyDescent="0.25">
      <c r="A37" s="4" t="s">
        <v>68</v>
      </c>
      <c r="B37" s="10"/>
      <c r="C37" s="12"/>
      <c r="D37" s="17"/>
      <c r="E37" s="12"/>
      <c r="F37" s="17"/>
      <c r="G37" s="12">
        <v>7</v>
      </c>
      <c r="H37" s="10">
        <v>3</v>
      </c>
      <c r="I37" s="37">
        <v>0</v>
      </c>
      <c r="J37" s="8"/>
      <c r="K37" s="6">
        <f>[1]Resumo!I65</f>
        <v>0</v>
      </c>
      <c r="L37" s="6">
        <f>[1]Resumo!J65</f>
        <v>0</v>
      </c>
      <c r="M37" s="6">
        <f>[1]Resumo!K65</f>
        <v>0</v>
      </c>
      <c r="N37" s="6">
        <f>[1]Resumo!L65</f>
        <v>0</v>
      </c>
      <c r="O37" s="6">
        <f>[1]Resumo!M65</f>
        <v>0</v>
      </c>
      <c r="P37" s="6">
        <f>[1]Resumo!N65</f>
        <v>0</v>
      </c>
      <c r="Q37" s="6">
        <f>[1]Resumo!O65</f>
        <v>0</v>
      </c>
      <c r="R37" s="6">
        <f>[1]Resumo!P65</f>
        <v>0</v>
      </c>
      <c r="S37" s="6">
        <f>[1]Resumo!Q65</f>
        <v>0</v>
      </c>
      <c r="T37" s="8"/>
      <c r="U37" s="6"/>
      <c r="V37" s="21">
        <f t="shared" si="0"/>
        <v>0</v>
      </c>
    </row>
    <row r="38" spans="1:22" ht="26.25" x14ac:dyDescent="0.25">
      <c r="A38" s="4" t="s">
        <v>79</v>
      </c>
      <c r="B38" s="10"/>
      <c r="C38" s="12"/>
      <c r="D38" s="17"/>
      <c r="E38" s="12"/>
      <c r="F38" s="17"/>
      <c r="G38" s="12">
        <v>41</v>
      </c>
      <c r="H38" s="10">
        <v>7</v>
      </c>
      <c r="I38" s="37">
        <v>0</v>
      </c>
      <c r="J38" s="8"/>
      <c r="K38" s="6">
        <f>[1]Resumo!I66</f>
        <v>1</v>
      </c>
      <c r="L38" s="6">
        <f>[1]Resumo!J66</f>
        <v>0</v>
      </c>
      <c r="M38" s="6">
        <f>[1]Resumo!K66</f>
        <v>0</v>
      </c>
      <c r="N38" s="6">
        <f>[1]Resumo!L66</f>
        <v>0</v>
      </c>
      <c r="O38" s="6">
        <f>[1]Resumo!M66</f>
        <v>0</v>
      </c>
      <c r="P38" s="6">
        <f>[1]Resumo!N66</f>
        <v>0</v>
      </c>
      <c r="Q38" s="6">
        <f>[1]Resumo!O66</f>
        <v>0</v>
      </c>
      <c r="R38" s="6">
        <f>[1]Resumo!P66</f>
        <v>0</v>
      </c>
      <c r="S38" s="6">
        <f>[1]Resumo!Q66</f>
        <v>0</v>
      </c>
      <c r="T38" s="8"/>
      <c r="U38" s="6"/>
      <c r="V38" s="21">
        <f t="shared" si="0"/>
        <v>1</v>
      </c>
    </row>
    <row r="39" spans="1:22" x14ac:dyDescent="0.25">
      <c r="A39" s="4" t="s">
        <v>20</v>
      </c>
      <c r="B39" s="10"/>
      <c r="C39" s="12">
        <v>3</v>
      </c>
      <c r="D39" s="17">
        <v>5</v>
      </c>
      <c r="E39" s="12">
        <v>3</v>
      </c>
      <c r="F39" s="17">
        <v>6</v>
      </c>
      <c r="G39" s="12">
        <v>2</v>
      </c>
      <c r="H39" s="10">
        <v>1</v>
      </c>
      <c r="I39" s="37">
        <v>0</v>
      </c>
      <c r="J39" s="8"/>
      <c r="K39" s="6">
        <f>[1]Resumo!I80</f>
        <v>0</v>
      </c>
      <c r="L39" s="6">
        <f>[1]Resumo!J80</f>
        <v>0</v>
      </c>
      <c r="M39" s="6">
        <f>[1]Resumo!K80</f>
        <v>0</v>
      </c>
      <c r="N39" s="6">
        <f>[1]Resumo!L80</f>
        <v>0</v>
      </c>
      <c r="O39" s="6">
        <f>[1]Resumo!M80</f>
        <v>0</v>
      </c>
      <c r="P39" s="6">
        <f>[1]Resumo!N80</f>
        <v>0</v>
      </c>
      <c r="Q39" s="6">
        <f>[1]Resumo!O80</f>
        <v>0</v>
      </c>
      <c r="R39" s="6">
        <f>[1]Resumo!P80</f>
        <v>0</v>
      </c>
      <c r="S39" s="6">
        <f>[1]Resumo!Q80</f>
        <v>0</v>
      </c>
      <c r="T39" s="8"/>
      <c r="U39" s="6"/>
      <c r="V39" s="21">
        <f t="shared" si="0"/>
        <v>0</v>
      </c>
    </row>
    <row r="40" spans="1:22" x14ac:dyDescent="0.25">
      <c r="A40" s="40" t="s">
        <v>19</v>
      </c>
      <c r="B40" s="10">
        <v>6</v>
      </c>
      <c r="C40" s="12">
        <v>42</v>
      </c>
      <c r="D40" s="17">
        <v>14</v>
      </c>
      <c r="E40" s="12">
        <v>16</v>
      </c>
      <c r="F40" s="17">
        <v>6</v>
      </c>
      <c r="G40" s="12">
        <v>1</v>
      </c>
      <c r="H40" s="10">
        <v>0</v>
      </c>
      <c r="I40" s="37">
        <v>0</v>
      </c>
      <c r="J40" s="8"/>
      <c r="K40" s="6"/>
      <c r="L40" s="6"/>
      <c r="M40" s="6"/>
      <c r="N40" s="6"/>
      <c r="O40" s="6"/>
      <c r="P40" s="6"/>
      <c r="Q40" s="6"/>
      <c r="R40" s="6"/>
      <c r="S40" s="6"/>
      <c r="T40" s="8"/>
      <c r="U40" s="6"/>
      <c r="V40" s="21">
        <f t="shared" si="0"/>
        <v>0</v>
      </c>
    </row>
    <row r="41" spans="1:22" x14ac:dyDescent="0.25">
      <c r="A41" s="4" t="s">
        <v>88</v>
      </c>
      <c r="B41" s="10">
        <v>6</v>
      </c>
      <c r="C41" s="12">
        <v>0</v>
      </c>
      <c r="D41" s="17">
        <v>0</v>
      </c>
      <c r="E41" s="12">
        <v>0</v>
      </c>
      <c r="F41" s="17">
        <v>0</v>
      </c>
      <c r="G41" s="12">
        <v>1</v>
      </c>
      <c r="H41" s="10">
        <v>0</v>
      </c>
      <c r="I41" s="37">
        <v>0</v>
      </c>
      <c r="J41" s="8"/>
      <c r="K41" s="6">
        <f>[1]Resumo!I82</f>
        <v>0</v>
      </c>
      <c r="L41" s="6">
        <f>[1]Resumo!J82</f>
        <v>0</v>
      </c>
      <c r="M41" s="6">
        <f>[1]Resumo!K82</f>
        <v>0</v>
      </c>
      <c r="N41" s="6">
        <f>[1]Resumo!L82</f>
        <v>0</v>
      </c>
      <c r="O41" s="6">
        <f>[1]Resumo!M82</f>
        <v>0</v>
      </c>
      <c r="P41" s="6">
        <f>[1]Resumo!N82</f>
        <v>0</v>
      </c>
      <c r="Q41" s="6">
        <f>[1]Resumo!O82</f>
        <v>0</v>
      </c>
      <c r="R41" s="6">
        <f>[1]Resumo!P82</f>
        <v>0</v>
      </c>
      <c r="S41" s="6">
        <f>[1]Resumo!Q82</f>
        <v>0</v>
      </c>
      <c r="T41" s="8"/>
      <c r="U41" s="6"/>
      <c r="V41" s="21">
        <f t="shared" si="0"/>
        <v>0</v>
      </c>
    </row>
    <row r="42" spans="1:22" x14ac:dyDescent="0.25">
      <c r="A42" s="4" t="s">
        <v>77</v>
      </c>
      <c r="B42" s="10"/>
      <c r="C42" s="12"/>
      <c r="D42" s="17"/>
      <c r="E42" s="12"/>
      <c r="F42" s="17"/>
      <c r="G42" s="12">
        <v>3</v>
      </c>
      <c r="H42" s="10">
        <v>4</v>
      </c>
      <c r="I42" s="37">
        <v>7</v>
      </c>
      <c r="J42" s="8"/>
      <c r="K42" s="6">
        <f>[1]Resumo!I83</f>
        <v>4</v>
      </c>
      <c r="L42" s="6">
        <f>[1]Resumo!J83</f>
        <v>2</v>
      </c>
      <c r="M42" s="6">
        <f>[1]Resumo!K83</f>
        <v>1</v>
      </c>
      <c r="N42" s="6">
        <f>[1]Resumo!L83</f>
        <v>0</v>
      </c>
      <c r="O42" s="6">
        <f>[1]Resumo!M83</f>
        <v>1</v>
      </c>
      <c r="P42" s="6">
        <f>[1]Resumo!N83</f>
        <v>0</v>
      </c>
      <c r="Q42" s="6">
        <f>[1]Resumo!O83</f>
        <v>0</v>
      </c>
      <c r="R42" s="6">
        <f>[1]Resumo!P83</f>
        <v>1</v>
      </c>
      <c r="S42" s="6">
        <f>[1]Resumo!Q83</f>
        <v>3</v>
      </c>
      <c r="T42" s="8"/>
      <c r="U42" s="6"/>
      <c r="V42" s="21">
        <f t="shared" si="0"/>
        <v>12</v>
      </c>
    </row>
    <row r="43" spans="1:22" x14ac:dyDescent="0.25">
      <c r="A43" s="4" t="s">
        <v>78</v>
      </c>
      <c r="B43" s="10"/>
      <c r="C43" s="12"/>
      <c r="D43" s="17"/>
      <c r="E43" s="12"/>
      <c r="F43" s="17"/>
      <c r="G43" s="12">
        <v>23</v>
      </c>
      <c r="H43" s="10">
        <v>2</v>
      </c>
      <c r="I43" s="37">
        <v>2</v>
      </c>
      <c r="J43" s="8"/>
      <c r="K43" s="6">
        <f>[1]Resumo!I85</f>
        <v>0</v>
      </c>
      <c r="L43" s="6">
        <f>[1]Resumo!J85</f>
        <v>0</v>
      </c>
      <c r="M43" s="6">
        <f>[1]Resumo!K85</f>
        <v>0</v>
      </c>
      <c r="N43" s="6">
        <f>[1]Resumo!L85</f>
        <v>0</v>
      </c>
      <c r="O43" s="6">
        <f>[1]Resumo!M85</f>
        <v>0</v>
      </c>
      <c r="P43" s="6">
        <f>[1]Resumo!N85</f>
        <v>0</v>
      </c>
      <c r="Q43" s="6">
        <f>[1]Resumo!O85</f>
        <v>0</v>
      </c>
      <c r="R43" s="6">
        <f>[1]Resumo!P85</f>
        <v>0</v>
      </c>
      <c r="S43" s="6">
        <f>[1]Resumo!Q85</f>
        <v>0</v>
      </c>
      <c r="T43" s="8"/>
      <c r="U43" s="6"/>
      <c r="V43" s="21">
        <f t="shared" si="0"/>
        <v>0</v>
      </c>
    </row>
    <row r="44" spans="1:22" x14ac:dyDescent="0.25">
      <c r="A44" s="4" t="s">
        <v>89</v>
      </c>
      <c r="B44" s="10"/>
      <c r="C44" s="12"/>
      <c r="D44" s="17"/>
      <c r="E44" s="12"/>
      <c r="F44" s="17"/>
      <c r="G44" s="12">
        <v>2</v>
      </c>
      <c r="H44" s="10">
        <v>2</v>
      </c>
      <c r="I44" s="37">
        <v>2</v>
      </c>
      <c r="J44" s="8"/>
      <c r="K44" s="6">
        <f>[1]Resumo!I84</f>
        <v>0</v>
      </c>
      <c r="L44" s="6">
        <f>[1]Resumo!J84</f>
        <v>0</v>
      </c>
      <c r="M44" s="6">
        <f>[1]Resumo!K84</f>
        <v>0</v>
      </c>
      <c r="N44" s="6">
        <f>[1]Resumo!L84</f>
        <v>0</v>
      </c>
      <c r="O44" s="6">
        <f>[1]Resumo!M84</f>
        <v>0</v>
      </c>
      <c r="P44" s="6">
        <f>[1]Resumo!N84</f>
        <v>0</v>
      </c>
      <c r="Q44" s="6">
        <f>[1]Resumo!O84</f>
        <v>0</v>
      </c>
      <c r="R44" s="6">
        <f>[1]Resumo!P84</f>
        <v>1</v>
      </c>
      <c r="S44" s="6">
        <f>[1]Resumo!Q84</f>
        <v>0</v>
      </c>
      <c r="T44" s="8"/>
      <c r="U44" s="6"/>
      <c r="V44" s="21">
        <f t="shared" si="0"/>
        <v>1</v>
      </c>
    </row>
    <row r="45" spans="1:22" x14ac:dyDescent="0.25">
      <c r="A45" s="4" t="s">
        <v>100</v>
      </c>
      <c r="B45" s="10"/>
      <c r="C45" s="12"/>
      <c r="D45" s="17"/>
      <c r="E45" s="12"/>
      <c r="F45" s="17"/>
      <c r="G45" s="12"/>
      <c r="H45" s="10"/>
      <c r="I45" s="37">
        <v>0</v>
      </c>
      <c r="J45" s="8"/>
      <c r="K45" s="6"/>
      <c r="L45" s="6"/>
      <c r="M45" s="6"/>
      <c r="N45" s="6"/>
      <c r="O45" s="6"/>
      <c r="P45" s="6"/>
      <c r="Q45" s="6"/>
      <c r="R45" s="6"/>
      <c r="S45" s="6"/>
      <c r="T45" s="8"/>
      <c r="U45" s="6"/>
      <c r="V45" s="21">
        <f t="shared" si="0"/>
        <v>0</v>
      </c>
    </row>
    <row r="46" spans="1:22" x14ac:dyDescent="0.25">
      <c r="A46" s="4" t="s">
        <v>17</v>
      </c>
      <c r="B46" s="10">
        <v>328</v>
      </c>
      <c r="C46" s="12">
        <v>116</v>
      </c>
      <c r="D46" s="17">
        <v>1515</v>
      </c>
      <c r="E46" s="12">
        <v>948</v>
      </c>
      <c r="F46" s="17">
        <v>3</v>
      </c>
      <c r="G46" s="12" t="s">
        <v>45</v>
      </c>
      <c r="H46" s="10" t="s">
        <v>45</v>
      </c>
      <c r="I46" s="37">
        <v>1032</v>
      </c>
      <c r="J46" s="8">
        <v>21</v>
      </c>
      <c r="K46" s="6">
        <f>[1]Resumo!I17</f>
        <v>110</v>
      </c>
      <c r="L46" s="6">
        <f>[1]Resumo!J17</f>
        <v>82</v>
      </c>
      <c r="M46" s="6">
        <f>[1]Resumo!K17</f>
        <v>70</v>
      </c>
      <c r="N46" s="6">
        <f>[1]Resumo!L17</f>
        <v>73</v>
      </c>
      <c r="O46" s="6">
        <f>[1]Resumo!M17</f>
        <v>94</v>
      </c>
      <c r="P46" s="6">
        <f>[1]Resumo!N17</f>
        <v>108</v>
      </c>
      <c r="Q46" s="6">
        <f>[1]Resumo!O17</f>
        <v>104</v>
      </c>
      <c r="R46" s="6">
        <f>[1]Resumo!P17</f>
        <v>109</v>
      </c>
      <c r="S46" s="6">
        <f>[1]Resumo!Q17</f>
        <v>49</v>
      </c>
      <c r="T46" s="8"/>
      <c r="U46" s="6"/>
      <c r="V46" s="21">
        <f t="shared" si="0"/>
        <v>820</v>
      </c>
    </row>
    <row r="47" spans="1:22" x14ac:dyDescent="0.25">
      <c r="A47" s="4" t="s">
        <v>16</v>
      </c>
      <c r="B47" s="10"/>
      <c r="C47" s="12">
        <v>11</v>
      </c>
      <c r="D47" s="17">
        <v>85</v>
      </c>
      <c r="E47" s="12">
        <v>15</v>
      </c>
      <c r="F47" s="17">
        <v>8</v>
      </c>
      <c r="G47" s="12">
        <v>2</v>
      </c>
      <c r="H47" s="10">
        <v>1</v>
      </c>
      <c r="I47" s="37">
        <v>26</v>
      </c>
      <c r="J47" s="8"/>
      <c r="K47" s="6">
        <f>[1]Resumo!I18</f>
        <v>0</v>
      </c>
      <c r="L47" s="6">
        <f>[1]Resumo!J18</f>
        <v>0</v>
      </c>
      <c r="M47" s="6">
        <f>[1]Resumo!K18</f>
        <v>0</v>
      </c>
      <c r="N47" s="6">
        <f>[1]Resumo!L18</f>
        <v>4</v>
      </c>
      <c r="O47" s="6">
        <f>[1]Resumo!M18</f>
        <v>0</v>
      </c>
      <c r="P47" s="6">
        <f>[1]Resumo!N18</f>
        <v>0</v>
      </c>
      <c r="Q47" s="6">
        <f>[1]Resumo!O18</f>
        <v>1</v>
      </c>
      <c r="R47" s="6">
        <f>[1]Resumo!P18</f>
        <v>1</v>
      </c>
      <c r="S47" s="6">
        <f>[1]Resumo!Q18</f>
        <v>0</v>
      </c>
      <c r="T47" s="8"/>
      <c r="U47" s="6"/>
      <c r="V47" s="21">
        <f t="shared" si="0"/>
        <v>6</v>
      </c>
    </row>
    <row r="48" spans="1:22" x14ac:dyDescent="0.25">
      <c r="A48" s="4" t="s">
        <v>65</v>
      </c>
      <c r="B48" s="10"/>
      <c r="C48" s="12"/>
      <c r="D48" s="17"/>
      <c r="E48" s="12"/>
      <c r="F48" s="17">
        <v>1</v>
      </c>
      <c r="G48" s="12" t="s">
        <v>45</v>
      </c>
      <c r="H48" s="10" t="s">
        <v>45</v>
      </c>
      <c r="I48" s="37">
        <v>0</v>
      </c>
      <c r="J48" s="8"/>
      <c r="K48" s="6"/>
      <c r="L48" s="6"/>
      <c r="M48" s="6"/>
      <c r="N48" s="6"/>
      <c r="O48" s="6"/>
      <c r="P48" s="6"/>
      <c r="Q48" s="6"/>
      <c r="R48" s="6"/>
      <c r="S48" s="6"/>
      <c r="T48" s="8"/>
      <c r="U48" s="6"/>
      <c r="V48" s="21">
        <f t="shared" si="0"/>
        <v>0</v>
      </c>
    </row>
    <row r="49" spans="1:22" x14ac:dyDescent="0.25">
      <c r="A49" s="40" t="s">
        <v>15</v>
      </c>
      <c r="B49" s="10">
        <v>10</v>
      </c>
      <c r="C49" s="12">
        <v>10</v>
      </c>
      <c r="D49" s="17">
        <v>14</v>
      </c>
      <c r="E49" s="12">
        <v>3</v>
      </c>
      <c r="F49" s="17">
        <v>0</v>
      </c>
      <c r="G49" s="12">
        <v>1</v>
      </c>
      <c r="H49" s="10">
        <v>0</v>
      </c>
      <c r="I49" s="37">
        <v>0</v>
      </c>
      <c r="J49" s="8"/>
      <c r="K49" s="6"/>
      <c r="L49" s="6"/>
      <c r="M49" s="6"/>
      <c r="N49" s="6"/>
      <c r="O49" s="6"/>
      <c r="P49" s="6"/>
      <c r="Q49" s="6"/>
      <c r="R49" s="6"/>
      <c r="S49" s="6"/>
      <c r="T49" s="8"/>
      <c r="U49" s="6"/>
      <c r="V49" s="21">
        <f t="shared" si="0"/>
        <v>0</v>
      </c>
    </row>
    <row r="50" spans="1:22" x14ac:dyDescent="0.25">
      <c r="A50" s="4" t="s">
        <v>91</v>
      </c>
      <c r="B50" s="10"/>
      <c r="C50" s="12"/>
      <c r="D50" s="17"/>
      <c r="E50" s="12"/>
      <c r="F50" s="17"/>
      <c r="G50" s="12">
        <v>11</v>
      </c>
      <c r="H50" s="10">
        <v>4</v>
      </c>
      <c r="I50" s="37">
        <v>10</v>
      </c>
      <c r="J50" s="8"/>
      <c r="K50" s="6">
        <f>[1]Resumo!I68</f>
        <v>0</v>
      </c>
      <c r="L50" s="6">
        <f>[1]Resumo!J68</f>
        <v>0</v>
      </c>
      <c r="M50" s="6">
        <f>[1]Resumo!K68</f>
        <v>1</v>
      </c>
      <c r="N50" s="6">
        <f>[1]Resumo!L68</f>
        <v>0</v>
      </c>
      <c r="O50" s="6">
        <f>[1]Resumo!M68</f>
        <v>0</v>
      </c>
      <c r="P50" s="6">
        <f>[1]Resumo!N68</f>
        <v>0</v>
      </c>
      <c r="Q50" s="6">
        <f>[1]Resumo!O68</f>
        <v>0</v>
      </c>
      <c r="R50" s="6">
        <f>[1]Resumo!P68</f>
        <v>0</v>
      </c>
      <c r="S50" s="6">
        <f>[1]Resumo!Q68</f>
        <v>1</v>
      </c>
      <c r="T50" s="8"/>
      <c r="U50" s="6"/>
      <c r="V50" s="21">
        <f t="shared" si="0"/>
        <v>2</v>
      </c>
    </row>
    <row r="51" spans="1:22" x14ac:dyDescent="0.25">
      <c r="A51" s="4" t="s">
        <v>14</v>
      </c>
      <c r="B51" s="10">
        <v>14</v>
      </c>
      <c r="C51" s="12">
        <v>12</v>
      </c>
      <c r="D51" s="17">
        <v>9</v>
      </c>
      <c r="E51" s="12">
        <v>9</v>
      </c>
      <c r="F51" s="17">
        <v>9</v>
      </c>
      <c r="G51" s="12">
        <v>20</v>
      </c>
      <c r="H51" s="10">
        <v>13</v>
      </c>
      <c r="I51" s="37">
        <v>12</v>
      </c>
      <c r="J51" s="8"/>
      <c r="K51" s="6">
        <f>[1]Resumo!I70</f>
        <v>0</v>
      </c>
      <c r="L51" s="6">
        <f>[1]Resumo!J70</f>
        <v>0</v>
      </c>
      <c r="M51" s="6">
        <f>[1]Resumo!K70</f>
        <v>1</v>
      </c>
      <c r="N51" s="6">
        <f>[1]Resumo!L70</f>
        <v>9</v>
      </c>
      <c r="O51" s="6">
        <f>[1]Resumo!M70</f>
        <v>0</v>
      </c>
      <c r="P51" s="6">
        <f>[1]Resumo!N70</f>
        <v>1</v>
      </c>
      <c r="Q51" s="6">
        <f>[1]Resumo!O70</f>
        <v>1</v>
      </c>
      <c r="R51" s="6">
        <f>[1]Resumo!P70</f>
        <v>1</v>
      </c>
      <c r="S51" s="6">
        <f>[1]Resumo!Q70</f>
        <v>0</v>
      </c>
      <c r="T51" s="8"/>
      <c r="U51" s="6"/>
      <c r="V51" s="21">
        <f t="shared" si="0"/>
        <v>13</v>
      </c>
    </row>
    <row r="52" spans="1:22" x14ac:dyDescent="0.25">
      <c r="A52" s="4" t="s">
        <v>13</v>
      </c>
      <c r="B52" s="10">
        <v>36</v>
      </c>
      <c r="C52" s="12">
        <v>43</v>
      </c>
      <c r="D52" s="17">
        <v>46</v>
      </c>
      <c r="E52" s="12">
        <v>38</v>
      </c>
      <c r="F52" s="17">
        <v>60</v>
      </c>
      <c r="G52" s="12">
        <v>88</v>
      </c>
      <c r="H52" s="10">
        <v>117</v>
      </c>
      <c r="I52" s="37">
        <v>48</v>
      </c>
      <c r="J52" s="8">
        <v>1</v>
      </c>
      <c r="K52" s="6">
        <f>[1]Resumo!I71</f>
        <v>4</v>
      </c>
      <c r="L52" s="6">
        <f>[1]Resumo!J71</f>
        <v>3</v>
      </c>
      <c r="M52" s="6">
        <f>[1]Resumo!K71</f>
        <v>3</v>
      </c>
      <c r="N52" s="6">
        <f>[1]Resumo!L71</f>
        <v>6</v>
      </c>
      <c r="O52" s="6">
        <f>[1]Resumo!M71</f>
        <v>4</v>
      </c>
      <c r="P52" s="6">
        <f>[1]Resumo!N71</f>
        <v>11</v>
      </c>
      <c r="Q52" s="6">
        <f>[1]Resumo!O71</f>
        <v>8</v>
      </c>
      <c r="R52" s="6">
        <f>[1]Resumo!P71</f>
        <v>6</v>
      </c>
      <c r="S52" s="6">
        <f>[1]Resumo!Q71</f>
        <v>2</v>
      </c>
      <c r="T52" s="8"/>
      <c r="U52" s="6"/>
      <c r="V52" s="21">
        <f t="shared" si="0"/>
        <v>48</v>
      </c>
    </row>
    <row r="53" spans="1:22" x14ac:dyDescent="0.25">
      <c r="A53" s="4" t="s">
        <v>12</v>
      </c>
      <c r="B53" s="10">
        <v>185</v>
      </c>
      <c r="C53" s="12">
        <v>157</v>
      </c>
      <c r="D53" s="17">
        <v>205</v>
      </c>
      <c r="E53" s="12">
        <v>199</v>
      </c>
      <c r="F53" s="17">
        <v>192</v>
      </c>
      <c r="G53" s="12">
        <v>180</v>
      </c>
      <c r="H53" s="10">
        <v>269</v>
      </c>
      <c r="I53" s="37">
        <v>297</v>
      </c>
      <c r="J53" s="8"/>
      <c r="K53" s="6">
        <f>[1]Resumo!I72</f>
        <v>10</v>
      </c>
      <c r="L53" s="6">
        <f>[1]Resumo!J72</f>
        <v>7</v>
      </c>
      <c r="M53" s="6">
        <f>[1]Resumo!K72</f>
        <v>10</v>
      </c>
      <c r="N53" s="6">
        <f>[1]Resumo!L72</f>
        <v>12</v>
      </c>
      <c r="O53" s="6">
        <f>[1]Resumo!M72</f>
        <v>7</v>
      </c>
      <c r="P53" s="6">
        <f>[1]Resumo!N72</f>
        <v>11</v>
      </c>
      <c r="Q53" s="6">
        <f>[1]Resumo!O72</f>
        <v>9</v>
      </c>
      <c r="R53" s="6">
        <f>[1]Resumo!P72</f>
        <v>6</v>
      </c>
      <c r="S53" s="6">
        <f>[1]Resumo!Q72</f>
        <v>13</v>
      </c>
      <c r="T53" s="8"/>
      <c r="U53" s="6"/>
      <c r="V53" s="21">
        <f t="shared" si="0"/>
        <v>85</v>
      </c>
    </row>
    <row r="54" spans="1:22" x14ac:dyDescent="0.25">
      <c r="A54" s="4" t="s">
        <v>11</v>
      </c>
      <c r="B54" s="10">
        <v>839</v>
      </c>
      <c r="C54" s="12">
        <v>318</v>
      </c>
      <c r="D54" s="17">
        <v>126</v>
      </c>
      <c r="E54" s="12">
        <v>170</v>
      </c>
      <c r="F54" s="17">
        <v>200</v>
      </c>
      <c r="G54" s="12">
        <v>161</v>
      </c>
      <c r="H54" s="10">
        <v>116</v>
      </c>
      <c r="I54" s="37">
        <v>136</v>
      </c>
      <c r="J54" s="8">
        <v>3</v>
      </c>
      <c r="K54" s="6">
        <f>[1]Resumo!I73</f>
        <v>13</v>
      </c>
      <c r="L54" s="6">
        <f>[1]Resumo!J73</f>
        <v>5</v>
      </c>
      <c r="M54" s="6">
        <f>[1]Resumo!K73</f>
        <v>6</v>
      </c>
      <c r="N54" s="6">
        <f>[1]Resumo!L73</f>
        <v>9</v>
      </c>
      <c r="O54" s="6">
        <f>[1]Resumo!M73</f>
        <v>10</v>
      </c>
      <c r="P54" s="6">
        <f>[1]Resumo!N73</f>
        <v>13</v>
      </c>
      <c r="Q54" s="6">
        <f>[1]Resumo!O73</f>
        <v>28</v>
      </c>
      <c r="R54" s="6">
        <f>[1]Resumo!P73</f>
        <v>17</v>
      </c>
      <c r="S54" s="6">
        <f>[1]Resumo!Q73</f>
        <v>19</v>
      </c>
      <c r="T54" s="8"/>
      <c r="U54" s="6"/>
      <c r="V54" s="21">
        <f t="shared" si="0"/>
        <v>123</v>
      </c>
    </row>
    <row r="55" spans="1:22" x14ac:dyDescent="0.25">
      <c r="A55" s="4" t="s">
        <v>10</v>
      </c>
      <c r="B55" s="10">
        <v>12</v>
      </c>
      <c r="C55" s="12">
        <v>15</v>
      </c>
      <c r="D55" s="17">
        <v>10</v>
      </c>
      <c r="E55" s="12">
        <v>8</v>
      </c>
      <c r="F55" s="17">
        <v>14</v>
      </c>
      <c r="G55" s="12" t="s">
        <v>45</v>
      </c>
      <c r="H55" s="10" t="s">
        <v>45</v>
      </c>
      <c r="I55" s="37">
        <v>0</v>
      </c>
      <c r="J55" s="8"/>
      <c r="K55" s="6"/>
      <c r="L55" s="6"/>
      <c r="M55" s="6"/>
      <c r="N55" s="6"/>
      <c r="O55" s="6"/>
      <c r="P55" s="6"/>
      <c r="Q55" s="6"/>
      <c r="R55" s="6"/>
      <c r="S55" s="6"/>
      <c r="T55" s="8"/>
      <c r="U55" s="6"/>
      <c r="V55" s="21">
        <f t="shared" si="0"/>
        <v>0</v>
      </c>
    </row>
    <row r="56" spans="1:22" x14ac:dyDescent="0.25">
      <c r="A56" s="4" t="s">
        <v>9</v>
      </c>
      <c r="B56" s="10">
        <v>104</v>
      </c>
      <c r="C56" s="12">
        <v>159</v>
      </c>
      <c r="D56" s="17">
        <v>133</v>
      </c>
      <c r="E56" s="12">
        <v>145</v>
      </c>
      <c r="F56" s="17">
        <v>160</v>
      </c>
      <c r="G56" s="12">
        <v>219</v>
      </c>
      <c r="H56" s="10">
        <v>183</v>
      </c>
      <c r="I56" s="37">
        <v>242</v>
      </c>
      <c r="J56" s="8">
        <v>23</v>
      </c>
      <c r="K56" s="6">
        <f>[1]Resumo!I52</f>
        <v>15</v>
      </c>
      <c r="L56" s="6">
        <f>[1]Resumo!J52</f>
        <v>17</v>
      </c>
      <c r="M56" s="6">
        <f>[1]Resumo!K52</f>
        <v>19</v>
      </c>
      <c r="N56" s="6">
        <f>[1]Resumo!L52</f>
        <v>22</v>
      </c>
      <c r="O56" s="6">
        <f>[1]Resumo!M52</f>
        <v>15</v>
      </c>
      <c r="P56" s="6">
        <f>[1]Resumo!N52</f>
        <v>26</v>
      </c>
      <c r="Q56" s="6">
        <f>[1]Resumo!O52</f>
        <v>25</v>
      </c>
      <c r="R56" s="6">
        <f>[1]Resumo!P52</f>
        <v>19</v>
      </c>
      <c r="S56" s="6">
        <f>[1]Resumo!Q52</f>
        <v>23</v>
      </c>
      <c r="T56" s="8"/>
      <c r="U56" s="6"/>
      <c r="V56" s="21">
        <f t="shared" si="0"/>
        <v>204</v>
      </c>
    </row>
    <row r="57" spans="1:22" x14ac:dyDescent="0.25">
      <c r="A57" s="4" t="s">
        <v>8</v>
      </c>
      <c r="B57" s="10">
        <v>133</v>
      </c>
      <c r="C57" s="12">
        <v>113</v>
      </c>
      <c r="D57" s="17">
        <v>112</v>
      </c>
      <c r="E57" s="12">
        <v>117</v>
      </c>
      <c r="F57" s="17">
        <v>146</v>
      </c>
      <c r="G57" s="12">
        <v>111</v>
      </c>
      <c r="H57" s="10">
        <v>52</v>
      </c>
      <c r="I57" s="37">
        <v>50</v>
      </c>
      <c r="J57" s="8">
        <v>2</v>
      </c>
      <c r="K57" s="6">
        <f>[1]Resumo!I39</f>
        <v>0</v>
      </c>
      <c r="L57" s="6">
        <f>[1]Resumo!J39</f>
        <v>3</v>
      </c>
      <c r="M57" s="6">
        <f>[1]Resumo!K39</f>
        <v>5</v>
      </c>
      <c r="N57" s="6">
        <f>[1]Resumo!L39</f>
        <v>13</v>
      </c>
      <c r="O57" s="6">
        <f>[1]Resumo!M39</f>
        <v>4</v>
      </c>
      <c r="P57" s="6">
        <f>[1]Resumo!N39</f>
        <v>5</v>
      </c>
      <c r="Q57" s="6">
        <f>[1]Resumo!O39</f>
        <v>7</v>
      </c>
      <c r="R57" s="6">
        <f>[1]Resumo!P39</f>
        <v>5</v>
      </c>
      <c r="S57" s="6">
        <f>[1]Resumo!Q39</f>
        <v>10</v>
      </c>
      <c r="T57" s="8"/>
      <c r="U57" s="6"/>
      <c r="V57" s="21">
        <f t="shared" si="0"/>
        <v>54</v>
      </c>
    </row>
    <row r="58" spans="1:22" x14ac:dyDescent="0.25">
      <c r="A58" s="4" t="s">
        <v>42</v>
      </c>
      <c r="B58" s="10">
        <v>1</v>
      </c>
      <c r="C58" s="12"/>
      <c r="D58" s="17" t="s">
        <v>45</v>
      </c>
      <c r="E58" s="12">
        <v>0</v>
      </c>
      <c r="F58" s="17">
        <v>0</v>
      </c>
      <c r="G58" s="12" t="s">
        <v>45</v>
      </c>
      <c r="H58" s="10">
        <v>34</v>
      </c>
      <c r="I58" s="37">
        <v>47</v>
      </c>
      <c r="J58" s="8"/>
      <c r="K58" s="6">
        <f>[1]Resumo!I40</f>
        <v>8</v>
      </c>
      <c r="L58" s="6">
        <f>[1]Resumo!J40</f>
        <v>4</v>
      </c>
      <c r="M58" s="6">
        <f>[1]Resumo!K40</f>
        <v>3</v>
      </c>
      <c r="N58" s="6">
        <f>[1]Resumo!L40</f>
        <v>3</v>
      </c>
      <c r="O58" s="6">
        <f>[1]Resumo!M40</f>
        <v>10</v>
      </c>
      <c r="P58" s="6">
        <f>[1]Resumo!N40</f>
        <v>5</v>
      </c>
      <c r="Q58" s="6">
        <f>[1]Resumo!O40</f>
        <v>15</v>
      </c>
      <c r="R58" s="6">
        <f>[1]Resumo!P40</f>
        <v>5</v>
      </c>
      <c r="S58" s="6">
        <f>[1]Resumo!Q40</f>
        <v>5</v>
      </c>
      <c r="T58" s="8"/>
      <c r="U58" s="6"/>
      <c r="V58" s="21">
        <f t="shared" si="0"/>
        <v>58</v>
      </c>
    </row>
    <row r="59" spans="1:22" x14ac:dyDescent="0.25">
      <c r="A59" s="4" t="s">
        <v>7</v>
      </c>
      <c r="B59" s="10">
        <v>13</v>
      </c>
      <c r="C59" s="12">
        <v>15</v>
      </c>
      <c r="D59" s="17">
        <v>7</v>
      </c>
      <c r="E59" s="12">
        <v>8</v>
      </c>
      <c r="F59" s="17">
        <v>8</v>
      </c>
      <c r="G59" s="12">
        <v>10</v>
      </c>
      <c r="H59" s="10">
        <v>19</v>
      </c>
      <c r="I59" s="37">
        <v>16</v>
      </c>
      <c r="J59" s="8"/>
      <c r="K59" s="6">
        <f>[1]Resumo!I41</f>
        <v>1</v>
      </c>
      <c r="L59" s="6">
        <f>[1]Resumo!J41</f>
        <v>0</v>
      </c>
      <c r="M59" s="6">
        <f>[1]Resumo!K41</f>
        <v>0</v>
      </c>
      <c r="N59" s="6">
        <f>[1]Resumo!L41</f>
        <v>0</v>
      </c>
      <c r="O59" s="6">
        <f>[1]Resumo!M41</f>
        <v>0</v>
      </c>
      <c r="P59" s="6">
        <f>[1]Resumo!N41</f>
        <v>0</v>
      </c>
      <c r="Q59" s="6">
        <f>[1]Resumo!O41</f>
        <v>0</v>
      </c>
      <c r="R59" s="6">
        <f>[1]Resumo!P41</f>
        <v>1</v>
      </c>
      <c r="S59" s="6">
        <f>[1]Resumo!Q41</f>
        <v>0</v>
      </c>
      <c r="T59" s="8"/>
      <c r="U59" s="6"/>
      <c r="V59" s="21">
        <f t="shared" si="0"/>
        <v>2</v>
      </c>
    </row>
    <row r="60" spans="1:22" x14ac:dyDescent="0.25">
      <c r="A60" s="4" t="s">
        <v>39</v>
      </c>
      <c r="B60" s="10">
        <v>8</v>
      </c>
      <c r="C60" s="12"/>
      <c r="D60" s="17">
        <v>1</v>
      </c>
      <c r="E60" s="12">
        <v>4</v>
      </c>
      <c r="F60" s="17">
        <v>39</v>
      </c>
      <c r="G60" s="12">
        <v>17</v>
      </c>
      <c r="H60" s="10">
        <v>11</v>
      </c>
      <c r="I60" s="37">
        <v>12</v>
      </c>
      <c r="J60" s="8"/>
      <c r="K60" s="6">
        <f>[1]Resumo!I42</f>
        <v>2</v>
      </c>
      <c r="L60" s="6">
        <f>[1]Resumo!J42</f>
        <v>0</v>
      </c>
      <c r="M60" s="6">
        <f>[1]Resumo!K42</f>
        <v>6</v>
      </c>
      <c r="N60" s="6">
        <f>[1]Resumo!L42</f>
        <v>0</v>
      </c>
      <c r="O60" s="6">
        <f>[1]Resumo!M42</f>
        <v>0</v>
      </c>
      <c r="P60" s="6">
        <f>[1]Resumo!N42</f>
        <v>0</v>
      </c>
      <c r="Q60" s="6">
        <f>[1]Resumo!O42</f>
        <v>0</v>
      </c>
      <c r="R60" s="6">
        <f>[1]Resumo!P42</f>
        <v>0</v>
      </c>
      <c r="S60" s="6">
        <f>[1]Resumo!Q42</f>
        <v>0</v>
      </c>
      <c r="T60" s="8"/>
      <c r="U60" s="6"/>
      <c r="V60" s="21">
        <f t="shared" si="0"/>
        <v>8</v>
      </c>
    </row>
    <row r="61" spans="1:22" x14ac:dyDescent="0.25">
      <c r="A61" s="4" t="s">
        <v>6</v>
      </c>
      <c r="B61" s="10">
        <v>29</v>
      </c>
      <c r="C61" s="12">
        <v>34</v>
      </c>
      <c r="D61" s="17">
        <v>25</v>
      </c>
      <c r="E61" s="12">
        <v>10</v>
      </c>
      <c r="F61" s="17">
        <v>11</v>
      </c>
      <c r="G61" s="12">
        <v>14</v>
      </c>
      <c r="H61" s="10">
        <v>16</v>
      </c>
      <c r="I61" s="37">
        <v>12</v>
      </c>
      <c r="J61" s="8"/>
      <c r="K61" s="6">
        <f>[1]Resumo!I43</f>
        <v>2</v>
      </c>
      <c r="L61" s="6">
        <f>[1]Resumo!J43</f>
        <v>0</v>
      </c>
      <c r="M61" s="6">
        <f>[1]Resumo!K43</f>
        <v>0</v>
      </c>
      <c r="N61" s="6">
        <f>[1]Resumo!L43</f>
        <v>1</v>
      </c>
      <c r="O61" s="6">
        <f>[1]Resumo!M43</f>
        <v>0</v>
      </c>
      <c r="P61" s="6">
        <f>[1]Resumo!N43</f>
        <v>0</v>
      </c>
      <c r="Q61" s="6">
        <f>[1]Resumo!O43</f>
        <v>1</v>
      </c>
      <c r="R61" s="6">
        <f>[1]Resumo!P43</f>
        <v>0</v>
      </c>
      <c r="S61" s="6">
        <f>[1]Resumo!Q43</f>
        <v>0</v>
      </c>
      <c r="T61" s="8"/>
      <c r="U61" s="6"/>
      <c r="V61" s="21">
        <f t="shared" si="0"/>
        <v>4</v>
      </c>
    </row>
    <row r="62" spans="1:22" x14ac:dyDescent="0.25">
      <c r="A62" s="4" t="s">
        <v>5</v>
      </c>
      <c r="B62" s="10">
        <v>20</v>
      </c>
      <c r="C62" s="12">
        <v>33</v>
      </c>
      <c r="D62" s="17">
        <v>22</v>
      </c>
      <c r="E62" s="12">
        <v>25</v>
      </c>
      <c r="F62" s="17">
        <v>34</v>
      </c>
      <c r="G62" s="12">
        <v>30</v>
      </c>
      <c r="H62" s="10">
        <v>31</v>
      </c>
      <c r="I62" s="37">
        <v>13</v>
      </c>
      <c r="J62" s="8"/>
      <c r="K62" s="6">
        <f>[1]Resumo!I74</f>
        <v>0</v>
      </c>
      <c r="L62" s="6">
        <f>[1]Resumo!J74</f>
        <v>0</v>
      </c>
      <c r="M62" s="6">
        <f>[1]Resumo!K74</f>
        <v>1</v>
      </c>
      <c r="N62" s="6">
        <f>[1]Resumo!L74</f>
        <v>0</v>
      </c>
      <c r="O62" s="6">
        <f>[1]Resumo!M74</f>
        <v>0</v>
      </c>
      <c r="P62" s="6">
        <f>[1]Resumo!N74</f>
        <v>0</v>
      </c>
      <c r="Q62" s="6">
        <f>[1]Resumo!O74</f>
        <v>3</v>
      </c>
      <c r="R62" s="6">
        <f>[1]Resumo!P74</f>
        <v>3</v>
      </c>
      <c r="S62" s="6">
        <f>[1]Resumo!Q74</f>
        <v>0</v>
      </c>
      <c r="T62" s="8"/>
      <c r="U62" s="6"/>
      <c r="V62" s="21">
        <f t="shared" si="0"/>
        <v>7</v>
      </c>
    </row>
    <row r="63" spans="1:22" x14ac:dyDescent="0.25">
      <c r="A63" s="4" t="s">
        <v>103</v>
      </c>
      <c r="B63" s="10"/>
      <c r="C63" s="12"/>
      <c r="D63" s="17"/>
      <c r="E63" s="12"/>
      <c r="F63" s="17"/>
      <c r="G63" s="12"/>
      <c r="H63" s="10"/>
      <c r="I63" s="37">
        <v>1</v>
      </c>
      <c r="J63" s="8"/>
      <c r="K63" s="6">
        <f>[1]Resumo!I21</f>
        <v>1</v>
      </c>
      <c r="L63" s="6">
        <f>[1]Resumo!J21</f>
        <v>0</v>
      </c>
      <c r="M63" s="6">
        <f>[1]Resumo!K21</f>
        <v>0</v>
      </c>
      <c r="N63" s="6">
        <f>[1]Resumo!L21</f>
        <v>1</v>
      </c>
      <c r="O63" s="6">
        <f>[1]Resumo!M21</f>
        <v>1</v>
      </c>
      <c r="P63" s="6">
        <f>[1]Resumo!N21</f>
        <v>0</v>
      </c>
      <c r="Q63" s="6">
        <f>[1]Resumo!O21</f>
        <v>0</v>
      </c>
      <c r="R63" s="6">
        <f>[1]Resumo!P21</f>
        <v>0</v>
      </c>
      <c r="S63" s="6">
        <f>[1]Resumo!Q21</f>
        <v>0</v>
      </c>
      <c r="T63" s="8"/>
      <c r="U63" s="6"/>
      <c r="V63" s="21">
        <f t="shared" si="0"/>
        <v>3</v>
      </c>
    </row>
    <row r="64" spans="1:22" x14ac:dyDescent="0.25">
      <c r="A64" s="40" t="s">
        <v>4</v>
      </c>
      <c r="B64" s="10"/>
      <c r="C64" s="12">
        <v>1</v>
      </c>
      <c r="D64" s="17" t="s">
        <v>45</v>
      </c>
      <c r="E64" s="12">
        <v>0</v>
      </c>
      <c r="F64" s="17">
        <v>0</v>
      </c>
      <c r="G64" s="12" t="s">
        <v>45</v>
      </c>
      <c r="H64" s="10" t="s">
        <v>45</v>
      </c>
      <c r="I64" s="37">
        <v>0</v>
      </c>
      <c r="J64" s="8"/>
      <c r="K64" s="6"/>
      <c r="L64" s="6"/>
      <c r="M64" s="6"/>
      <c r="N64" s="6"/>
      <c r="O64" s="6"/>
      <c r="P64" s="6"/>
      <c r="Q64" s="6"/>
      <c r="R64" s="6"/>
      <c r="S64" s="6"/>
      <c r="T64" s="8"/>
      <c r="U64" s="6"/>
      <c r="V64" s="21">
        <f t="shared" si="0"/>
        <v>0</v>
      </c>
    </row>
    <row r="65" spans="1:22" x14ac:dyDescent="0.25">
      <c r="A65" s="4" t="s">
        <v>66</v>
      </c>
      <c r="B65" s="10"/>
      <c r="C65" s="12"/>
      <c r="D65" s="17"/>
      <c r="E65" s="12"/>
      <c r="F65" s="17"/>
      <c r="G65" s="12">
        <v>16</v>
      </c>
      <c r="H65" s="10">
        <v>50</v>
      </c>
      <c r="I65" s="37">
        <v>32</v>
      </c>
      <c r="J65" s="8">
        <v>1</v>
      </c>
      <c r="K65" s="6">
        <f>[1]Resumo!I22</f>
        <v>3</v>
      </c>
      <c r="L65" s="6">
        <f>[1]Resumo!J22</f>
        <v>9</v>
      </c>
      <c r="M65" s="6">
        <f>[1]Resumo!K22</f>
        <v>0</v>
      </c>
      <c r="N65" s="6">
        <f>[1]Resumo!L22</f>
        <v>0</v>
      </c>
      <c r="O65" s="6">
        <f>[1]Resumo!M22</f>
        <v>0</v>
      </c>
      <c r="P65" s="6">
        <f>[1]Resumo!N22</f>
        <v>1</v>
      </c>
      <c r="Q65" s="6">
        <f>[1]Resumo!O22</f>
        <v>1</v>
      </c>
      <c r="R65" s="6">
        <f>[1]Resumo!P22</f>
        <v>0</v>
      </c>
      <c r="S65" s="6">
        <f>[1]Resumo!Q22</f>
        <v>0</v>
      </c>
      <c r="T65" s="8"/>
      <c r="U65" s="6"/>
      <c r="V65" s="21">
        <f t="shared" si="0"/>
        <v>15</v>
      </c>
    </row>
    <row r="66" spans="1:22" x14ac:dyDescent="0.25">
      <c r="A66" s="4" t="s">
        <v>70</v>
      </c>
      <c r="B66" s="10">
        <v>17</v>
      </c>
      <c r="C66" s="12">
        <v>12</v>
      </c>
      <c r="D66" s="17">
        <v>21</v>
      </c>
      <c r="E66" s="12">
        <v>21</v>
      </c>
      <c r="F66" s="17">
        <v>13</v>
      </c>
      <c r="G66" s="12">
        <v>17</v>
      </c>
      <c r="H66" s="10">
        <v>13</v>
      </c>
      <c r="I66" s="37">
        <v>10</v>
      </c>
      <c r="J66" s="8"/>
      <c r="K66" s="6">
        <f>[1]Resumo!I23</f>
        <v>0</v>
      </c>
      <c r="L66" s="6">
        <f>[1]Resumo!J23</f>
        <v>0</v>
      </c>
      <c r="M66" s="6">
        <f>[1]Resumo!K23</f>
        <v>0</v>
      </c>
      <c r="N66" s="6">
        <f>[1]Resumo!L23</f>
        <v>0</v>
      </c>
      <c r="O66" s="6">
        <f>[1]Resumo!M23</f>
        <v>0</v>
      </c>
      <c r="P66" s="6">
        <f>[1]Resumo!N23</f>
        <v>0</v>
      </c>
      <c r="Q66" s="6">
        <f>[1]Resumo!O23</f>
        <v>1</v>
      </c>
      <c r="R66" s="6">
        <f>[1]Resumo!P23</f>
        <v>2</v>
      </c>
      <c r="S66" s="6">
        <f>[1]Resumo!Q23</f>
        <v>3</v>
      </c>
      <c r="T66" s="8"/>
      <c r="U66" s="6"/>
      <c r="V66" s="21">
        <f t="shared" si="0"/>
        <v>6</v>
      </c>
    </row>
    <row r="67" spans="1:22" x14ac:dyDescent="0.25">
      <c r="A67" s="36" t="s">
        <v>104</v>
      </c>
      <c r="B67" s="10">
        <v>28</v>
      </c>
      <c r="C67" s="12">
        <v>8</v>
      </c>
      <c r="D67" s="17">
        <v>18</v>
      </c>
      <c r="E67" s="12">
        <v>18</v>
      </c>
      <c r="F67" s="17">
        <v>5</v>
      </c>
      <c r="G67" s="12">
        <v>44</v>
      </c>
      <c r="H67" s="10">
        <v>32</v>
      </c>
      <c r="I67" s="37">
        <v>32</v>
      </c>
      <c r="J67" s="8"/>
      <c r="K67" s="6">
        <f>[1]Resumo!I24</f>
        <v>1</v>
      </c>
      <c r="L67" s="6">
        <f>[1]Resumo!J24</f>
        <v>2</v>
      </c>
      <c r="M67" s="6">
        <f>[1]Resumo!K24</f>
        <v>0</v>
      </c>
      <c r="N67" s="6">
        <f>[1]Resumo!L24</f>
        <v>1</v>
      </c>
      <c r="O67" s="6">
        <f>[1]Resumo!M24</f>
        <v>0</v>
      </c>
      <c r="P67" s="6">
        <f>[1]Resumo!N24</f>
        <v>1</v>
      </c>
      <c r="Q67" s="6">
        <f>[1]Resumo!O24</f>
        <v>0</v>
      </c>
      <c r="R67" s="6">
        <f>[1]Resumo!P24</f>
        <v>5</v>
      </c>
      <c r="S67" s="6">
        <f>[1]Resumo!Q24</f>
        <v>1</v>
      </c>
      <c r="T67" s="8"/>
      <c r="U67" s="6"/>
      <c r="V67" s="21">
        <f t="shared" si="0"/>
        <v>11</v>
      </c>
    </row>
    <row r="68" spans="1:22" x14ac:dyDescent="0.25">
      <c r="A68" s="4" t="s">
        <v>72</v>
      </c>
      <c r="B68" s="10">
        <v>10</v>
      </c>
      <c r="C68" s="12">
        <v>4</v>
      </c>
      <c r="D68" s="17">
        <v>2</v>
      </c>
      <c r="E68" s="12">
        <v>6</v>
      </c>
      <c r="F68" s="17">
        <v>2</v>
      </c>
      <c r="G68" s="12">
        <v>19</v>
      </c>
      <c r="H68" s="10">
        <v>6</v>
      </c>
      <c r="I68" s="37">
        <v>3</v>
      </c>
      <c r="J68" s="8"/>
      <c r="K68" s="6">
        <f>[1]Resumo!I25</f>
        <v>0</v>
      </c>
      <c r="L68" s="6">
        <f>[1]Resumo!J25</f>
        <v>0</v>
      </c>
      <c r="M68" s="6">
        <f>[1]Resumo!K25</f>
        <v>0</v>
      </c>
      <c r="N68" s="6">
        <f>[1]Resumo!L25</f>
        <v>0</v>
      </c>
      <c r="O68" s="6">
        <f>[1]Resumo!M25</f>
        <v>0</v>
      </c>
      <c r="P68" s="6">
        <f>[1]Resumo!N25</f>
        <v>0</v>
      </c>
      <c r="Q68" s="6">
        <f>[1]Resumo!O25</f>
        <v>0</v>
      </c>
      <c r="R68" s="6">
        <f>[1]Resumo!P25</f>
        <v>0</v>
      </c>
      <c r="S68" s="6">
        <f>[1]Resumo!Q25</f>
        <v>0</v>
      </c>
      <c r="T68" s="8"/>
      <c r="U68" s="6"/>
      <c r="V68" s="21">
        <f t="shared" si="0"/>
        <v>0</v>
      </c>
    </row>
    <row r="69" spans="1:22" x14ac:dyDescent="0.25">
      <c r="A69" s="40" t="s">
        <v>3</v>
      </c>
      <c r="B69" s="10">
        <v>12</v>
      </c>
      <c r="C69" s="12">
        <v>4</v>
      </c>
      <c r="D69" s="17">
        <v>6</v>
      </c>
      <c r="E69" s="12">
        <v>4</v>
      </c>
      <c r="F69" s="17">
        <v>5</v>
      </c>
      <c r="G69" s="12" t="s">
        <v>45</v>
      </c>
      <c r="H69" s="10">
        <v>1</v>
      </c>
      <c r="I69" s="37">
        <v>0</v>
      </c>
      <c r="J69" s="8"/>
      <c r="K69" s="6"/>
      <c r="L69" s="6"/>
      <c r="M69" s="6"/>
      <c r="N69" s="6"/>
      <c r="O69" s="6"/>
      <c r="P69" s="6"/>
      <c r="Q69" s="6"/>
      <c r="R69" s="6"/>
      <c r="S69" s="6"/>
      <c r="T69" s="8"/>
      <c r="U69" s="6"/>
      <c r="V69" s="21">
        <f t="shared" si="0"/>
        <v>0</v>
      </c>
    </row>
    <row r="70" spans="1:22" x14ac:dyDescent="0.25">
      <c r="A70" s="4" t="s">
        <v>67</v>
      </c>
      <c r="B70" s="10"/>
      <c r="C70" s="12"/>
      <c r="D70" s="17"/>
      <c r="E70" s="12"/>
      <c r="F70" s="17"/>
      <c r="G70" s="12">
        <v>8</v>
      </c>
      <c r="H70" s="10">
        <v>10</v>
      </c>
      <c r="I70" s="37">
        <v>19</v>
      </c>
      <c r="J70" s="8"/>
      <c r="K70" s="6">
        <f>[1]Resumo!I27</f>
        <v>0</v>
      </c>
      <c r="L70" s="6">
        <f>[1]Resumo!J27</f>
        <v>1</v>
      </c>
      <c r="M70" s="6">
        <f>[1]Resumo!K27</f>
        <v>0</v>
      </c>
      <c r="N70" s="6">
        <f>[1]Resumo!L27</f>
        <v>4</v>
      </c>
      <c r="O70" s="6">
        <f>[1]Resumo!M27</f>
        <v>0</v>
      </c>
      <c r="P70" s="6">
        <f>[1]Resumo!N27</f>
        <v>0</v>
      </c>
      <c r="Q70" s="6">
        <f>[1]Resumo!O27</f>
        <v>0</v>
      </c>
      <c r="R70" s="6">
        <f>[1]Resumo!P27</f>
        <v>0</v>
      </c>
      <c r="S70" s="6">
        <f>[1]Resumo!Q27</f>
        <v>1</v>
      </c>
      <c r="T70" s="8"/>
      <c r="U70" s="6"/>
      <c r="V70" s="21">
        <f t="shared" si="0"/>
        <v>6</v>
      </c>
    </row>
    <row r="71" spans="1:22" x14ac:dyDescent="0.25">
      <c r="A71" s="4" t="s">
        <v>2</v>
      </c>
      <c r="B71" s="10">
        <v>5</v>
      </c>
      <c r="C71" s="12">
        <v>5</v>
      </c>
      <c r="D71" s="17">
        <v>6</v>
      </c>
      <c r="E71" s="12">
        <v>4</v>
      </c>
      <c r="F71" s="17">
        <v>10</v>
      </c>
      <c r="G71" s="12">
        <v>2</v>
      </c>
      <c r="H71" s="10">
        <v>4</v>
      </c>
      <c r="I71" s="37">
        <v>8</v>
      </c>
      <c r="J71" s="8"/>
      <c r="K71" s="6">
        <f>[1]Resumo!I28</f>
        <v>0</v>
      </c>
      <c r="L71" s="6">
        <f>[1]Resumo!J28</f>
        <v>1</v>
      </c>
      <c r="M71" s="6">
        <f>[1]Resumo!K28</f>
        <v>1</v>
      </c>
      <c r="N71" s="6">
        <f>[1]Resumo!L28</f>
        <v>0</v>
      </c>
      <c r="O71" s="6">
        <f>[1]Resumo!M28</f>
        <v>0</v>
      </c>
      <c r="P71" s="6">
        <f>[1]Resumo!N28</f>
        <v>0</v>
      </c>
      <c r="Q71" s="6">
        <f>[1]Resumo!O28</f>
        <v>0</v>
      </c>
      <c r="R71" s="6">
        <f>[1]Resumo!P28</f>
        <v>0</v>
      </c>
      <c r="S71" s="6">
        <f>[1]Resumo!Q28</f>
        <v>1</v>
      </c>
      <c r="T71" s="8"/>
      <c r="U71" s="6"/>
      <c r="V71" s="21">
        <f t="shared" si="0"/>
        <v>3</v>
      </c>
    </row>
    <row r="72" spans="1:22" x14ac:dyDescent="0.25">
      <c r="A72" s="40" t="s">
        <v>1</v>
      </c>
      <c r="B72" s="10">
        <v>37</v>
      </c>
      <c r="C72" s="12">
        <v>27</v>
      </c>
      <c r="D72" s="17">
        <v>33</v>
      </c>
      <c r="E72" s="12">
        <v>49</v>
      </c>
      <c r="F72" s="17">
        <v>72</v>
      </c>
      <c r="G72" s="12" t="s">
        <v>45</v>
      </c>
      <c r="H72" s="10" t="s">
        <v>45</v>
      </c>
      <c r="I72" s="37">
        <v>0</v>
      </c>
      <c r="J72" s="8"/>
      <c r="K72" s="6"/>
      <c r="L72" s="6"/>
      <c r="M72" s="6"/>
      <c r="N72" s="6"/>
      <c r="O72" s="6"/>
      <c r="P72" s="6"/>
      <c r="Q72" s="6"/>
      <c r="R72" s="6"/>
      <c r="S72" s="6"/>
      <c r="T72" s="8"/>
      <c r="U72" s="6"/>
      <c r="V72" s="21">
        <f t="shared" si="0"/>
        <v>0</v>
      </c>
    </row>
    <row r="73" spans="1:22" ht="27" customHeight="1" x14ac:dyDescent="0.25">
      <c r="A73" s="5" t="s">
        <v>73</v>
      </c>
      <c r="B73" s="11">
        <v>1</v>
      </c>
      <c r="C73" s="13">
        <v>2</v>
      </c>
      <c r="D73" s="18">
        <v>11</v>
      </c>
      <c r="E73" s="13">
        <v>1</v>
      </c>
      <c r="F73" s="18">
        <v>1</v>
      </c>
      <c r="G73" s="13">
        <v>9</v>
      </c>
      <c r="H73" s="11">
        <v>0</v>
      </c>
      <c r="I73" s="38">
        <v>3</v>
      </c>
      <c r="J73" s="8"/>
      <c r="K73" s="6">
        <f>[1]Resumo!$I26</f>
        <v>0</v>
      </c>
      <c r="L73" s="6">
        <f>[1]Resumo!$I26</f>
        <v>0</v>
      </c>
      <c r="M73" s="6">
        <f>[1]Resumo!$I26</f>
        <v>0</v>
      </c>
      <c r="N73" s="6">
        <f>[1]Resumo!$I26</f>
        <v>0</v>
      </c>
      <c r="O73" s="6">
        <f>[1]Resumo!$I26</f>
        <v>0</v>
      </c>
      <c r="P73" s="6">
        <f>[1]Resumo!$I26</f>
        <v>0</v>
      </c>
      <c r="Q73" s="6">
        <f>[1]Resumo!$I26</f>
        <v>0</v>
      </c>
      <c r="R73" s="6">
        <f>[1]Resumo!$I26</f>
        <v>0</v>
      </c>
      <c r="S73" s="6">
        <f>[1]Resumo!$I26</f>
        <v>0</v>
      </c>
      <c r="T73" s="8"/>
      <c r="U73" s="6"/>
      <c r="V73" s="21">
        <f t="shared" si="0"/>
        <v>0</v>
      </c>
    </row>
    <row r="74" spans="1:22" ht="15.75" customHeight="1" x14ac:dyDescent="0.25">
      <c r="A74" s="40" t="s">
        <v>43</v>
      </c>
      <c r="B74" s="11">
        <v>2</v>
      </c>
      <c r="C74" s="13"/>
      <c r="D74" s="18" t="s">
        <v>45</v>
      </c>
      <c r="E74" s="13">
        <v>0</v>
      </c>
      <c r="F74" s="18">
        <v>0</v>
      </c>
      <c r="G74" s="13" t="s">
        <v>45</v>
      </c>
      <c r="H74" s="11" t="s">
        <v>45</v>
      </c>
      <c r="I74" s="38">
        <v>0</v>
      </c>
      <c r="J74" s="8"/>
      <c r="K74" s="6"/>
      <c r="L74" s="6"/>
      <c r="M74" s="6"/>
      <c r="N74" s="6"/>
      <c r="O74" s="6"/>
      <c r="P74" s="6"/>
      <c r="Q74" s="6"/>
      <c r="R74" s="6"/>
      <c r="S74" s="6"/>
      <c r="T74" s="8"/>
      <c r="U74" s="6"/>
      <c r="V74" s="21">
        <f t="shared" si="0"/>
        <v>0</v>
      </c>
    </row>
    <row r="75" spans="1:22" ht="15.75" customHeight="1" x14ac:dyDescent="0.25">
      <c r="A75" s="5" t="s">
        <v>84</v>
      </c>
      <c r="B75" s="11"/>
      <c r="C75" s="13"/>
      <c r="D75" s="18" t="s">
        <v>45</v>
      </c>
      <c r="E75" s="13" t="s">
        <v>45</v>
      </c>
      <c r="F75" s="18">
        <v>0</v>
      </c>
      <c r="G75" s="13">
        <v>5</v>
      </c>
      <c r="H75" s="11">
        <v>2</v>
      </c>
      <c r="I75" s="38">
        <v>1</v>
      </c>
      <c r="J75" s="8"/>
      <c r="K75" s="6">
        <f>[1]Resumo!I30</f>
        <v>0</v>
      </c>
      <c r="L75" s="6">
        <f>[1]Resumo!J30</f>
        <v>1</v>
      </c>
      <c r="M75" s="6">
        <f>[1]Resumo!K30</f>
        <v>0</v>
      </c>
      <c r="N75" s="6">
        <f>[1]Resumo!L30</f>
        <v>0</v>
      </c>
      <c r="O75" s="6">
        <f>[1]Resumo!M30</f>
        <v>1</v>
      </c>
      <c r="P75" s="6">
        <f>[1]Resumo!N30</f>
        <v>0</v>
      </c>
      <c r="Q75" s="6">
        <f>[1]Resumo!O30</f>
        <v>1</v>
      </c>
      <c r="R75" s="6">
        <f>[1]Resumo!P30</f>
        <v>0</v>
      </c>
      <c r="S75" s="6">
        <f>[1]Resumo!Q30</f>
        <v>0</v>
      </c>
      <c r="T75" s="8"/>
      <c r="U75" s="6"/>
      <c r="V75" s="21">
        <f t="shared" si="0"/>
        <v>3</v>
      </c>
    </row>
    <row r="76" spans="1:22" ht="15.75" customHeight="1" x14ac:dyDescent="0.25">
      <c r="A76" s="40" t="s">
        <v>46</v>
      </c>
      <c r="B76" s="11"/>
      <c r="C76" s="13"/>
      <c r="D76" s="18" t="s">
        <v>45</v>
      </c>
      <c r="E76" s="13">
        <v>2</v>
      </c>
      <c r="F76" s="18">
        <v>0</v>
      </c>
      <c r="G76" s="13" t="s">
        <v>45</v>
      </c>
      <c r="H76" s="11" t="s">
        <v>45</v>
      </c>
      <c r="I76" s="38">
        <v>0</v>
      </c>
      <c r="J76" s="8"/>
      <c r="K76" s="6"/>
      <c r="L76" s="6"/>
      <c r="M76" s="6"/>
      <c r="N76" s="6"/>
      <c r="O76" s="6"/>
      <c r="P76" s="6"/>
      <c r="Q76" s="6"/>
      <c r="R76" s="6"/>
      <c r="S76" s="6"/>
      <c r="T76" s="8"/>
      <c r="U76" s="6"/>
      <c r="V76" s="21">
        <f t="shared" si="0"/>
        <v>0</v>
      </c>
    </row>
    <row r="77" spans="1:22" ht="15.75" customHeight="1" x14ac:dyDescent="0.25">
      <c r="A77" s="40" t="s">
        <v>0</v>
      </c>
      <c r="B77" s="11">
        <v>2</v>
      </c>
      <c r="C77" s="13">
        <v>2</v>
      </c>
      <c r="D77" s="18">
        <v>263</v>
      </c>
      <c r="E77" s="13">
        <v>104</v>
      </c>
      <c r="F77" s="18">
        <v>34</v>
      </c>
      <c r="G77" s="13" t="s">
        <v>45</v>
      </c>
      <c r="H77" s="11" t="s">
        <v>45</v>
      </c>
      <c r="I77" s="38">
        <v>0</v>
      </c>
      <c r="J77" s="8"/>
      <c r="K77" s="6"/>
      <c r="L77" s="6"/>
      <c r="M77" s="6"/>
      <c r="N77" s="6"/>
      <c r="O77" s="6"/>
      <c r="P77" s="6"/>
      <c r="Q77" s="6"/>
      <c r="R77" s="6"/>
      <c r="S77" s="6"/>
      <c r="T77" s="8"/>
      <c r="U77" s="6"/>
      <c r="V77" s="21">
        <f t="shared" si="0"/>
        <v>0</v>
      </c>
    </row>
    <row r="78" spans="1:22" ht="15.75" customHeight="1" x14ac:dyDescent="0.25">
      <c r="A78" s="5" t="s">
        <v>81</v>
      </c>
      <c r="B78" s="11">
        <v>1</v>
      </c>
      <c r="C78" s="13">
        <v>3</v>
      </c>
      <c r="D78" s="18" t="s">
        <v>45</v>
      </c>
      <c r="E78" s="13">
        <v>0</v>
      </c>
      <c r="F78" s="18">
        <v>1</v>
      </c>
      <c r="G78" s="13">
        <v>6</v>
      </c>
      <c r="H78" s="11">
        <v>15</v>
      </c>
      <c r="I78" s="38">
        <v>17</v>
      </c>
      <c r="J78" s="8"/>
      <c r="K78" s="6">
        <f>[1]Resumo!I31</f>
        <v>0</v>
      </c>
      <c r="L78" s="6">
        <f>[1]Resumo!J31</f>
        <v>0</v>
      </c>
      <c r="M78" s="6">
        <f>[1]Resumo!K31</f>
        <v>0</v>
      </c>
      <c r="N78" s="6">
        <f>[1]Resumo!L31</f>
        <v>0</v>
      </c>
      <c r="O78" s="6">
        <f>[1]Resumo!M31</f>
        <v>0</v>
      </c>
      <c r="P78" s="6">
        <f>[1]Resumo!N31</f>
        <v>0</v>
      </c>
      <c r="Q78" s="6">
        <f>[1]Resumo!O31</f>
        <v>1</v>
      </c>
      <c r="R78" s="6">
        <f>[1]Resumo!P31</f>
        <v>0</v>
      </c>
      <c r="S78" s="6">
        <f>[1]Resumo!Q31</f>
        <v>0</v>
      </c>
      <c r="T78" s="8"/>
      <c r="U78" s="6"/>
      <c r="V78" s="21">
        <f t="shared" si="0"/>
        <v>1</v>
      </c>
    </row>
    <row r="79" spans="1:22" ht="15.75" customHeight="1" x14ac:dyDescent="0.25">
      <c r="A79" s="5" t="s">
        <v>80</v>
      </c>
      <c r="B79" s="11">
        <v>2</v>
      </c>
      <c r="C79" s="13"/>
      <c r="D79" s="18" t="s">
        <v>45</v>
      </c>
      <c r="E79" s="13">
        <v>0</v>
      </c>
      <c r="F79" s="18">
        <v>1</v>
      </c>
      <c r="G79" s="13">
        <v>3</v>
      </c>
      <c r="H79" s="11">
        <v>0</v>
      </c>
      <c r="I79" s="38">
        <v>1</v>
      </c>
      <c r="J79" s="8"/>
      <c r="K79" s="6">
        <f>[1]Resumo!I32</f>
        <v>0</v>
      </c>
      <c r="L79" s="6">
        <f>[1]Resumo!J32</f>
        <v>0</v>
      </c>
      <c r="M79" s="6">
        <f>[1]Resumo!K32</f>
        <v>0</v>
      </c>
      <c r="N79" s="6">
        <f>[1]Resumo!L32</f>
        <v>1</v>
      </c>
      <c r="O79" s="6">
        <f>[1]Resumo!M32</f>
        <v>0</v>
      </c>
      <c r="P79" s="6">
        <f>[1]Resumo!N32</f>
        <v>1</v>
      </c>
      <c r="Q79" s="6">
        <f>[1]Resumo!O32</f>
        <v>0</v>
      </c>
      <c r="R79" s="6">
        <f>[1]Resumo!P32</f>
        <v>0</v>
      </c>
      <c r="S79" s="6">
        <f>[1]Resumo!Q32</f>
        <v>0</v>
      </c>
      <c r="T79" s="8"/>
      <c r="U79" s="6"/>
      <c r="V79" s="21">
        <f t="shared" si="0"/>
        <v>2</v>
      </c>
    </row>
    <row r="80" spans="1:22" ht="27.75" customHeight="1" x14ac:dyDescent="0.25">
      <c r="A80" s="5" t="s">
        <v>74</v>
      </c>
      <c r="B80" s="11"/>
      <c r="C80" s="13"/>
      <c r="D80" s="18">
        <v>1</v>
      </c>
      <c r="E80" s="13">
        <v>2</v>
      </c>
      <c r="F80" s="18">
        <v>2</v>
      </c>
      <c r="G80" s="13">
        <v>1</v>
      </c>
      <c r="H80" s="11">
        <v>0</v>
      </c>
      <c r="I80" s="38">
        <v>0</v>
      </c>
      <c r="J80" s="8"/>
      <c r="K80" s="6">
        <f>[1]Resumo!I33</f>
        <v>0</v>
      </c>
      <c r="L80" s="6">
        <f>[1]Resumo!J33</f>
        <v>0</v>
      </c>
      <c r="M80" s="6">
        <f>[1]Resumo!K33</f>
        <v>0</v>
      </c>
      <c r="N80" s="6">
        <f>[1]Resumo!L33</f>
        <v>0</v>
      </c>
      <c r="O80" s="6">
        <f>[1]Resumo!M33</f>
        <v>0</v>
      </c>
      <c r="P80" s="6">
        <f>[1]Resumo!N33</f>
        <v>0</v>
      </c>
      <c r="Q80" s="6">
        <f>[1]Resumo!O33</f>
        <v>0</v>
      </c>
      <c r="R80" s="6">
        <f>[1]Resumo!P33</f>
        <v>0</v>
      </c>
      <c r="S80" s="6">
        <f>[1]Resumo!Q33</f>
        <v>0</v>
      </c>
      <c r="T80" s="8"/>
      <c r="U80" s="6"/>
      <c r="V80" s="21">
        <f t="shared" si="0"/>
        <v>0</v>
      </c>
    </row>
    <row r="81" spans="1:22" ht="29.25" customHeight="1" x14ac:dyDescent="0.25">
      <c r="A81" s="5" t="s">
        <v>75</v>
      </c>
      <c r="B81" s="11">
        <v>35</v>
      </c>
      <c r="C81" s="13">
        <v>12</v>
      </c>
      <c r="D81" s="18">
        <v>2</v>
      </c>
      <c r="E81" s="13">
        <v>19</v>
      </c>
      <c r="F81" s="18">
        <v>11</v>
      </c>
      <c r="G81" s="13">
        <v>34</v>
      </c>
      <c r="H81" s="11">
        <v>35</v>
      </c>
      <c r="I81" s="38">
        <v>53</v>
      </c>
      <c r="J81" s="8"/>
      <c r="K81" s="6">
        <f>[1]Resumo!I34</f>
        <v>0</v>
      </c>
      <c r="L81" s="6">
        <f>[1]Resumo!J34</f>
        <v>2</v>
      </c>
      <c r="M81" s="6">
        <f>[1]Resumo!K34</f>
        <v>5</v>
      </c>
      <c r="N81" s="6">
        <f>[1]Resumo!L34</f>
        <v>19</v>
      </c>
      <c r="O81" s="6">
        <f>[1]Resumo!M34</f>
        <v>0</v>
      </c>
      <c r="P81" s="6">
        <f>[1]Resumo!N34</f>
        <v>1</v>
      </c>
      <c r="Q81" s="6">
        <f>[1]Resumo!O34</f>
        <v>5</v>
      </c>
      <c r="R81" s="6">
        <f>[1]Resumo!P34</f>
        <v>0</v>
      </c>
      <c r="S81" s="6">
        <f>[1]Resumo!Q34</f>
        <v>0</v>
      </c>
      <c r="T81" s="8"/>
      <c r="U81" s="6"/>
      <c r="V81" s="21">
        <f t="shared" si="0"/>
        <v>32</v>
      </c>
    </row>
    <row r="82" spans="1:22" ht="16.5" customHeight="1" x14ac:dyDescent="0.25">
      <c r="A82" s="5" t="s">
        <v>108</v>
      </c>
      <c r="B82" s="11"/>
      <c r="C82" s="13"/>
      <c r="D82" s="18"/>
      <c r="E82" s="13"/>
      <c r="F82" s="18"/>
      <c r="G82" s="13"/>
      <c r="H82" s="11"/>
      <c r="I82" s="38"/>
      <c r="J82" s="8"/>
      <c r="K82" s="6">
        <f>[1]Resumo!I35</f>
        <v>0</v>
      </c>
      <c r="L82" s="6">
        <f>[1]Resumo!J35</f>
        <v>0</v>
      </c>
      <c r="M82" s="6">
        <f>[1]Resumo!K35</f>
        <v>0</v>
      </c>
      <c r="N82" s="6">
        <f>[1]Resumo!L35</f>
        <v>0</v>
      </c>
      <c r="O82" s="6">
        <f>[1]Resumo!M35</f>
        <v>0</v>
      </c>
      <c r="P82" s="6">
        <f>[1]Resumo!N35</f>
        <v>0</v>
      </c>
      <c r="Q82" s="6">
        <f>[1]Resumo!O35</f>
        <v>0</v>
      </c>
      <c r="R82" s="6">
        <f>[1]Resumo!P35</f>
        <v>0</v>
      </c>
      <c r="S82" s="6">
        <f>[1]Resumo!Q35</f>
        <v>0</v>
      </c>
      <c r="T82" s="8"/>
      <c r="U82" s="6"/>
      <c r="V82" s="21"/>
    </row>
    <row r="83" spans="1:22" ht="16.5" customHeight="1" x14ac:dyDescent="0.25">
      <c r="A83" s="5" t="s">
        <v>109</v>
      </c>
      <c r="B83" s="11"/>
      <c r="C83" s="13"/>
      <c r="D83" s="18"/>
      <c r="E83" s="13"/>
      <c r="F83" s="18"/>
      <c r="G83" s="13"/>
      <c r="H83" s="11"/>
      <c r="I83" s="38"/>
      <c r="J83" s="8"/>
      <c r="K83" s="6">
        <f>[1]Resumo!I88</f>
        <v>0</v>
      </c>
      <c r="L83" s="6">
        <f>[1]Resumo!J88</f>
        <v>0</v>
      </c>
      <c r="M83" s="6">
        <f>[1]Resumo!K88</f>
        <v>0</v>
      </c>
      <c r="N83" s="6">
        <f>[1]Resumo!L88</f>
        <v>0</v>
      </c>
      <c r="O83" s="6">
        <f>[1]Resumo!M88</f>
        <v>0</v>
      </c>
      <c r="P83" s="6">
        <f>[1]Resumo!N88</f>
        <v>0</v>
      </c>
      <c r="Q83" s="6">
        <f>[1]Resumo!O88</f>
        <v>0</v>
      </c>
      <c r="R83" s="6">
        <f>[1]Resumo!P88</f>
        <v>0</v>
      </c>
      <c r="S83" s="6">
        <f>[1]Resumo!Q88</f>
        <v>0</v>
      </c>
      <c r="T83" s="8"/>
      <c r="U83" s="6"/>
      <c r="V83" s="21"/>
    </row>
    <row r="84" spans="1:22" x14ac:dyDescent="0.25">
      <c r="A84" s="4" t="s">
        <v>69</v>
      </c>
      <c r="B84" s="10">
        <v>203</v>
      </c>
      <c r="C84" s="12">
        <v>76</v>
      </c>
      <c r="D84" s="17">
        <v>151</v>
      </c>
      <c r="E84" s="12">
        <v>39</v>
      </c>
      <c r="F84" s="17">
        <v>68</v>
      </c>
      <c r="G84" s="12">
        <v>58</v>
      </c>
      <c r="H84" s="10">
        <v>28</v>
      </c>
      <c r="I84" s="37">
        <v>34</v>
      </c>
      <c r="J84" s="8"/>
      <c r="K84" s="6">
        <f>[1]Resumo!I90</f>
        <v>0</v>
      </c>
      <c r="L84" s="6">
        <f>[1]Resumo!J90</f>
        <v>0</v>
      </c>
      <c r="M84" s="6">
        <f>[1]Resumo!K90</f>
        <v>2</v>
      </c>
      <c r="N84" s="6">
        <f>[1]Resumo!L90</f>
        <v>1</v>
      </c>
      <c r="O84" s="6">
        <f>[1]Resumo!M90</f>
        <v>0</v>
      </c>
      <c r="P84" s="6">
        <f>[1]Resumo!N90</f>
        <v>0</v>
      </c>
      <c r="Q84" s="6">
        <f>[1]Resumo!O90</f>
        <v>1</v>
      </c>
      <c r="R84" s="6">
        <f>[1]Resumo!P90</f>
        <v>3</v>
      </c>
      <c r="S84" s="6">
        <f>[1]Resumo!Q90</f>
        <v>1</v>
      </c>
      <c r="T84" s="8"/>
      <c r="U84" s="6"/>
      <c r="V84" s="21">
        <f t="shared" si="0"/>
        <v>8</v>
      </c>
    </row>
    <row r="85" spans="1:22" x14ac:dyDescent="0.25">
      <c r="A85" s="4" t="s">
        <v>83</v>
      </c>
      <c r="B85" s="10"/>
      <c r="C85" s="12"/>
      <c r="D85" s="17"/>
      <c r="E85" s="12"/>
      <c r="F85" s="17"/>
      <c r="G85" s="12">
        <v>2</v>
      </c>
      <c r="H85" s="10">
        <v>3</v>
      </c>
      <c r="I85" s="37">
        <v>1</v>
      </c>
      <c r="J85" s="8"/>
      <c r="K85" s="6">
        <f>[1]Resumo!I89</f>
        <v>1</v>
      </c>
      <c r="L85" s="6">
        <f>[1]Resumo!J89</f>
        <v>0</v>
      </c>
      <c r="M85" s="6">
        <f>[1]Resumo!K89</f>
        <v>0</v>
      </c>
      <c r="N85" s="6">
        <f>[1]Resumo!L89</f>
        <v>0</v>
      </c>
      <c r="O85" s="6">
        <f>[1]Resumo!M89</f>
        <v>0</v>
      </c>
      <c r="P85" s="6">
        <f>[1]Resumo!N89</f>
        <v>0</v>
      </c>
      <c r="Q85" s="6">
        <f>[1]Resumo!O89</f>
        <v>0</v>
      </c>
      <c r="R85" s="6">
        <f>[1]Resumo!P89</f>
        <v>0</v>
      </c>
      <c r="S85" s="6">
        <f>[1]Resumo!Q89</f>
        <v>0</v>
      </c>
      <c r="T85" s="8"/>
      <c r="U85" s="6"/>
      <c r="V85" s="21">
        <f t="shared" si="0"/>
        <v>1</v>
      </c>
    </row>
    <row r="86" spans="1:22" x14ac:dyDescent="0.25">
      <c r="A86" s="3" t="s">
        <v>61</v>
      </c>
      <c r="B86" s="14">
        <f t="shared" ref="B86:Q86" si="1">SUM(B4:B85)</f>
        <v>6735</v>
      </c>
      <c r="C86" s="14">
        <f t="shared" si="1"/>
        <v>4276</v>
      </c>
      <c r="D86" s="15">
        <f t="shared" si="1"/>
        <v>7967</v>
      </c>
      <c r="E86" s="14">
        <f t="shared" si="1"/>
        <v>6893</v>
      </c>
      <c r="F86" s="15">
        <f t="shared" si="1"/>
        <v>5569</v>
      </c>
      <c r="G86" s="15">
        <f t="shared" si="1"/>
        <v>4737</v>
      </c>
      <c r="H86" s="15">
        <f t="shared" si="1"/>
        <v>6997</v>
      </c>
      <c r="I86" s="39">
        <v>12080</v>
      </c>
      <c r="J86" s="15">
        <f t="shared" si="1"/>
        <v>560</v>
      </c>
      <c r="K86" s="2">
        <f t="shared" si="1"/>
        <v>1085</v>
      </c>
      <c r="L86" s="2">
        <f t="shared" si="1"/>
        <v>1105</v>
      </c>
      <c r="M86" s="2">
        <f t="shared" si="1"/>
        <v>1209</v>
      </c>
      <c r="N86" s="2">
        <f t="shared" si="1"/>
        <v>1247</v>
      </c>
      <c r="O86" s="2">
        <f t="shared" si="1"/>
        <v>714</v>
      </c>
      <c r="P86" s="2">
        <f t="shared" si="1"/>
        <v>644</v>
      </c>
      <c r="Q86" s="2">
        <f t="shared" si="1"/>
        <v>787</v>
      </c>
      <c r="R86" s="2">
        <f t="shared" ref="R86" si="2">SUM(R4:R85)</f>
        <v>771</v>
      </c>
      <c r="S86" s="2">
        <f>SUM(S4:S85)</f>
        <v>605</v>
      </c>
      <c r="T86" s="2">
        <f>SUM(T4:T85)</f>
        <v>0</v>
      </c>
      <c r="U86" s="2">
        <f>SUM(U4:U85)</f>
        <v>0</v>
      </c>
      <c r="V86" s="23">
        <f>SUM(V4:V85)</f>
        <v>8727</v>
      </c>
    </row>
    <row r="87" spans="1:22" s="22" customFormat="1" ht="15" customHeight="1" x14ac:dyDescent="0.25">
      <c r="A87" s="42" t="s">
        <v>62</v>
      </c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</row>
    <row r="88" spans="1:22" s="22" customFormat="1" ht="15" customHeight="1" x14ac:dyDescent="0.25">
      <c r="A88" s="4" t="s">
        <v>23</v>
      </c>
      <c r="B88" s="10"/>
      <c r="C88" s="12"/>
      <c r="D88" s="17"/>
      <c r="E88" s="17"/>
      <c r="F88" s="17"/>
      <c r="G88" s="17"/>
      <c r="H88" s="12"/>
      <c r="I88" s="12"/>
      <c r="J88" s="9">
        <v>0</v>
      </c>
      <c r="K88" s="7"/>
      <c r="L88" s="9">
        <v>0</v>
      </c>
      <c r="M88" s="7"/>
      <c r="N88" s="9"/>
      <c r="O88" s="7"/>
      <c r="P88" s="9"/>
      <c r="Q88" s="7"/>
      <c r="R88" s="9"/>
      <c r="S88" s="7"/>
      <c r="T88" s="9"/>
      <c r="U88" s="6"/>
      <c r="V88" s="21">
        <f t="shared" ref="V88" si="3">SUM(J88:U88)</f>
        <v>0</v>
      </c>
    </row>
    <row r="89" spans="1:22" x14ac:dyDescent="0.25">
      <c r="A89" s="4" t="s">
        <v>16</v>
      </c>
      <c r="B89" s="10"/>
      <c r="C89" s="12"/>
      <c r="D89" s="17"/>
      <c r="E89" s="17"/>
      <c r="F89" s="17"/>
      <c r="G89" s="17"/>
      <c r="H89" s="12"/>
      <c r="I89" s="12"/>
      <c r="J89" s="9">
        <v>0</v>
      </c>
      <c r="K89" s="7"/>
      <c r="L89" s="9">
        <v>0</v>
      </c>
      <c r="M89" s="7"/>
      <c r="N89" s="9"/>
      <c r="O89" s="7"/>
      <c r="P89" s="9"/>
      <c r="Q89" s="7"/>
      <c r="R89" s="9"/>
      <c r="S89" s="7"/>
      <c r="T89" s="9"/>
      <c r="U89" s="6"/>
      <c r="V89" s="21">
        <f t="shared" ref="V89" si="4">SUM(J89:U89)</f>
        <v>0</v>
      </c>
    </row>
    <row r="90" spans="1:22" x14ac:dyDescent="0.25">
      <c r="A90" s="3" t="s">
        <v>61</v>
      </c>
      <c r="B90" s="14">
        <f>B86-B89</f>
        <v>6735</v>
      </c>
      <c r="C90" s="14">
        <f t="shared" ref="C90:I90" si="5">C86-C89</f>
        <v>4276</v>
      </c>
      <c r="D90" s="14">
        <f t="shared" si="5"/>
        <v>7967</v>
      </c>
      <c r="E90" s="14">
        <f t="shared" si="5"/>
        <v>6893</v>
      </c>
      <c r="F90" s="14">
        <f t="shared" si="5"/>
        <v>5569</v>
      </c>
      <c r="G90" s="25">
        <v>5644</v>
      </c>
      <c r="H90" s="14">
        <f t="shared" si="5"/>
        <v>6997</v>
      </c>
      <c r="I90" s="14">
        <f t="shared" si="5"/>
        <v>12080</v>
      </c>
      <c r="J90" s="15">
        <f>J86-J88-J89</f>
        <v>560</v>
      </c>
      <c r="K90" s="15">
        <f t="shared" ref="K90:V90" si="6">K86-K88-K89</f>
        <v>1085</v>
      </c>
      <c r="L90" s="15">
        <f t="shared" si="6"/>
        <v>1105</v>
      </c>
      <c r="M90" s="15">
        <f t="shared" si="6"/>
        <v>1209</v>
      </c>
      <c r="N90" s="15">
        <f t="shared" si="6"/>
        <v>1247</v>
      </c>
      <c r="O90" s="15">
        <f t="shared" si="6"/>
        <v>714</v>
      </c>
      <c r="P90" s="15">
        <f t="shared" si="6"/>
        <v>644</v>
      </c>
      <c r="Q90" s="15">
        <f t="shared" si="6"/>
        <v>787</v>
      </c>
      <c r="R90" s="15">
        <f t="shared" si="6"/>
        <v>771</v>
      </c>
      <c r="S90" s="15">
        <f t="shared" si="6"/>
        <v>605</v>
      </c>
      <c r="T90" s="15">
        <f t="shared" si="6"/>
        <v>0</v>
      </c>
      <c r="U90" s="15">
        <f t="shared" si="6"/>
        <v>0</v>
      </c>
      <c r="V90" s="15">
        <f t="shared" si="6"/>
        <v>8727</v>
      </c>
    </row>
    <row r="91" spans="1:22" x14ac:dyDescent="0.25">
      <c r="A91" s="1" t="s">
        <v>63</v>
      </c>
    </row>
    <row r="92" spans="1:22" x14ac:dyDescent="0.25">
      <c r="V92" s="24"/>
    </row>
  </sheetData>
  <mergeCells count="12">
    <mergeCell ref="A87:V87"/>
    <mergeCell ref="A1:V1"/>
    <mergeCell ref="J2:V2"/>
    <mergeCell ref="B2:B3"/>
    <mergeCell ref="C2:C3"/>
    <mergeCell ref="D2:D3"/>
    <mergeCell ref="A2:A3"/>
    <mergeCell ref="H2:H3"/>
    <mergeCell ref="E2:E3"/>
    <mergeCell ref="F2:F3"/>
    <mergeCell ref="G2:G3"/>
    <mergeCell ref="I2:I3"/>
  </mergeCells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6"/>
  <sheetViews>
    <sheetView topLeftCell="A43" workbookViewId="0">
      <selection activeCell="C67" sqref="C67"/>
    </sheetView>
  </sheetViews>
  <sheetFormatPr defaultRowHeight="15" x14ac:dyDescent="0.25"/>
  <cols>
    <col min="1" max="1" width="89.85546875" customWidth="1"/>
    <col min="3" max="3" width="10" customWidth="1"/>
  </cols>
  <sheetData>
    <row r="1" spans="1:4" x14ac:dyDescent="0.25">
      <c r="A1" s="51" t="s">
        <v>96</v>
      </c>
      <c r="B1" s="51" t="s">
        <v>97</v>
      </c>
      <c r="C1" s="51"/>
    </row>
    <row r="2" spans="1:4" x14ac:dyDescent="0.25">
      <c r="A2" s="51"/>
      <c r="B2" s="28">
        <v>2016</v>
      </c>
      <c r="C2" s="28">
        <v>2017</v>
      </c>
    </row>
    <row r="3" spans="1:4" x14ac:dyDescent="0.25">
      <c r="A3" s="26" t="s">
        <v>64</v>
      </c>
      <c r="B3" s="29">
        <v>0</v>
      </c>
      <c r="C3" s="30">
        <v>1</v>
      </c>
    </row>
    <row r="4" spans="1:4" x14ac:dyDescent="0.25">
      <c r="A4" s="26" t="s">
        <v>37</v>
      </c>
      <c r="B4" s="29">
        <v>2739</v>
      </c>
      <c r="C4" s="30">
        <v>4035</v>
      </c>
      <c r="D4" s="35">
        <f>(C4/C$63)*100</f>
        <v>49.147381242387333</v>
      </c>
    </row>
    <row r="5" spans="1:4" x14ac:dyDescent="0.25">
      <c r="A5" s="26" t="s">
        <v>36</v>
      </c>
      <c r="B5" s="29">
        <v>4</v>
      </c>
      <c r="C5" s="30">
        <v>22</v>
      </c>
      <c r="D5" s="35">
        <f t="shared" ref="D5:D62" si="0">(C5/C$63)*100</f>
        <v>0.2679658952496955</v>
      </c>
    </row>
    <row r="6" spans="1:4" x14ac:dyDescent="0.25">
      <c r="A6" s="26" t="s">
        <v>35</v>
      </c>
      <c r="B6" s="29">
        <v>334</v>
      </c>
      <c r="C6" s="30">
        <v>1256</v>
      </c>
      <c r="D6" s="35">
        <f t="shared" si="0"/>
        <v>15.298416565164432</v>
      </c>
    </row>
    <row r="7" spans="1:4" x14ac:dyDescent="0.25">
      <c r="A7" s="26" t="s">
        <v>34</v>
      </c>
      <c r="B7" s="29">
        <v>15</v>
      </c>
      <c r="C7" s="30">
        <v>76</v>
      </c>
      <c r="D7" s="35">
        <f t="shared" si="0"/>
        <v>0.92570036540803902</v>
      </c>
    </row>
    <row r="8" spans="1:4" x14ac:dyDescent="0.25">
      <c r="A8" s="26" t="s">
        <v>47</v>
      </c>
      <c r="B8" s="29">
        <v>9</v>
      </c>
      <c r="C8" s="30">
        <v>22</v>
      </c>
      <c r="D8" s="35">
        <f t="shared" si="0"/>
        <v>0.2679658952496955</v>
      </c>
    </row>
    <row r="9" spans="1:4" x14ac:dyDescent="0.25">
      <c r="A9" s="26" t="s">
        <v>86</v>
      </c>
      <c r="B9" s="29">
        <v>47</v>
      </c>
      <c r="C9" s="30">
        <v>80</v>
      </c>
      <c r="D9" s="35">
        <f t="shared" si="0"/>
        <v>0.97442143727161989</v>
      </c>
    </row>
    <row r="10" spans="1:4" x14ac:dyDescent="0.25">
      <c r="A10" s="26" t="s">
        <v>87</v>
      </c>
      <c r="B10" s="29">
        <v>15</v>
      </c>
      <c r="C10" s="30">
        <v>1</v>
      </c>
      <c r="D10" s="35">
        <f t="shared" si="0"/>
        <v>1.2180267965895251E-2</v>
      </c>
    </row>
    <row r="11" spans="1:4" x14ac:dyDescent="0.25">
      <c r="A11" s="26" t="s">
        <v>32</v>
      </c>
      <c r="B11" s="29">
        <v>63</v>
      </c>
      <c r="C11" s="30">
        <v>80</v>
      </c>
      <c r="D11" s="35">
        <f t="shared" si="0"/>
        <v>0.97442143727161989</v>
      </c>
    </row>
    <row r="12" spans="1:4" x14ac:dyDescent="0.25">
      <c r="A12" s="26" t="s">
        <v>29</v>
      </c>
      <c r="B12" s="29">
        <v>4</v>
      </c>
      <c r="C12" s="30">
        <v>5</v>
      </c>
      <c r="D12" s="35">
        <f t="shared" si="0"/>
        <v>6.0901339829476243E-2</v>
      </c>
    </row>
    <row r="13" spans="1:4" x14ac:dyDescent="0.25">
      <c r="A13" s="26" t="s">
        <v>85</v>
      </c>
      <c r="B13" s="29">
        <v>9</v>
      </c>
      <c r="C13" s="30">
        <v>13</v>
      </c>
      <c r="D13" s="35">
        <f t="shared" si="0"/>
        <v>0.15834348355663824</v>
      </c>
    </row>
    <row r="14" spans="1:4" x14ac:dyDescent="0.25">
      <c r="A14" s="26" t="s">
        <v>76</v>
      </c>
      <c r="B14" s="29">
        <v>2</v>
      </c>
      <c r="C14" s="30">
        <v>3</v>
      </c>
      <c r="D14" s="35">
        <f t="shared" si="0"/>
        <v>3.6540803897685749E-2</v>
      </c>
    </row>
    <row r="15" spans="1:4" x14ac:dyDescent="0.25">
      <c r="A15" s="26" t="s">
        <v>41</v>
      </c>
      <c r="B15" s="29">
        <v>2</v>
      </c>
      <c r="C15" s="30">
        <v>2</v>
      </c>
      <c r="D15" s="35">
        <f t="shared" si="0"/>
        <v>2.4360535931790502E-2</v>
      </c>
    </row>
    <row r="16" spans="1:4" x14ac:dyDescent="0.25">
      <c r="A16" s="26" t="s">
        <v>28</v>
      </c>
      <c r="B16" s="29">
        <v>1</v>
      </c>
      <c r="C16" s="30">
        <v>1</v>
      </c>
      <c r="D16" s="35">
        <f t="shared" si="0"/>
        <v>1.2180267965895251E-2</v>
      </c>
    </row>
    <row r="17" spans="1:4" x14ac:dyDescent="0.25">
      <c r="A17" s="26" t="s">
        <v>26</v>
      </c>
      <c r="B17" s="29">
        <v>16</v>
      </c>
      <c r="C17" s="30">
        <v>15</v>
      </c>
      <c r="D17" s="35">
        <f t="shared" si="0"/>
        <v>0.18270401948842874</v>
      </c>
    </row>
    <row r="18" spans="1:4" x14ac:dyDescent="0.25">
      <c r="A18" s="26" t="s">
        <v>25</v>
      </c>
      <c r="B18" s="29">
        <v>1</v>
      </c>
      <c r="C18" s="30">
        <v>0</v>
      </c>
      <c r="D18" s="35">
        <f t="shared" si="0"/>
        <v>0</v>
      </c>
    </row>
    <row r="19" spans="1:4" x14ac:dyDescent="0.25">
      <c r="A19" s="26" t="s">
        <v>93</v>
      </c>
      <c r="B19" s="29">
        <v>0</v>
      </c>
      <c r="C19" s="30">
        <v>2</v>
      </c>
      <c r="D19" s="35">
        <f t="shared" si="0"/>
        <v>2.4360535931790502E-2</v>
      </c>
    </row>
    <row r="20" spans="1:4" x14ac:dyDescent="0.25">
      <c r="A20" s="26" t="s">
        <v>92</v>
      </c>
      <c r="B20" s="29">
        <v>0</v>
      </c>
      <c r="C20" s="30">
        <v>1</v>
      </c>
      <c r="D20" s="35">
        <f t="shared" si="0"/>
        <v>1.2180267965895251E-2</v>
      </c>
    </row>
    <row r="21" spans="1:4" x14ac:dyDescent="0.25">
      <c r="A21" s="26" t="s">
        <v>24</v>
      </c>
      <c r="B21" s="29">
        <v>1</v>
      </c>
      <c r="C21" s="30">
        <v>1</v>
      </c>
      <c r="D21" s="35">
        <f t="shared" si="0"/>
        <v>1.2180267965895251E-2</v>
      </c>
    </row>
    <row r="22" spans="1:4" x14ac:dyDescent="0.25">
      <c r="A22" s="26" t="s">
        <v>23</v>
      </c>
      <c r="B22" s="29">
        <v>297</v>
      </c>
      <c r="C22" s="30">
        <v>295</v>
      </c>
      <c r="D22" s="35">
        <f t="shared" si="0"/>
        <v>3.5931790499390983</v>
      </c>
    </row>
    <row r="23" spans="1:4" x14ac:dyDescent="0.25">
      <c r="A23" s="26" t="s">
        <v>22</v>
      </c>
      <c r="B23" s="29">
        <v>7</v>
      </c>
      <c r="C23" s="30">
        <v>0</v>
      </c>
      <c r="D23" s="35">
        <f t="shared" si="0"/>
        <v>0</v>
      </c>
    </row>
    <row r="24" spans="1:4" ht="15" customHeight="1" x14ac:dyDescent="0.25">
      <c r="A24" s="26" t="s">
        <v>94</v>
      </c>
      <c r="B24" s="29">
        <v>3</v>
      </c>
      <c r="C24" s="30">
        <v>2</v>
      </c>
      <c r="D24" s="35">
        <f t="shared" si="0"/>
        <v>2.4360535931790502E-2</v>
      </c>
    </row>
    <row r="25" spans="1:4" x14ac:dyDescent="0.25">
      <c r="A25" s="26" t="s">
        <v>68</v>
      </c>
      <c r="B25" s="29">
        <v>7</v>
      </c>
      <c r="C25" s="30">
        <v>3</v>
      </c>
      <c r="D25" s="35">
        <f t="shared" si="0"/>
        <v>3.6540803897685749E-2</v>
      </c>
    </row>
    <row r="26" spans="1:4" ht="15" customHeight="1" x14ac:dyDescent="0.25">
      <c r="A26" s="26" t="s">
        <v>98</v>
      </c>
      <c r="B26" s="29">
        <v>41</v>
      </c>
      <c r="C26" s="30">
        <v>7</v>
      </c>
      <c r="D26" s="35">
        <f t="shared" si="0"/>
        <v>8.5261875761266745E-2</v>
      </c>
    </row>
    <row r="27" spans="1:4" x14ac:dyDescent="0.25">
      <c r="A27" s="26" t="s">
        <v>20</v>
      </c>
      <c r="B27" s="29">
        <v>2</v>
      </c>
      <c r="C27" s="30">
        <v>1</v>
      </c>
      <c r="D27" s="35">
        <f t="shared" si="0"/>
        <v>1.2180267965895251E-2</v>
      </c>
    </row>
    <row r="28" spans="1:4" x14ac:dyDescent="0.25">
      <c r="A28" s="26" t="s">
        <v>19</v>
      </c>
      <c r="B28" s="29">
        <v>1</v>
      </c>
      <c r="C28" s="30">
        <v>0</v>
      </c>
      <c r="D28" s="35">
        <f t="shared" si="0"/>
        <v>0</v>
      </c>
    </row>
    <row r="29" spans="1:4" x14ac:dyDescent="0.25">
      <c r="A29" s="26" t="s">
        <v>88</v>
      </c>
      <c r="B29" s="29">
        <v>1</v>
      </c>
      <c r="C29" s="30">
        <v>0</v>
      </c>
      <c r="D29" s="35">
        <f t="shared" si="0"/>
        <v>0</v>
      </c>
    </row>
    <row r="30" spans="1:4" x14ac:dyDescent="0.25">
      <c r="A30" s="26" t="s">
        <v>77</v>
      </c>
      <c r="B30" s="29">
        <v>3</v>
      </c>
      <c r="C30" s="30">
        <v>4</v>
      </c>
      <c r="D30" s="35">
        <f t="shared" si="0"/>
        <v>4.8721071863581003E-2</v>
      </c>
    </row>
    <row r="31" spans="1:4" x14ac:dyDescent="0.25">
      <c r="A31" s="26" t="s">
        <v>78</v>
      </c>
      <c r="B31" s="29">
        <v>23</v>
      </c>
      <c r="C31" s="30">
        <v>2</v>
      </c>
      <c r="D31" s="35">
        <f t="shared" si="0"/>
        <v>2.4360535931790502E-2</v>
      </c>
    </row>
    <row r="32" spans="1:4" x14ac:dyDescent="0.25">
      <c r="A32" s="26" t="s">
        <v>89</v>
      </c>
      <c r="B32" s="29">
        <v>2</v>
      </c>
      <c r="C32" s="30">
        <v>2</v>
      </c>
      <c r="D32" s="35">
        <f t="shared" si="0"/>
        <v>2.4360535931790502E-2</v>
      </c>
    </row>
    <row r="33" spans="1:4" x14ac:dyDescent="0.25">
      <c r="A33" s="26" t="s">
        <v>18</v>
      </c>
      <c r="B33" s="29">
        <v>907</v>
      </c>
      <c r="C33" s="30">
        <v>1213</v>
      </c>
      <c r="D33" s="35">
        <f t="shared" si="0"/>
        <v>14.774665042630938</v>
      </c>
    </row>
    <row r="34" spans="1:4" x14ac:dyDescent="0.25">
      <c r="A34" s="26" t="s">
        <v>16</v>
      </c>
      <c r="B34" s="29">
        <v>2</v>
      </c>
      <c r="C34" s="30">
        <v>1</v>
      </c>
      <c r="D34" s="35">
        <f t="shared" si="0"/>
        <v>1.2180267965895251E-2</v>
      </c>
    </row>
    <row r="35" spans="1:4" x14ac:dyDescent="0.25">
      <c r="A35" s="26" t="s">
        <v>15</v>
      </c>
      <c r="B35" s="29">
        <v>1</v>
      </c>
      <c r="C35" s="30">
        <v>0</v>
      </c>
      <c r="D35" s="35">
        <f t="shared" si="0"/>
        <v>0</v>
      </c>
    </row>
    <row r="36" spans="1:4" x14ac:dyDescent="0.25">
      <c r="A36" s="26" t="s">
        <v>91</v>
      </c>
      <c r="B36" s="29">
        <v>11</v>
      </c>
      <c r="C36" s="30">
        <v>4</v>
      </c>
      <c r="D36" s="35">
        <f t="shared" si="0"/>
        <v>4.8721071863581003E-2</v>
      </c>
    </row>
    <row r="37" spans="1:4" x14ac:dyDescent="0.25">
      <c r="A37" s="26" t="s">
        <v>14</v>
      </c>
      <c r="B37" s="29">
        <v>20</v>
      </c>
      <c r="C37" s="30">
        <v>13</v>
      </c>
      <c r="D37" s="35">
        <f t="shared" si="0"/>
        <v>0.15834348355663824</v>
      </c>
    </row>
    <row r="38" spans="1:4" x14ac:dyDescent="0.25">
      <c r="A38" s="26" t="s">
        <v>13</v>
      </c>
      <c r="B38" s="29">
        <v>88</v>
      </c>
      <c r="C38" s="30">
        <v>117</v>
      </c>
      <c r="D38" s="35">
        <f t="shared" si="0"/>
        <v>1.4250913520097441</v>
      </c>
    </row>
    <row r="39" spans="1:4" x14ac:dyDescent="0.25">
      <c r="A39" s="26" t="s">
        <v>12</v>
      </c>
      <c r="B39" s="29">
        <v>180</v>
      </c>
      <c r="C39" s="30">
        <v>269</v>
      </c>
      <c r="D39" s="35">
        <f t="shared" si="0"/>
        <v>3.2764920828258224</v>
      </c>
    </row>
    <row r="40" spans="1:4" x14ac:dyDescent="0.25">
      <c r="A40" s="26" t="s">
        <v>11</v>
      </c>
      <c r="B40" s="29">
        <v>161</v>
      </c>
      <c r="C40" s="30">
        <v>116</v>
      </c>
      <c r="D40" s="35">
        <f t="shared" si="0"/>
        <v>1.412911084043849</v>
      </c>
    </row>
    <row r="41" spans="1:4" x14ac:dyDescent="0.25">
      <c r="A41" s="26" t="s">
        <v>9</v>
      </c>
      <c r="B41" s="29">
        <v>219</v>
      </c>
      <c r="C41" s="30">
        <v>183</v>
      </c>
      <c r="D41" s="35">
        <f t="shared" si="0"/>
        <v>2.2289890377588306</v>
      </c>
    </row>
    <row r="42" spans="1:4" x14ac:dyDescent="0.25">
      <c r="A42" s="26" t="s">
        <v>8</v>
      </c>
      <c r="B42" s="29">
        <v>111</v>
      </c>
      <c r="C42" s="30">
        <v>52</v>
      </c>
      <c r="D42" s="35">
        <f t="shared" si="0"/>
        <v>0.63337393422655297</v>
      </c>
    </row>
    <row r="43" spans="1:4" x14ac:dyDescent="0.25">
      <c r="A43" s="26" t="s">
        <v>42</v>
      </c>
      <c r="B43" s="29">
        <v>0</v>
      </c>
      <c r="C43" s="30">
        <v>34</v>
      </c>
      <c r="D43" s="35">
        <f t="shared" si="0"/>
        <v>0.41412911084043846</v>
      </c>
    </row>
    <row r="44" spans="1:4" x14ac:dyDescent="0.25">
      <c r="A44" s="26" t="s">
        <v>7</v>
      </c>
      <c r="B44" s="29">
        <v>10</v>
      </c>
      <c r="C44" s="30">
        <v>19</v>
      </c>
      <c r="D44" s="35">
        <f t="shared" si="0"/>
        <v>0.23142509135200975</v>
      </c>
    </row>
    <row r="45" spans="1:4" x14ac:dyDescent="0.25">
      <c r="A45" s="26" t="s">
        <v>39</v>
      </c>
      <c r="B45" s="29">
        <v>17</v>
      </c>
      <c r="C45" s="30">
        <v>11</v>
      </c>
      <c r="D45" s="35">
        <f t="shared" si="0"/>
        <v>0.13398294762484775</v>
      </c>
    </row>
    <row r="46" spans="1:4" x14ac:dyDescent="0.25">
      <c r="A46" s="26" t="s">
        <v>6</v>
      </c>
      <c r="B46" s="29">
        <v>14</v>
      </c>
      <c r="C46" s="30">
        <v>16</v>
      </c>
      <c r="D46" s="35">
        <f t="shared" si="0"/>
        <v>0.19488428745432401</v>
      </c>
    </row>
    <row r="47" spans="1:4" x14ac:dyDescent="0.25">
      <c r="A47" s="26" t="s">
        <v>5</v>
      </c>
      <c r="B47" s="29">
        <v>30</v>
      </c>
      <c r="C47" s="30">
        <v>31</v>
      </c>
      <c r="D47" s="35">
        <f t="shared" si="0"/>
        <v>0.37758830694275275</v>
      </c>
    </row>
    <row r="48" spans="1:4" x14ac:dyDescent="0.25">
      <c r="A48" s="26" t="s">
        <v>66</v>
      </c>
      <c r="B48" s="29">
        <v>16</v>
      </c>
      <c r="C48" s="30">
        <v>50</v>
      </c>
      <c r="D48" s="35">
        <f t="shared" si="0"/>
        <v>0.60901339829476242</v>
      </c>
    </row>
    <row r="49" spans="1:4" x14ac:dyDescent="0.25">
      <c r="A49" s="26" t="s">
        <v>70</v>
      </c>
      <c r="B49" s="29">
        <v>17</v>
      </c>
      <c r="C49" s="30">
        <v>13</v>
      </c>
      <c r="D49" s="35">
        <f t="shared" si="0"/>
        <v>0.15834348355663824</v>
      </c>
    </row>
    <row r="50" spans="1:4" ht="15" customHeight="1" x14ac:dyDescent="0.25">
      <c r="A50" s="26" t="s">
        <v>71</v>
      </c>
      <c r="B50" s="29">
        <v>44</v>
      </c>
      <c r="C50" s="30">
        <v>32</v>
      </c>
      <c r="D50" s="35">
        <f t="shared" si="0"/>
        <v>0.38976857490864802</v>
      </c>
    </row>
    <row r="51" spans="1:4" x14ac:dyDescent="0.25">
      <c r="A51" s="26" t="s">
        <v>72</v>
      </c>
      <c r="B51" s="29">
        <v>19</v>
      </c>
      <c r="C51" s="30">
        <v>6</v>
      </c>
      <c r="D51" s="35">
        <f t="shared" si="0"/>
        <v>7.3081607795371498E-2</v>
      </c>
    </row>
    <row r="52" spans="1:4" x14ac:dyDescent="0.25">
      <c r="A52" s="26" t="s">
        <v>3</v>
      </c>
      <c r="B52" s="29">
        <v>0</v>
      </c>
      <c r="C52" s="30">
        <v>1</v>
      </c>
      <c r="D52" s="35">
        <f t="shared" si="0"/>
        <v>1.2180267965895251E-2</v>
      </c>
    </row>
    <row r="53" spans="1:4" x14ac:dyDescent="0.25">
      <c r="A53" s="26" t="s">
        <v>67</v>
      </c>
      <c r="B53" s="29">
        <v>8</v>
      </c>
      <c r="C53" s="30">
        <v>10</v>
      </c>
      <c r="D53" s="35">
        <f t="shared" si="0"/>
        <v>0.12180267965895249</v>
      </c>
    </row>
    <row r="54" spans="1:4" x14ac:dyDescent="0.25">
      <c r="A54" s="26" t="s">
        <v>2</v>
      </c>
      <c r="B54" s="29">
        <v>2</v>
      </c>
      <c r="C54" s="30">
        <v>4</v>
      </c>
      <c r="D54" s="35">
        <f t="shared" si="0"/>
        <v>4.8721071863581003E-2</v>
      </c>
    </row>
    <row r="55" spans="1:4" ht="15" customHeight="1" x14ac:dyDescent="0.25">
      <c r="A55" s="27" t="s">
        <v>95</v>
      </c>
      <c r="B55" s="31">
        <v>9</v>
      </c>
      <c r="C55" s="32">
        <v>0</v>
      </c>
      <c r="D55" s="35">
        <f t="shared" si="0"/>
        <v>0</v>
      </c>
    </row>
    <row r="56" spans="1:4" x14ac:dyDescent="0.25">
      <c r="A56" s="27" t="s">
        <v>84</v>
      </c>
      <c r="B56" s="31">
        <v>5</v>
      </c>
      <c r="C56" s="32">
        <v>2</v>
      </c>
      <c r="D56" s="35">
        <f t="shared" si="0"/>
        <v>2.4360535931790502E-2</v>
      </c>
    </row>
    <row r="57" spans="1:4" x14ac:dyDescent="0.25">
      <c r="A57" s="27" t="s">
        <v>81</v>
      </c>
      <c r="B57" s="31">
        <v>6</v>
      </c>
      <c r="C57" s="32">
        <v>15</v>
      </c>
      <c r="D57" s="35">
        <f t="shared" si="0"/>
        <v>0.18270401948842874</v>
      </c>
    </row>
    <row r="58" spans="1:4" x14ac:dyDescent="0.25">
      <c r="A58" s="27" t="s">
        <v>80</v>
      </c>
      <c r="B58" s="31">
        <v>3</v>
      </c>
      <c r="C58" s="32">
        <v>0</v>
      </c>
      <c r="D58" s="35">
        <f t="shared" si="0"/>
        <v>0</v>
      </c>
    </row>
    <row r="59" spans="1:4" ht="15" customHeight="1" x14ac:dyDescent="0.25">
      <c r="A59" s="27" t="s">
        <v>74</v>
      </c>
      <c r="B59" s="31">
        <v>1</v>
      </c>
      <c r="C59" s="32">
        <v>0</v>
      </c>
      <c r="D59" s="35">
        <f t="shared" si="0"/>
        <v>0</v>
      </c>
    </row>
    <row r="60" spans="1:4" x14ac:dyDescent="0.25">
      <c r="A60" s="27" t="s">
        <v>75</v>
      </c>
      <c r="B60" s="31">
        <v>34</v>
      </c>
      <c r="C60" s="32">
        <v>35</v>
      </c>
      <c r="D60" s="35">
        <f t="shared" si="0"/>
        <v>0.42630937880633374</v>
      </c>
    </row>
    <row r="61" spans="1:4" x14ac:dyDescent="0.25">
      <c r="A61" s="26" t="s">
        <v>69</v>
      </c>
      <c r="B61" s="29">
        <v>58</v>
      </c>
      <c r="C61" s="30">
        <v>28</v>
      </c>
      <c r="D61" s="35">
        <f t="shared" si="0"/>
        <v>0.34104750304506698</v>
      </c>
    </row>
    <row r="62" spans="1:4" x14ac:dyDescent="0.25">
      <c r="A62" s="26" t="s">
        <v>83</v>
      </c>
      <c r="B62" s="29">
        <v>2</v>
      </c>
      <c r="C62" s="30">
        <v>3</v>
      </c>
      <c r="D62" s="35">
        <f t="shared" si="0"/>
        <v>3.6540803897685749E-2</v>
      </c>
    </row>
    <row r="63" spans="1:4" x14ac:dyDescent="0.25">
      <c r="A63" s="33" t="s">
        <v>99</v>
      </c>
      <c r="B63" s="34">
        <f>SUM(B3:B62)</f>
        <v>5644</v>
      </c>
      <c r="C63" s="34">
        <f>SUM(C3:C62)</f>
        <v>8210</v>
      </c>
    </row>
    <row r="64" spans="1:4" x14ac:dyDescent="0.25">
      <c r="C64" s="24">
        <f>C63-B63</f>
        <v>2566</v>
      </c>
    </row>
    <row r="65" spans="3:3" x14ac:dyDescent="0.25">
      <c r="C65">
        <f>(C64/B63)/100</f>
        <v>4.5464209780297664E-3</v>
      </c>
    </row>
    <row r="66" spans="3:3" x14ac:dyDescent="0.25">
      <c r="C66" s="24">
        <f>B63*1.45464</f>
        <v>8209.988159999999</v>
      </c>
    </row>
  </sheetData>
  <mergeCells count="2">
    <mergeCell ref="A1:A2"/>
    <mergeCell ref="B1:C1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TABELA 01 2018</vt:lpstr>
      <vt:lpstr>Plan1</vt:lpstr>
    </vt:vector>
  </TitlesOfParts>
  <Company>TCSC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TCSC</dc:creator>
  <cp:lastModifiedBy>inst</cp:lastModifiedBy>
  <cp:lastPrinted>2014-11-21T19:19:02Z</cp:lastPrinted>
  <dcterms:created xsi:type="dcterms:W3CDTF">2013-04-03T19:59:43Z</dcterms:created>
  <dcterms:modified xsi:type="dcterms:W3CDTF">2019-11-13T20:34:03Z</dcterms:modified>
</cp:coreProperties>
</file>