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1910" tabRatio="793"/>
  </bookViews>
  <sheets>
    <sheet name="RESUMO" sheetId="13" r:id="rId1"/>
    <sheet name="EVOLUÇÃO 12 MESES" sheetId="11" r:id="rId2"/>
    <sheet name="Base para gráficos" sheetId="4" state="hidden" r:id="rId3"/>
    <sheet name="COMPARATIVO MENSAL 2018 X 2019" sheetId="12" r:id="rId4"/>
    <sheet name="COMPARATIVO 2013 A 2019" sheetId="5" r:id="rId5"/>
    <sheet name="DECIDIDO POR ANO DE AUTUAÇÃO" sheetId="9" r:id="rId6"/>
  </sheets>
  <externalReferences>
    <externalReference r:id="rId7"/>
  </externalReferences>
  <definedNames>
    <definedName name="_xlnm._FilterDatabase" localSheetId="0" hidden="1">RESUMO!$A$1:$V$110</definedName>
  </definedNames>
  <calcPr calcId="125725"/>
</workbook>
</file>

<file path=xl/calcChain.xml><?xml version="1.0" encoding="utf-8"?>
<calcChain xmlns="http://schemas.openxmlformats.org/spreadsheetml/2006/main">
  <c r="M106" i="13"/>
  <c r="N106"/>
  <c r="O106"/>
  <c r="P106"/>
  <c r="Q106"/>
  <c r="R106"/>
  <c r="S106"/>
  <c r="T106"/>
  <c r="U106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2"/>
  <c r="V103"/>
  <c r="V104"/>
  <c r="V105"/>
  <c r="V7"/>
  <c r="L11" i="4"/>
  <c r="M11"/>
  <c r="I7" i="13"/>
  <c r="I8"/>
  <c r="I9"/>
  <c r="I10"/>
  <c r="I11"/>
  <c r="I12"/>
  <c r="I13"/>
  <c r="I14"/>
  <c r="I16"/>
  <c r="I17"/>
  <c r="I18"/>
  <c r="I20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61"/>
  <c r="I62"/>
  <c r="I63"/>
  <c r="I64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2"/>
  <c r="I103"/>
  <c r="I104"/>
  <c r="I105"/>
  <c r="I106"/>
  <c r="V106" l="1"/>
  <c r="G4" i="4"/>
  <c r="C8" l="1"/>
  <c r="D8"/>
  <c r="E8"/>
  <c r="F8"/>
  <c r="G8"/>
  <c r="H8"/>
  <c r="I8"/>
  <c r="J8"/>
  <c r="K8"/>
  <c r="L8"/>
  <c r="M8"/>
  <c r="B8"/>
  <c r="U11" l="1"/>
  <c r="H4" l="1"/>
  <c r="O11" l="1"/>
  <c r="P11"/>
  <c r="Q11"/>
  <c r="R11"/>
  <c r="S11"/>
  <c r="T11"/>
  <c r="V11"/>
  <c r="W11"/>
  <c r="X11"/>
  <c r="Y11"/>
  <c r="N11"/>
  <c r="N8" l="1"/>
  <c r="O8"/>
  <c r="Q8" l="1"/>
</calcChain>
</file>

<file path=xl/sharedStrings.xml><?xml version="1.0" encoding="utf-8"?>
<sst xmlns="http://schemas.openxmlformats.org/spreadsheetml/2006/main" count="370" uniqueCount="179">
  <si>
    <t>PROCESSOS DECIDIDOS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</si>
  <si>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</si>
  <si>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</si>
  <si>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</si>
  <si>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</si>
  <si>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</si>
  <si>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</si>
  <si>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</si>
  <si>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</si>
  <si>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</si>
  <si>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</si>
  <si>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</si>
  <si>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</si>
  <si>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</si>
  <si>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PESSOAL</t>
  </si>
  <si>
    <t>AUDITORIA</t>
  </si>
  <si>
    <t>DENÚNCIA/REPRESENTAÇÃO</t>
  </si>
  <si>
    <t>LICITAÇÕES</t>
  </si>
  <si>
    <t>PCA</t>
  </si>
  <si>
    <t>PCG</t>
  </si>
  <si>
    <t>PCP</t>
  </si>
  <si>
    <t>PDI</t>
  </si>
  <si>
    <t>PMO</t>
  </si>
  <si>
    <t>PRP</t>
  </si>
  <si>
    <t>RECURSO/REVISÃO</t>
  </si>
  <si>
    <t>TCE</t>
  </si>
  <si>
    <t>PDA/PPI</t>
  </si>
  <si>
    <t>LRF</t>
  </si>
  <si>
    <t>DECIDIDOS</t>
  </si>
  <si>
    <t>SIGLA DO PROCESSO</t>
  </si>
  <si>
    <t>ANO DE AUTUAÇÃO</t>
  </si>
  <si>
    <t>APE</t>
  </si>
  <si>
    <t>CON</t>
  </si>
  <si>
    <t>DEN</t>
  </si>
  <si>
    <t>ELC</t>
  </si>
  <si>
    <t>LCC</t>
  </si>
  <si>
    <t>PCR</t>
  </si>
  <si>
    <t>PPA</t>
  </si>
  <si>
    <t>REC</t>
  </si>
  <si>
    <t>REP</t>
  </si>
  <si>
    <t>RLA</t>
  </si>
  <si>
    <t>RLI</t>
  </si>
  <si>
    <t>RPA</t>
  </si>
  <si>
    <t>SPC</t>
  </si>
  <si>
    <t>PC</t>
  </si>
  <si>
    <t>MÉDIA MENSAL</t>
  </si>
  <si>
    <t>RA</t>
  </si>
  <si>
    <t>REV</t>
  </si>
  <si>
    <t>ALC</t>
  </si>
  <si>
    <t>RPJ</t>
  </si>
  <si>
    <t>SPE</t>
  </si>
  <si>
    <t>AOR</t>
  </si>
  <si>
    <t>RPL</t>
  </si>
  <si>
    <t xml:space="preserve">Registro de Ato de Admissão de Pessoal </t>
  </si>
  <si>
    <t xml:space="preserve">Registro de Ato de Aposentadoria </t>
  </si>
  <si>
    <t>Registro de Ato de Reforma</t>
  </si>
  <si>
    <t xml:space="preserve">Registro de Ato de Transferência para a Reserva Remunerada </t>
  </si>
  <si>
    <t>Retificação de Ato Aposentatório</t>
  </si>
  <si>
    <t>Retificação de Ato de Reforma</t>
  </si>
  <si>
    <t xml:space="preserve">Retificação de Ato de Transferência para a Reserva Remunerada </t>
  </si>
  <si>
    <t>Revogação de Registro de Ato Aposentatório</t>
  </si>
  <si>
    <t>Registro do Ato de Pensão e Auxílio Especial</t>
  </si>
  <si>
    <t>Retificação do Ato de Pensão e Auxílio Especial</t>
  </si>
  <si>
    <t>Auditoria de Obras e Serviços de Engenharia</t>
  </si>
  <si>
    <t>Auditoria de Regularidade de Atos de Pessoal</t>
  </si>
  <si>
    <t xml:space="preserve">Auditoria de Regularidade de Registros Contábeis e Execução Orçamentária </t>
  </si>
  <si>
    <t>Auditoria de Regularidade em Licitações e Contratos</t>
  </si>
  <si>
    <t>Auditoria Financeira</t>
  </si>
  <si>
    <t>Auditoria Operacional</t>
  </si>
  <si>
    <t>Inspeção de Obras e Serviços de Engenharia</t>
  </si>
  <si>
    <t>Inspeção de Regularidade referente a Atos de Pessoal</t>
  </si>
  <si>
    <t>Inspeção de Regularidade referente a Licitações e Contratos</t>
  </si>
  <si>
    <t xml:space="preserve">Inspeção de Regularidade referente a Registros Contábeis e Execução Orçamentária </t>
  </si>
  <si>
    <t>Inspeção Financeira</t>
  </si>
  <si>
    <t>ACI</t>
  </si>
  <si>
    <t>APC</t>
  </si>
  <si>
    <t>ARC</t>
  </si>
  <si>
    <t xml:space="preserve">Representação de Agente Público </t>
  </si>
  <si>
    <t xml:space="preserve">Representação de Conselheiro </t>
  </si>
  <si>
    <t>Representação do Ministério Público</t>
  </si>
  <si>
    <t xml:space="preserve">Representação do Ministério Público junto ao Tribunal de Contas </t>
  </si>
  <si>
    <t>Representação do Poder Judiciário</t>
  </si>
  <si>
    <t>Contrato Decorrente de Licitação</t>
  </si>
  <si>
    <t>Dispensa de Licitação</t>
  </si>
  <si>
    <t xml:space="preserve">Edital de Licitação </t>
  </si>
  <si>
    <t>Exame Prévio de Concessões - Fase de Planejamento</t>
  </si>
  <si>
    <t xml:space="preserve">Inexigibilidade de Licitação </t>
  </si>
  <si>
    <t>REP (Lei 8.666)</t>
  </si>
  <si>
    <t>ECO</t>
  </si>
  <si>
    <t>DIL</t>
  </si>
  <si>
    <t>SLC</t>
  </si>
  <si>
    <t>PRESTAÇÕES DE CONTAS</t>
  </si>
  <si>
    <t>Prestação de Contas Anual de consórcios</t>
  </si>
  <si>
    <t>Prestação de Contas Anual de empresas públicas e sociedades de economia mista</t>
  </si>
  <si>
    <t xml:space="preserve">Prestação de Contas Anual de órgãos, fundos, autarquias e fundações estaduais </t>
  </si>
  <si>
    <t>Prestação de Contas Anual de órgãos, fundos, autarquias e fundações municipais</t>
  </si>
  <si>
    <t>Prestação de Contas Anual Entidades associativas de municípios e câmaras municipais</t>
  </si>
  <si>
    <t xml:space="preserve">Prestação de Contas de Recursos Antecipados - Servidor </t>
  </si>
  <si>
    <t>Prestação de Contas de Transferências de Recursos para pessoas físicas</t>
  </si>
  <si>
    <t>Agravo - art. 82 da LC 202/2000</t>
  </si>
  <si>
    <t xml:space="preserve">Embargos de Declaração - art.78 da LC 202/2000 </t>
  </si>
  <si>
    <t>Reconsideração - art. 77 da LC 202/2000</t>
  </si>
  <si>
    <t>Reexame - art. 80 da LC 202/2000</t>
  </si>
  <si>
    <t>OUTROS PROCESSOS</t>
  </si>
  <si>
    <t>Consultas</t>
  </si>
  <si>
    <t>Determinação de Revisão de Prejulgados</t>
  </si>
  <si>
    <t>Monitoramento Auditoria Financeira</t>
  </si>
  <si>
    <t>Monitoramento Auditoria Operacional</t>
  </si>
  <si>
    <t>Monitoramento de outras Decisões</t>
  </si>
  <si>
    <t>Monitoramento Prestação de Contas do Governador</t>
  </si>
  <si>
    <t xml:space="preserve">Tomada de Contas Especial decorrente de conversão pelo Tribunal </t>
  </si>
  <si>
    <t xml:space="preserve">Tomada de Contas Especial determinada pelo Tribunal </t>
  </si>
  <si>
    <t xml:space="preserve">Tomada de Contas Especial originária de Unidade Gestora </t>
  </si>
  <si>
    <t>Total Geral</t>
  </si>
  <si>
    <t xml:space="preserve"> - Considerados os processos decididos por decisão singular e decisão plenária.</t>
  </si>
  <si>
    <t>Auditoria Especial - art. 3º, I, da Resolução TC-10/2007 (desativada)</t>
  </si>
  <si>
    <t>Auditoria Ordinária (desativada)</t>
  </si>
  <si>
    <t>Inspeção Ordinária (desativada)</t>
  </si>
  <si>
    <t>RCO**</t>
  </si>
  <si>
    <t>** Considerados, também, os processos do tipo REC com espécie "Reexame de Conselheiro".</t>
  </si>
  <si>
    <t>* A partir de 2014, a quantidade de PCP decididos considera também os pedidos de reapreciação.</t>
  </si>
  <si>
    <t>Auditoria com Métodos Econométricos</t>
  </si>
  <si>
    <t>REP (lei 8.666)</t>
  </si>
  <si>
    <t>QUANTIDADE DE PROCESSOS DECIDIDOS EM 2019 POR ANO DE AUTUAÇÃO</t>
  </si>
  <si>
    <t>PDA</t>
  </si>
  <si>
    <t>MATÉRIA</t>
  </si>
  <si>
    <t>SIGLA</t>
  </si>
  <si>
    <t>ESPÉCIE</t>
  </si>
  <si>
    <t xml:space="preserve">Solicitação de Atos de Pessoal (desativado) </t>
  </si>
  <si>
    <t>Relatório de Auditoria (desativado)</t>
  </si>
  <si>
    <t>Auditoria de Controle Interno (desativado)</t>
  </si>
  <si>
    <t xml:space="preserve">Acompanhamento de Obras (desativado) </t>
  </si>
  <si>
    <t xml:space="preserve">Auditoria Ordinária "in loco" (desativado) </t>
  </si>
  <si>
    <t xml:space="preserve">Auditoria "in loco" de prestação de contas de recursos antecipados (desativado) </t>
  </si>
  <si>
    <t>Auditoria "in loco" de Registros Contábeis e Execução Orçamentária (desativado)</t>
  </si>
  <si>
    <t xml:space="preserve">Denúncia </t>
  </si>
  <si>
    <t>Representação - Agente Público (desativado)</t>
  </si>
  <si>
    <t>Representação - Judicial (desativado)</t>
  </si>
  <si>
    <t>Representação - Licitação (desativado)</t>
  </si>
  <si>
    <t>Edital de Tomada de Preços (desativado)</t>
  </si>
  <si>
    <t xml:space="preserve">Edital de Concorrência (desativado) </t>
  </si>
  <si>
    <t>Dispensa e Inexigibilidade de Licitação (desativado)</t>
  </si>
  <si>
    <t xml:space="preserve">Solicitação de Licitações, Contratos, Convênios e Atos Jurídicos Análogos (desativado) </t>
  </si>
  <si>
    <t>Contas Anuais do Município prestadas pelo Prefeito</t>
  </si>
  <si>
    <t xml:space="preserve">Reapreciação das Contas anuais de 2012 do Município Prestadas pelo Prefeito </t>
  </si>
  <si>
    <t>Reapreciação das Contas anuais de 2013 do Município Prestadas pelo Prefeito</t>
  </si>
  <si>
    <t>Reapreciação das Contas anuais de 2014  do Município Prestadas pelo Prefeito</t>
  </si>
  <si>
    <t>Reapreciação das Contas anuais de 2015  do Município Prestadas pelo Prefeito</t>
  </si>
  <si>
    <t>Reapreciação das Contas anuais de 2016  do Município Prestadas pelo Prefeito</t>
  </si>
  <si>
    <t>Solicitação de Prestações de Contas de Recursos Antecipados (desativado)</t>
  </si>
  <si>
    <t xml:space="preserve">Prestação de Contas (desativado) </t>
  </si>
  <si>
    <r>
      <t xml:space="preserve">Representação - Art. 113,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1, Lei 8666/93</t>
    </r>
  </si>
  <si>
    <t>Prestação de Contas do Governador</t>
  </si>
  <si>
    <t xml:space="preserve">Reexame de Conselheiro - art. 81 da LC 202/2000 </t>
  </si>
  <si>
    <t xml:space="preserve">Revisão </t>
  </si>
  <si>
    <t xml:space="preserve">Verificação da Lei de Responsabilidade Fiscal </t>
  </si>
  <si>
    <t xml:space="preserve">Pedido de Auditoria ALESC </t>
  </si>
  <si>
    <t>Processo Diverso (desativado)</t>
  </si>
  <si>
    <t xml:space="preserve">Pedido de Reapreciação - Prestação de Contas do Prefeito  (desativado) </t>
  </si>
  <si>
    <t xml:space="preserve">Processo de Monitoramento </t>
  </si>
  <si>
    <t>Inspeção Especial - art. 3º, I, da Resolução TC-10/2007</t>
  </si>
  <si>
    <t xml:space="preserve">Auditoria de Regularidade sobre Recursos Transferidos </t>
  </si>
  <si>
    <t xml:space="preserve">Inspeção de Regularidade referente a Recursos Transferidos </t>
  </si>
  <si>
    <t>Prestação de Contas de Transf. de Recursos para entes e entidades públicas</t>
  </si>
  <si>
    <t>Prestação de Contas de Transf. de Recursos para pessoas jurídicas privadas</t>
  </si>
  <si>
    <t>Auditoria in loco de Atos de Pessoal (desativado)</t>
  </si>
  <si>
    <t>Convênio ou Instrumento Análogo</t>
  </si>
  <si>
    <t>Licitações, Contratos, Convênios e Instrumentos Análogos</t>
  </si>
  <si>
    <t xml:space="preserve">Processo Licitatório </t>
  </si>
  <si>
    <t xml:space="preserve"> - Informações extraídas da base de dados do Siproc/e-Siproc em 01/04/2019, considerando a data de publicaçaõ da decisão.</t>
  </si>
  <si>
    <t>Prestação de Contas Anual de Unidade Gestora (desativado)</t>
  </si>
  <si>
    <t>Prestação de Contas de Administrador (desativado)</t>
  </si>
  <si>
    <t>TABELA 02 - PROCESSOS JULGADOS OU APRECIADOS PELO TRIBUNAL PLENO</t>
  </si>
  <si>
    <t>ADM</t>
  </si>
  <si>
    <t>Assuntos da Diretoria de Administração e Finanças</t>
  </si>
  <si>
    <t>Assuntos da Diretoria de Gestão de Pessoas</t>
  </si>
  <si>
    <t>Assuntos do Gabinete da Presidência</t>
  </si>
  <si>
    <t>PNO</t>
  </si>
  <si>
    <t>Processo Normativo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</si>
</sst>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3" fontId="1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3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vertical="center"/>
    </xf>
    <xf numFmtId="0" fontId="0" fillId="0" borderId="0" xfId="0" applyAlignment="1"/>
    <xf numFmtId="164" fontId="0" fillId="0" borderId="0" xfId="0" applyNumberFormat="1" applyAlignment="1"/>
    <xf numFmtId="0" fontId="5" fillId="0" borderId="0" xfId="0" applyFont="1" applyFill="1" applyBorder="1"/>
    <xf numFmtId="10" fontId="0" fillId="0" borderId="0" xfId="2" applyNumberFormat="1" applyFont="1"/>
    <xf numFmtId="0" fontId="1" fillId="5" borderId="7" xfId="1" applyNumberFormat="1" applyFont="1" applyFill="1" applyBorder="1"/>
    <xf numFmtId="0" fontId="1" fillId="4" borderId="9" xfId="1" applyNumberFormat="1" applyFont="1" applyFill="1" applyBorder="1"/>
    <xf numFmtId="164" fontId="6" fillId="4" borderId="9" xfId="1" applyNumberFormat="1" applyFont="1" applyFill="1" applyBorder="1"/>
    <xf numFmtId="164" fontId="6" fillId="4" borderId="9" xfId="1" applyNumberFormat="1" applyFont="1" applyFill="1" applyBorder="1" applyAlignment="1">
      <alignment horizontal="right"/>
    </xf>
    <xf numFmtId="164" fontId="1" fillId="4" borderId="9" xfId="1" applyNumberFormat="1" applyFont="1" applyFill="1" applyBorder="1" applyAlignment="1">
      <alignment horizontal="right"/>
    </xf>
    <xf numFmtId="164" fontId="6" fillId="5" borderId="7" xfId="1" applyNumberFormat="1" applyFont="1" applyFill="1" applyBorder="1"/>
    <xf numFmtId="164" fontId="6" fillId="5" borderId="7" xfId="1" applyNumberFormat="1" applyFont="1" applyFill="1" applyBorder="1" applyAlignment="1">
      <alignment horizontal="right"/>
    </xf>
    <xf numFmtId="164" fontId="1" fillId="5" borderId="7" xfId="1" applyNumberFormat="1" applyFont="1" applyFill="1" applyBorder="1" applyAlignment="1">
      <alignment horizontal="right"/>
    </xf>
    <xf numFmtId="164" fontId="1" fillId="4" borderId="9" xfId="1" applyNumberFormat="1" applyFont="1" applyFill="1" applyBorder="1"/>
    <xf numFmtId="0" fontId="2" fillId="5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164" fontId="1" fillId="3" borderId="0" xfId="1" applyNumberFormat="1" applyFont="1" applyFill="1"/>
    <xf numFmtId="164" fontId="1" fillId="9" borderId="12" xfId="1" applyNumberFormat="1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0" fillId="7" borderId="10" xfId="1" applyNumberFormat="1" applyFont="1" applyFill="1" applyBorder="1" applyAlignment="1">
      <alignment horizontal="right"/>
    </xf>
    <xf numFmtId="0" fontId="0" fillId="6" borderId="10" xfId="1" applyNumberFormat="1" applyFont="1" applyFill="1" applyBorder="1" applyAlignment="1">
      <alignment horizontal="right"/>
    </xf>
    <xf numFmtId="1" fontId="0" fillId="6" borderId="10" xfId="1" applyNumberFormat="1" applyFont="1" applyFill="1" applyBorder="1" applyAlignment="1">
      <alignment horizontal="right"/>
    </xf>
    <xf numFmtId="1" fontId="0" fillId="7" borderId="10" xfId="1" applyNumberFormat="1" applyFont="1" applyFill="1" applyBorder="1" applyAlignment="1">
      <alignment horizontal="right"/>
    </xf>
    <xf numFmtId="0" fontId="0" fillId="11" borderId="10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9" fillId="11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1" fontId="9" fillId="2" borderId="10" xfId="1" applyNumberFormat="1" applyFont="1" applyFill="1" applyBorder="1"/>
    <xf numFmtId="0" fontId="1" fillId="7" borderId="10" xfId="1" applyNumberFormat="1" applyFont="1" applyFill="1" applyBorder="1" applyAlignment="1">
      <alignment horizontal="right"/>
    </xf>
    <xf numFmtId="0" fontId="1" fillId="6" borderId="10" xfId="1" applyNumberFormat="1" applyFont="1" applyFill="1" applyBorder="1" applyAlignment="1">
      <alignment horizontal="right"/>
    </xf>
    <xf numFmtId="1" fontId="1" fillId="6" borderId="10" xfId="1" applyNumberFormat="1" applyFont="1" applyFill="1" applyBorder="1" applyAlignment="1">
      <alignment horizontal="right"/>
    </xf>
    <xf numFmtId="1" fontId="1" fillId="7" borderId="10" xfId="1" applyNumberFormat="1" applyFont="1" applyFill="1" applyBorder="1" applyAlignment="1">
      <alignment horizontal="right"/>
    </xf>
    <xf numFmtId="0" fontId="0" fillId="7" borderId="10" xfId="1" applyNumberFormat="1" applyFont="1" applyFill="1" applyBorder="1" applyAlignment="1">
      <alignment horizontal="right" vertical="center"/>
    </xf>
    <xf numFmtId="0" fontId="0" fillId="6" borderId="10" xfId="1" applyNumberFormat="1" applyFont="1" applyFill="1" applyBorder="1" applyAlignment="1">
      <alignment horizontal="right" vertical="center"/>
    </xf>
    <xf numFmtId="1" fontId="0" fillId="6" borderId="10" xfId="1" applyNumberFormat="1" applyFont="1" applyFill="1" applyBorder="1" applyAlignment="1">
      <alignment horizontal="right" vertical="center"/>
    </xf>
    <xf numFmtId="1" fontId="0" fillId="7" borderId="10" xfId="1" applyNumberFormat="1" applyFont="1" applyFill="1" applyBorder="1" applyAlignment="1">
      <alignment horizontal="right" vertical="center"/>
    </xf>
    <xf numFmtId="0" fontId="0" fillId="2" borderId="10" xfId="0" applyFont="1" applyFill="1" applyBorder="1"/>
    <xf numFmtId="0" fontId="0" fillId="11" borderId="10" xfId="0" applyFont="1" applyFill="1" applyBorder="1"/>
    <xf numFmtId="164" fontId="1" fillId="12" borderId="10" xfId="1" applyNumberFormat="1" applyFont="1" applyFill="1" applyBorder="1" applyAlignment="1">
      <alignment vertical="center"/>
    </xf>
    <xf numFmtId="0" fontId="1" fillId="12" borderId="10" xfId="1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/>
    <xf numFmtId="0" fontId="0" fillId="10" borderId="10" xfId="0" applyNumberFormat="1" applyFont="1" applyFill="1" applyBorder="1" applyAlignment="1"/>
    <xf numFmtId="0" fontId="9" fillId="10" borderId="10" xfId="0" applyNumberFormat="1" applyFont="1" applyFill="1" applyBorder="1" applyAlignment="1"/>
    <xf numFmtId="1" fontId="9" fillId="11" borderId="10" xfId="1" applyNumberFormat="1" applyFont="1" applyFill="1" applyBorder="1"/>
    <xf numFmtId="0" fontId="0" fillId="10" borderId="10" xfId="0" applyFont="1" applyFill="1" applyBorder="1"/>
    <xf numFmtId="0" fontId="0" fillId="0" borderId="10" xfId="0" applyFont="1" applyFill="1" applyBorder="1"/>
    <xf numFmtId="0" fontId="1" fillId="0" borderId="10" xfId="0" applyFont="1" applyFill="1" applyBorder="1" applyAlignment="1"/>
    <xf numFmtId="0" fontId="0" fillId="0" borderId="10" xfId="0" applyFont="1" applyFill="1" applyBorder="1" applyAlignment="1"/>
    <xf numFmtId="0" fontId="7" fillId="0" borderId="10" xfId="0" applyFont="1" applyFill="1" applyBorder="1"/>
    <xf numFmtId="0" fontId="0" fillId="0" borderId="10" xfId="0" applyFont="1" applyFill="1" applyBorder="1" applyAlignment="1">
      <alignment horizontal="left" vertical="top" wrapText="1"/>
    </xf>
    <xf numFmtId="1" fontId="0" fillId="11" borderId="10" xfId="1" applyNumberFormat="1" applyFont="1" applyFill="1" applyBorder="1"/>
    <xf numFmtId="1" fontId="0" fillId="2" borderId="10" xfId="1" applyNumberFormat="1" applyFont="1" applyFill="1" applyBorder="1"/>
    <xf numFmtId="1" fontId="0" fillId="10" borderId="10" xfId="1" applyNumberFormat="1" applyFont="1" applyFill="1" applyBorder="1"/>
    <xf numFmtId="0" fontId="10" fillId="0" borderId="10" xfId="0" applyFont="1" applyBorder="1"/>
    <xf numFmtId="164" fontId="0" fillId="10" borderId="10" xfId="1" applyNumberFormat="1" applyFont="1" applyFill="1" applyBorder="1"/>
    <xf numFmtId="164" fontId="0" fillId="11" borderId="10" xfId="1" applyNumberFormat="1" applyFont="1" applyFill="1" applyBorder="1"/>
    <xf numFmtId="164" fontId="0" fillId="2" borderId="10" xfId="1" applyNumberFormat="1" applyFont="1" applyFill="1" applyBorder="1"/>
    <xf numFmtId="0" fontId="0" fillId="0" borderId="10" xfId="0" applyFont="1" applyFill="1" applyBorder="1" applyAlignment="1">
      <alignment horizontal="left" vertical="center"/>
    </xf>
    <xf numFmtId="1" fontId="0" fillId="2" borderId="10" xfId="1" applyNumberFormat="1" applyFont="1" applyFill="1" applyBorder="1" applyAlignment="1">
      <alignment vertical="center"/>
    </xf>
    <xf numFmtId="1" fontId="0" fillId="11" borderId="10" xfId="1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/>
    </xf>
    <xf numFmtId="1" fontId="0" fillId="2" borderId="10" xfId="1" applyNumberFormat="1" applyFont="1" applyFill="1" applyBorder="1" applyAlignment="1"/>
    <xf numFmtId="1" fontId="0" fillId="11" borderId="10" xfId="1" applyNumberFormat="1" applyFont="1" applyFill="1" applyBorder="1" applyAlignment="1"/>
    <xf numFmtId="164" fontId="0" fillId="10" borderId="10" xfId="1" applyNumberFormat="1" applyFont="1" applyFill="1" applyBorder="1" applyAlignment="1">
      <alignment vertical="center"/>
    </xf>
    <xf numFmtId="164" fontId="0" fillId="11" borderId="10" xfId="1" applyNumberFormat="1" applyFont="1" applyFill="1" applyBorder="1" applyAlignment="1">
      <alignment horizontal="right" vertical="center"/>
    </xf>
    <xf numFmtId="164" fontId="0" fillId="2" borderId="10" xfId="1" applyNumberFormat="1" applyFont="1" applyFill="1" applyBorder="1" applyAlignment="1">
      <alignment vertical="center"/>
    </xf>
    <xf numFmtId="0" fontId="11" fillId="0" borderId="0" xfId="0" applyFont="1" applyAlignment="1"/>
    <xf numFmtId="0" fontId="11" fillId="0" borderId="0" xfId="0" applyFont="1" applyFill="1" applyBorder="1" applyAlignment="1"/>
    <xf numFmtId="0" fontId="6" fillId="7" borderId="10" xfId="1" applyNumberFormat="1" applyFont="1" applyFill="1" applyBorder="1" applyAlignment="1">
      <alignment horizontal="right"/>
    </xf>
    <xf numFmtId="0" fontId="6" fillId="6" borderId="10" xfId="1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left" vertical="top" wrapText="1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 wrapText="1"/>
    </xf>
    <xf numFmtId="0" fontId="12" fillId="0" borderId="10" xfId="0" applyFont="1" applyBorder="1"/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PROCESSOS DECIDIDOS ÚLTIMOS 12 MESES  </a:t>
            </a:r>
            <a:endParaRPr lang="pt-BR" sz="1400" b="1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2624982404295738"/>
          <c:y val="1.6916227937824366E-2"/>
        </c:manualLayout>
      </c:layout>
    </c:title>
    <c:plotArea>
      <c:layout>
        <c:manualLayout>
          <c:layoutTarget val="inner"/>
          <c:xMode val="edge"/>
          <c:yMode val="edge"/>
          <c:x val="7.0863296155355415E-2"/>
          <c:y val="7.8580198942598101E-2"/>
          <c:w val="0.90412068848072868"/>
          <c:h val="0.86849432430206841"/>
        </c:manualLayout>
      </c:layout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2.9118893487441132E-2"/>
                  <c:y val="-3.8285790699614818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A-4BD6-8ABF-F3925E067694}"/>
                </c:ext>
              </c:extLst>
            </c:dLbl>
            <c:dLbl>
              <c:idx val="1"/>
              <c:layout>
                <c:manualLayout>
                  <c:x val="-1.3288247719792369E-2"/>
                  <c:y val="-2.340596960750624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A-4BD6-8ABF-F3925E067694}"/>
                </c:ext>
              </c:extLst>
            </c:dLbl>
            <c:dLbl>
              <c:idx val="2"/>
              <c:layout>
                <c:manualLayout>
                  <c:x val="-1.5141619222581003E-4"/>
                  <c:y val="-2.3199107426713698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A-4BD6-8ABF-F3925E067694}"/>
                </c:ext>
              </c:extLst>
            </c:dLbl>
            <c:dLbl>
              <c:idx val="3"/>
              <c:layout>
                <c:manualLayout>
                  <c:x val="2.4927127000119813E-3"/>
                  <c:y val="1.039071065483895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A-4BD6-8ABF-F3925E067694}"/>
                </c:ext>
              </c:extLst>
            </c:dLbl>
            <c:dLbl>
              <c:idx val="4"/>
              <c:layout>
                <c:manualLayout>
                  <c:x val="-9.3863529757064849E-3"/>
                  <c:y val="-1.713475060378812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0A-4BD6-8ABF-F3925E067694}"/>
                </c:ext>
              </c:extLst>
            </c:dLbl>
            <c:dLbl>
              <c:idx val="5"/>
              <c:layout>
                <c:manualLayout>
                  <c:x val="-6.7410778967389347E-3"/>
                  <c:y val="-1.500778127083676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0A-4BD6-8ABF-F3925E067694}"/>
                </c:ext>
              </c:extLst>
            </c:dLbl>
            <c:dLbl>
              <c:idx val="6"/>
              <c:layout>
                <c:manualLayout>
                  <c:x val="-6.7348595726228824E-3"/>
                  <c:y val="-1.4944627000910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791685520279924E-2"/>
                      <c:h val="3.63143699896227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90A-4BD6-8ABF-F3925E067694}"/>
                </c:ext>
              </c:extLst>
            </c:dLbl>
            <c:dLbl>
              <c:idx val="7"/>
              <c:layout>
                <c:manualLayout>
                  <c:x val="-2.7259060150056488E-3"/>
                  <c:y val="4.1151654675111171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0A-4BD6-8ABF-F3925E067694}"/>
                </c:ext>
              </c:extLst>
            </c:dLbl>
            <c:dLbl>
              <c:idx val="8"/>
              <c:layout>
                <c:manualLayout>
                  <c:x val="2.4929261381243192E-3"/>
                  <c:y val="1.251385239052199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0A-4BD6-8ABF-F3925E067694}"/>
                </c:ext>
              </c:extLst>
            </c:dLbl>
            <c:dLbl>
              <c:idx val="9"/>
              <c:layout>
                <c:manualLayout>
                  <c:x val="-2.1123647022220925E-2"/>
                  <c:y val="-1.303487511741717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0A-4BD6-8ABF-F3925E067694}"/>
                </c:ext>
              </c:extLst>
            </c:dLbl>
            <c:dLbl>
              <c:idx val="10"/>
              <c:layout>
                <c:manualLayout>
                  <c:x val="-2.7010327185414558E-3"/>
                  <c:y val="6.0488494953974421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0A-4BD6-8ABF-F3925E067694}"/>
                </c:ext>
              </c:extLst>
            </c:dLbl>
            <c:dLbl>
              <c:idx val="11"/>
              <c:layout>
                <c:manualLayout>
                  <c:x val="-3.3854522948292376E-3"/>
                  <c:y val="-2.3317658888396152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0A-4BD6-8ABF-F3925E06769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'Base para gráficos'!$E$10:$P$10</c:f>
              <c:numCache>
                <c:formatCode>mmm/yy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'Base para gráficos'!$E$11:$P$11</c:f>
              <c:numCache>
                <c:formatCode>General</c:formatCode>
                <c:ptCount val="12"/>
                <c:pt idx="0">
                  <c:v>678</c:v>
                </c:pt>
                <c:pt idx="1">
                  <c:v>671</c:v>
                </c:pt>
                <c:pt idx="2">
                  <c:v>561</c:v>
                </c:pt>
                <c:pt idx="3">
                  <c:v>669</c:v>
                </c:pt>
                <c:pt idx="4">
                  <c:v>664</c:v>
                </c:pt>
                <c:pt idx="5">
                  <c:v>375</c:v>
                </c:pt>
                <c:pt idx="6">
                  <c:v>946</c:v>
                </c:pt>
                <c:pt idx="7">
                  <c:v>775</c:v>
                </c:pt>
                <c:pt idx="8">
                  <c:v>449</c:v>
                </c:pt>
                <c:pt idx="9">
                  <c:v>710</c:v>
                </c:pt>
                <c:pt idx="10">
                  <c:v>747</c:v>
                </c:pt>
                <c:pt idx="11">
                  <c:v>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90A-4BD6-8ABF-F3925E067694}"/>
            </c:ext>
          </c:extLst>
        </c:ser>
        <c:dLbls>
          <c:showVal val="1"/>
        </c:dLbls>
        <c:marker val="1"/>
        <c:axId val="96328320"/>
        <c:axId val="96350592"/>
      </c:lineChart>
      <c:dateAx>
        <c:axId val="96328320"/>
        <c:scaling>
          <c:orientation val="minMax"/>
        </c:scaling>
        <c:axPos val="b"/>
        <c:numFmt formatCode="mmm/yy" sourceLinked="1"/>
        <c:majorTickMark val="none"/>
        <c:tickLblPos val="nextTo"/>
        <c:crossAx val="96350592"/>
        <c:crosses val="autoZero"/>
        <c:auto val="1"/>
        <c:lblOffset val="100"/>
        <c:baseTimeUnit val="months"/>
      </c:dateAx>
      <c:valAx>
        <c:axId val="96350592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pt-BR"/>
                  <a:t>QUANTIDADE DE PROCESSOS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632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PROCESSOS DECIDIDOS 2018 X 2019</a:t>
            </a:r>
            <a:endParaRPr lang="pt-BR" sz="1600" b="1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'Base para gráficos'!$A$7</c:f>
              <c:strCache>
                <c:ptCount val="1"/>
                <c:pt idx="0">
                  <c:v>2018</c:v>
                </c:pt>
              </c:strCache>
            </c:strRef>
          </c:tx>
          <c:dLbls>
            <c:dLbl>
              <c:idx val="1"/>
              <c:layout>
                <c:manualLayout>
                  <c:x val="-5.2691864510960897E-3"/>
                  <c:y val="-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5-4D20-BF58-FA649123CF86}"/>
                </c:ext>
              </c:extLst>
            </c:dLbl>
            <c:dLbl>
              <c:idx val="2"/>
              <c:layout>
                <c:manualLayout>
                  <c:x val="-2.6345932255480492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F5-4D20-BF58-FA649123CF86}"/>
                </c:ext>
              </c:extLst>
            </c:dLbl>
            <c:dLbl>
              <c:idx val="11"/>
              <c:layout>
                <c:manualLayout>
                  <c:x val="1.3172966127740218E-3"/>
                  <c:y val="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F5-4D20-BF58-FA649123CF86}"/>
                </c:ext>
              </c:extLst>
            </c:dLbl>
            <c:dLbl>
              <c:idx val="12"/>
              <c:layout>
                <c:manualLayout>
                  <c:x val="-7.9037796766440599E-3"/>
                  <c:y val="-1.057471317963969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F5-4D20-BF58-FA649123CF86}"/>
                </c:ext>
              </c:extLst>
            </c:dLbl>
            <c:dLbl>
              <c:idx val="13"/>
              <c:layout>
                <c:manualLayout>
                  <c:x val="2.6329532528713536E-3"/>
                  <c:y val="-2.111906946335605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F5-4D20-BF58-FA649123C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'Base para gráficos'!$B$6:$O$6</c:f>
              <c:strCache>
                <c:ptCount val="14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MÉDIA MENSAL</c:v>
                </c:pt>
                <c:pt idx="13">
                  <c:v>TOTAL</c:v>
                </c:pt>
              </c:strCache>
            </c:strRef>
          </c:cat>
          <c:val>
            <c:numRef>
              <c:f>'Base para gráficos'!$B$7:$O$7</c:f>
              <c:numCache>
                <c:formatCode>#,##0</c:formatCode>
                <c:ptCount val="14"/>
                <c:pt idx="0">
                  <c:v>145</c:v>
                </c:pt>
                <c:pt idx="1">
                  <c:v>457</c:v>
                </c:pt>
                <c:pt idx="2">
                  <c:v>723</c:v>
                </c:pt>
                <c:pt idx="3">
                  <c:v>678</c:v>
                </c:pt>
                <c:pt idx="4">
                  <c:v>671</c:v>
                </c:pt>
                <c:pt idx="5">
                  <c:v>561</c:v>
                </c:pt>
                <c:pt idx="6">
                  <c:v>669</c:v>
                </c:pt>
                <c:pt idx="7">
                  <c:v>664</c:v>
                </c:pt>
                <c:pt idx="8">
                  <c:v>375</c:v>
                </c:pt>
                <c:pt idx="9">
                  <c:v>946</c:v>
                </c:pt>
                <c:pt idx="10">
                  <c:v>0</c:v>
                </c:pt>
                <c:pt idx="11">
                  <c:v>0</c:v>
                </c:pt>
                <c:pt idx="12">
                  <c:v>490.75</c:v>
                </c:pt>
                <c:pt idx="13">
                  <c:v>5889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F5-4D20-BF58-FA649123CF86}"/>
            </c:ext>
          </c:extLst>
        </c:ser>
        <c:ser>
          <c:idx val="1"/>
          <c:order val="1"/>
          <c:tx>
            <c:strRef>
              <c:f>'Base para gráficos'!$A$8</c:f>
              <c:strCache>
                <c:ptCount val="1"/>
                <c:pt idx="0">
                  <c:v>2019</c:v>
                </c:pt>
              </c:strCache>
            </c:strRef>
          </c:tx>
          <c:dLbls>
            <c:dLbl>
              <c:idx val="0"/>
              <c:layout>
                <c:manualLayout>
                  <c:x val="7.9037796766442368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F5-4D20-BF58-FA649123CF86}"/>
                </c:ext>
              </c:extLst>
            </c:dLbl>
            <c:dLbl>
              <c:idx val="1"/>
              <c:layout>
                <c:manualLayout>
                  <c:x val="1.1855669514966223E-2"/>
                  <c:y val="-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F5-4D20-BF58-FA649123CF86}"/>
                </c:ext>
              </c:extLst>
            </c:dLbl>
            <c:dLbl>
              <c:idx val="2"/>
              <c:layout>
                <c:manualLayout>
                  <c:x val="1.1855669514966223E-2"/>
                  <c:y val="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F5-4D20-BF58-FA649123CF86}"/>
                </c:ext>
              </c:extLst>
            </c:dLbl>
            <c:dLbl>
              <c:idx val="3"/>
              <c:layout>
                <c:manualLayout>
                  <c:x val="9.2210762894181491E-3"/>
                  <c:y val="-6.344827907783852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F5-4D20-BF58-FA649123CF86}"/>
                </c:ext>
              </c:extLst>
            </c:dLbl>
            <c:dLbl>
              <c:idx val="4"/>
              <c:layout>
                <c:manualLayout>
                  <c:x val="9.216464944251589E-3"/>
                  <c:y val="1.05485232067510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191943127962085E-2"/>
                      <c:h val="2.64663277849762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8F5-4D20-BF58-FA649123CF86}"/>
                </c:ext>
              </c:extLst>
            </c:dLbl>
            <c:dLbl>
              <c:idx val="5"/>
              <c:layout>
                <c:manualLayout>
                  <c:x val="9.220248535283769E-3"/>
                  <c:y val="-4.24034021063823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F5-4D20-BF58-FA649123CF86}"/>
                </c:ext>
              </c:extLst>
            </c:dLbl>
            <c:dLbl>
              <c:idx val="6"/>
              <c:layout>
                <c:manualLayout>
                  <c:x val="9.2185899748312566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F5-4D20-BF58-FA649123CF86}"/>
                </c:ext>
              </c:extLst>
            </c:dLbl>
            <c:dLbl>
              <c:idx val="7"/>
              <c:layout>
                <c:manualLayout>
                  <c:x val="1.0538372902192178E-2"/>
                  <c:y val="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F5-4D20-BF58-FA649123CF86}"/>
                </c:ext>
              </c:extLst>
            </c:dLbl>
            <c:dLbl>
              <c:idx val="8"/>
              <c:layout>
                <c:manualLayout>
                  <c:x val="6.5864830638701858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F5-4D20-BF58-FA649123CF86}"/>
                </c:ext>
              </c:extLst>
            </c:dLbl>
            <c:dLbl>
              <c:idx val="9"/>
              <c:layout>
                <c:manualLayout>
                  <c:x val="6.5864830638702231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F5-4D20-BF58-FA649123CF86}"/>
                </c:ext>
              </c:extLst>
            </c:dLbl>
            <c:dLbl>
              <c:idx val="10"/>
              <c:layout>
                <c:manualLayout>
                  <c:x val="1.3172862403597579E-2"/>
                  <c:y val="-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F5-4D20-BF58-FA649123CF86}"/>
                </c:ext>
              </c:extLst>
            </c:dLbl>
            <c:dLbl>
              <c:idx val="11"/>
              <c:layout>
                <c:manualLayout>
                  <c:x val="1.1855669514966223E-2"/>
                  <c:y val="-1.057471317963971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F5-4D20-BF58-FA649123CF86}"/>
                </c:ext>
              </c:extLst>
            </c:dLbl>
            <c:dLbl>
              <c:idx val="12"/>
              <c:layout>
                <c:manualLayout>
                  <c:x val="9.2259498368390466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F5-4D20-BF58-FA649123CF86}"/>
                </c:ext>
              </c:extLst>
            </c:dLbl>
            <c:dLbl>
              <c:idx val="13"/>
              <c:layout>
                <c:manualLayout>
                  <c:x val="1.5800587130399977E-2"/>
                  <c:y val="-6.329113924050680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F5-4D20-BF58-FA649123C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'Base para gráficos'!$B$6:$O$6</c:f>
              <c:strCache>
                <c:ptCount val="14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MÉDIA MENSAL</c:v>
                </c:pt>
                <c:pt idx="13">
                  <c:v>TOTAL</c:v>
                </c:pt>
              </c:strCache>
            </c:strRef>
          </c:cat>
          <c:val>
            <c:numRef>
              <c:f>'Base para gráficos'!$B$8:$O$8</c:f>
              <c:numCache>
                <c:formatCode>#,##0</c:formatCode>
                <c:ptCount val="14"/>
                <c:pt idx="0">
                  <c:v>710</c:v>
                </c:pt>
                <c:pt idx="1">
                  <c:v>747</c:v>
                </c:pt>
                <c:pt idx="2">
                  <c:v>924</c:v>
                </c:pt>
                <c:pt idx="3">
                  <c:v>178</c:v>
                </c:pt>
                <c:pt idx="4">
                  <c:v>163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226.83333333333334</c:v>
                </c:pt>
                <c:pt idx="13">
                  <c:v>2722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8F5-4D20-BF58-FA649123CF86}"/>
            </c:ext>
          </c:extLst>
        </c:ser>
        <c:dLbls>
          <c:showVal val="1"/>
        </c:dLbls>
        <c:shape val="box"/>
        <c:axId val="98647040"/>
        <c:axId val="98652928"/>
        <c:axId val="0"/>
      </c:bar3DChart>
      <c:catAx>
        <c:axId val="98647040"/>
        <c:scaling>
          <c:orientation val="minMax"/>
        </c:scaling>
        <c:axPos val="b"/>
        <c:numFmt formatCode="General" sourceLinked="0"/>
        <c:tickLblPos val="nextTo"/>
        <c:crossAx val="98652928"/>
        <c:crosses val="autoZero"/>
        <c:auto val="1"/>
        <c:lblAlgn val="ctr"/>
        <c:lblOffset val="100"/>
      </c:catAx>
      <c:valAx>
        <c:axId val="98652928"/>
        <c:scaling>
          <c:orientation val="minMax"/>
          <c:max val="7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1200"/>
                  <a:t>QUANTIDADE DE PROCESSOS</a:t>
                </a:r>
              </a:p>
            </c:rich>
          </c:tx>
        </c:title>
        <c:numFmt formatCode="#,##0" sourceLinked="1"/>
        <c:tickLblPos val="nextTo"/>
        <c:crossAx val="98647040"/>
        <c:crosses val="autoZero"/>
        <c:crossBetween val="between"/>
      </c:valAx>
    </c:plotArea>
    <c:legend>
      <c:legendPos val="r"/>
    </c:legend>
    <c:plotVisOnly val="1"/>
    <c:dispBlanksAs val="gap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COMPARATIVO QUANTIDADE DE PROCESSOS DECIDIDOS ENTRE 2013-2019 (considerando a data de publicação da decisão) </a:t>
            </a:r>
            <a:endParaRPr lang="pt-BR" b="1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2737360732752007"/>
          <c:y val="1.2676500880427922E-2"/>
        </c:manualLayout>
      </c:layout>
    </c:title>
    <c:plotArea>
      <c:layout>
        <c:manualLayout>
          <c:layoutTarget val="inner"/>
          <c:xMode val="edge"/>
          <c:yMode val="edge"/>
          <c:x val="8.3943775172852841E-2"/>
          <c:y val="0.14370699141845478"/>
          <c:w val="0.9068506209233288"/>
          <c:h val="0.81183934772299648"/>
        </c:manualLayout>
      </c:layout>
      <c:lineChart>
        <c:grouping val="standard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'Base para gráficos'!$B$2:$H$3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strCache>
            </c:strRef>
          </c:cat>
          <c:val>
            <c:numRef>
              <c:f>'Base para gráficos'!$B$3:$H$3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1-4E1B-B79F-99349277059B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1"/>
              <c:layout>
                <c:manualLayout>
                  <c:x val="-4.8280351581900595E-17"/>
                  <c:y val="1.267605704092586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1-4E1B-B79F-99349277059B}"/>
                </c:ext>
              </c:extLst>
            </c:dLbl>
            <c:dLbl>
              <c:idx val="2"/>
              <c:layout>
                <c:manualLayout>
                  <c:x val="-2.8968545592384983E-2"/>
                  <c:y val="-2.74647902553393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1-4E1B-B79F-99349277059B}"/>
                </c:ext>
              </c:extLst>
            </c:dLbl>
            <c:dLbl>
              <c:idx val="4"/>
              <c:layout>
                <c:manualLayout>
                  <c:x val="7.8988941548182312E-3"/>
                  <c:y val="-2.109704641350217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1-4E1B-B79F-99349277059B}"/>
                </c:ext>
              </c:extLst>
            </c:dLbl>
            <c:dLbl>
              <c:idx val="5"/>
              <c:layout>
                <c:manualLayout>
                  <c:x val="-6.5799542677636184E-3"/>
                  <c:y val="-1.26625757573492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E-4D2A-A96F-2494D0E5C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'Base para gráficos'!$B$2:$H$3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strCache>
            </c:strRef>
          </c:cat>
          <c:val>
            <c:numRef>
              <c:f>'Base para gráficos'!$B$4:$H$4</c:f>
              <c:numCache>
                <c:formatCode>#,##0</c:formatCode>
                <c:ptCount val="7"/>
                <c:pt idx="0">
                  <c:v>5701</c:v>
                </c:pt>
                <c:pt idx="1">
                  <c:v>8049</c:v>
                </c:pt>
                <c:pt idx="2">
                  <c:v>8736</c:v>
                </c:pt>
                <c:pt idx="3">
                  <c:v>6886</c:v>
                </c:pt>
                <c:pt idx="4">
                  <c:v>5978</c:v>
                </c:pt>
                <c:pt idx="5">
                  <c:v>7113</c:v>
                </c:pt>
                <c:pt idx="6">
                  <c:v>2722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B1-4E1B-B79F-99349277059B}"/>
            </c:ext>
          </c:extLst>
        </c:ser>
        <c:dLbls>
          <c:showVal val="1"/>
        </c:dLbls>
        <c:marker val="1"/>
        <c:axId val="97211520"/>
        <c:axId val="97213056"/>
      </c:lineChart>
      <c:catAx>
        <c:axId val="97211520"/>
        <c:scaling>
          <c:orientation val="minMax"/>
        </c:scaling>
        <c:axPos val="b"/>
        <c:numFmt formatCode="General" sourceLinked="1"/>
        <c:tickLblPos val="nextTo"/>
        <c:crossAx val="97213056"/>
        <c:crosses val="autoZero"/>
        <c:auto val="1"/>
        <c:lblAlgn val="ctr"/>
        <c:lblOffset val="100"/>
      </c:catAx>
      <c:valAx>
        <c:axId val="972130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QUANTIDADE DE PROCESSOS</a:t>
                </a:r>
              </a:p>
            </c:rich>
          </c:tx>
        </c:title>
        <c:numFmt formatCode="General" sourceLinked="1"/>
        <c:tickLblPos val="nextTo"/>
        <c:crossAx val="97211520"/>
        <c:crosses val="autoZero"/>
        <c:crossBetween val="between"/>
      </c:valAx>
    </c:plotArea>
    <c:plotVisOnly val="1"/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&amp;R&amp;D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2839" y="35583"/>
    <xdr:ext cx="9648902" cy="6017012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0.82505</cdr:x>
      <cdr:y>0.02773</cdr:y>
    </cdr:from>
    <cdr:to>
      <cdr:x>0.99262</cdr:x>
      <cdr:y>0.07587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957598" y="166697"/>
          <a:ext cx="1616203" cy="289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>
              <a:latin typeface="+mn-lt"/>
            </a:rPr>
            <a:t>Atualizado em 01/04/2019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0.79791</cdr:x>
      <cdr:y>0.0325</cdr:y>
    </cdr:from>
    <cdr:to>
      <cdr:x>0.96537</cdr:x>
      <cdr:y>0.0806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695822" y="195352"/>
          <a:ext cx="1615142" cy="289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>
              <a:latin typeface="+mn-lt"/>
            </a:rPr>
            <a:t>Atualizado em 01/04/2019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0.79007</cdr:x>
      <cdr:y>0.08462</cdr:y>
    </cdr:from>
    <cdr:to>
      <cdr:x>0.95753</cdr:x>
      <cdr:y>0.13272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620192" y="508707"/>
          <a:ext cx="1615143" cy="28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000" b="1">
              <a:latin typeface="+mn-lt"/>
            </a:rPr>
            <a:t>Atualizado em 01/04/2019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PUBLICA&#199;&#195;O%20INTRANET/DECIDIDOS2018%20Publica&#231;&#227;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EVOLUÇÃO 12 MESES"/>
      <sheetName val="Base para gráficos"/>
      <sheetName val="COMPARATIVO MENSAL 2017 X 2018"/>
      <sheetName val="COMPARATIVO 2012 A 2018"/>
      <sheetName val="DECIDIDO POR ANO DE AUTUAÇÃO"/>
    </sheetNames>
    <sheetDataSet>
      <sheetData sheetId="0">
        <row r="6">
          <cell r="U6">
            <v>5510</v>
          </cell>
        </row>
        <row r="8">
          <cell r="U8">
            <v>1</v>
          </cell>
        </row>
        <row r="9">
          <cell r="U9">
            <v>3575</v>
          </cell>
        </row>
        <row r="10">
          <cell r="U10">
            <v>20</v>
          </cell>
        </row>
        <row r="11">
          <cell r="U11">
            <v>899</v>
          </cell>
        </row>
        <row r="12">
          <cell r="U12">
            <v>20</v>
          </cell>
        </row>
        <row r="13">
          <cell r="U13">
            <v>1</v>
          </cell>
        </row>
        <row r="14">
          <cell r="U14">
            <v>0</v>
          </cell>
        </row>
        <row r="15">
          <cell r="U15">
            <v>6</v>
          </cell>
        </row>
        <row r="17">
          <cell r="U17">
            <v>981</v>
          </cell>
        </row>
        <row r="18">
          <cell r="U18">
            <v>3</v>
          </cell>
        </row>
        <row r="19">
          <cell r="U19">
            <v>4</v>
          </cell>
        </row>
        <row r="22">
          <cell r="U22">
            <v>11</v>
          </cell>
        </row>
        <row r="23">
          <cell r="U23">
            <v>18</v>
          </cell>
        </row>
        <row r="24">
          <cell r="U24">
            <v>14</v>
          </cell>
        </row>
        <row r="25">
          <cell r="U25">
            <v>6</v>
          </cell>
        </row>
        <row r="26">
          <cell r="U26">
            <v>2</v>
          </cell>
        </row>
        <row r="27">
          <cell r="U27">
            <v>2</v>
          </cell>
        </row>
        <row r="28">
          <cell r="U28">
            <v>5</v>
          </cell>
        </row>
        <row r="29">
          <cell r="U29">
            <v>0</v>
          </cell>
        </row>
        <row r="30">
          <cell r="U30">
            <v>38</v>
          </cell>
        </row>
        <row r="32">
          <cell r="U32">
            <v>1</v>
          </cell>
        </row>
        <row r="33">
          <cell r="U33">
            <v>8</v>
          </cell>
        </row>
        <row r="34">
          <cell r="U34">
            <v>0</v>
          </cell>
        </row>
        <row r="35">
          <cell r="U35">
            <v>1</v>
          </cell>
        </row>
        <row r="36">
          <cell r="U36">
            <v>41</v>
          </cell>
        </row>
        <row r="37">
          <cell r="U37">
            <v>0</v>
          </cell>
        </row>
        <row r="38">
          <cell r="U38">
            <v>8</v>
          </cell>
        </row>
        <row r="39">
          <cell r="U39">
            <v>0</v>
          </cell>
        </row>
        <row r="40">
          <cell r="U40">
            <v>0</v>
          </cell>
        </row>
        <row r="41">
          <cell r="U41">
            <v>1</v>
          </cell>
        </row>
        <row r="42">
          <cell r="U42">
            <v>0</v>
          </cell>
        </row>
        <row r="43">
          <cell r="U43">
            <v>0</v>
          </cell>
        </row>
        <row r="44">
          <cell r="U44">
            <v>0</v>
          </cell>
        </row>
        <row r="46">
          <cell r="U46">
            <v>95</v>
          </cell>
        </row>
        <row r="48">
          <cell r="U48">
            <v>96</v>
          </cell>
        </row>
        <row r="49">
          <cell r="U49">
            <v>9</v>
          </cell>
        </row>
        <row r="50">
          <cell r="U50">
            <v>9</v>
          </cell>
        </row>
        <row r="51">
          <cell r="U51">
            <v>32</v>
          </cell>
        </row>
        <row r="52">
          <cell r="U52">
            <v>16</v>
          </cell>
        </row>
        <row r="53">
          <cell r="U53">
            <v>0</v>
          </cell>
        </row>
        <row r="54">
          <cell r="U54">
            <v>0</v>
          </cell>
        </row>
        <row r="55">
          <cell r="U55">
            <v>0</v>
          </cell>
        </row>
        <row r="57">
          <cell r="U57">
            <v>1</v>
          </cell>
        </row>
        <row r="59">
          <cell r="U59">
            <v>2</v>
          </cell>
        </row>
        <row r="60">
          <cell r="U60">
            <v>2</v>
          </cell>
        </row>
        <row r="61">
          <cell r="U61">
            <v>22</v>
          </cell>
        </row>
        <row r="62">
          <cell r="U62">
            <v>4</v>
          </cell>
        </row>
        <row r="63">
          <cell r="U63">
            <v>1</v>
          </cell>
        </row>
        <row r="64">
          <cell r="U64">
            <v>198</v>
          </cell>
        </row>
        <row r="65">
          <cell r="U65">
            <v>0</v>
          </cell>
        </row>
        <row r="66">
          <cell r="U66">
            <v>0</v>
          </cell>
        </row>
        <row r="67">
          <cell r="U67">
            <v>0</v>
          </cell>
        </row>
        <row r="70">
          <cell r="U70">
            <v>0</v>
          </cell>
        </row>
        <row r="71">
          <cell r="U71">
            <v>0</v>
          </cell>
        </row>
        <row r="72">
          <cell r="U72">
            <v>5</v>
          </cell>
        </row>
        <row r="73">
          <cell r="U73">
            <v>1</v>
          </cell>
        </row>
        <row r="74">
          <cell r="U74">
            <v>0</v>
          </cell>
        </row>
        <row r="75">
          <cell r="U75">
            <v>1</v>
          </cell>
        </row>
        <row r="77">
          <cell r="U77">
            <v>266</v>
          </cell>
        </row>
        <row r="79">
          <cell r="U79">
            <v>1</v>
          </cell>
        </row>
        <row r="80">
          <cell r="U80">
            <v>1</v>
          </cell>
        </row>
        <row r="81">
          <cell r="U81">
            <v>0</v>
          </cell>
        </row>
        <row r="82">
          <cell r="U82">
            <v>0</v>
          </cell>
        </row>
        <row r="83">
          <cell r="U83">
            <v>0</v>
          </cell>
        </row>
        <row r="85">
          <cell r="U85">
            <v>24</v>
          </cell>
        </row>
        <row r="86">
          <cell r="U86">
            <v>29</v>
          </cell>
        </row>
        <row r="87">
          <cell r="U87">
            <v>28</v>
          </cell>
        </row>
        <row r="88">
          <cell r="U88">
            <v>0</v>
          </cell>
        </row>
        <row r="89">
          <cell r="U89">
            <v>0</v>
          </cell>
        </row>
        <row r="90">
          <cell r="U90">
            <v>0</v>
          </cell>
        </row>
        <row r="92">
          <cell r="U92">
            <v>3</v>
          </cell>
        </row>
        <row r="94">
          <cell r="U94">
            <v>15</v>
          </cell>
        </row>
        <row r="95">
          <cell r="U95">
            <v>92</v>
          </cell>
        </row>
        <row r="96">
          <cell r="U96">
            <v>172</v>
          </cell>
        </row>
        <row r="97">
          <cell r="U97">
            <v>134</v>
          </cell>
        </row>
        <row r="98">
          <cell r="U98">
            <v>22</v>
          </cell>
        </row>
        <row r="101">
          <cell r="U101">
            <v>43</v>
          </cell>
        </row>
        <row r="102">
          <cell r="U102">
            <v>2</v>
          </cell>
        </row>
        <row r="103">
          <cell r="U103">
            <v>13</v>
          </cell>
        </row>
        <row r="104">
          <cell r="U104">
            <v>1</v>
          </cell>
        </row>
        <row r="105">
          <cell r="U105">
            <v>3</v>
          </cell>
        </row>
        <row r="107">
          <cell r="U107">
            <v>0</v>
          </cell>
        </row>
        <row r="108">
          <cell r="U108">
            <v>5</v>
          </cell>
        </row>
        <row r="109">
          <cell r="U109">
            <v>0</v>
          </cell>
        </row>
        <row r="110">
          <cell r="U110">
            <v>4</v>
          </cell>
        </row>
        <row r="111">
          <cell r="U111">
            <v>0</v>
          </cell>
        </row>
        <row r="113">
          <cell r="U113">
            <v>33</v>
          </cell>
        </row>
        <row r="114">
          <cell r="U114">
            <v>7</v>
          </cell>
        </row>
        <row r="115">
          <cell r="U115">
            <v>55</v>
          </cell>
        </row>
        <row r="116">
          <cell r="R116">
            <v>775</v>
          </cell>
          <cell r="S116">
            <v>449</v>
          </cell>
          <cell r="U116">
            <v>7113</v>
          </cell>
        </row>
      </sheetData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0"/>
  <sheetViews>
    <sheetView showZeros="0" tabSelected="1" zoomScale="90" zoomScaleNormal="90" workbookViewId="0">
      <selection activeCell="C13" sqref="C13"/>
    </sheetView>
  </sheetViews>
  <sheetFormatPr defaultRowHeight="15"/>
  <cols>
    <col min="1" max="1" width="9.85546875" customWidth="1"/>
    <col min="2" max="2" width="13.7109375" customWidth="1"/>
    <col min="3" max="3" width="57.42578125" customWidth="1"/>
    <col min="4" max="8" width="7.28515625" bestFit="1" customWidth="1"/>
    <col min="9" max="9" width="7" bestFit="1" customWidth="1"/>
    <col min="10" max="10" width="5.85546875" bestFit="1" customWidth="1"/>
    <col min="11" max="11" width="6.28515625" bestFit="1" customWidth="1"/>
    <col min="12" max="12" width="6.85546875" bestFit="1" customWidth="1"/>
    <col min="13" max="13" width="6.7109375" bestFit="1" customWidth="1"/>
    <col min="14" max="14" width="4.7109375" bestFit="1" customWidth="1"/>
    <col min="15" max="15" width="4.5703125" bestFit="1" customWidth="1"/>
    <col min="16" max="16" width="4.140625" bestFit="1" customWidth="1"/>
    <col min="17" max="17" width="5.28515625" bestFit="1" customWidth="1"/>
    <col min="18" max="18" width="4.28515625" bestFit="1" customWidth="1"/>
    <col min="19" max="19" width="5.140625" bestFit="1" customWidth="1"/>
    <col min="20" max="20" width="5.28515625" bestFit="1" customWidth="1"/>
    <col min="21" max="21" width="4.7109375" bestFit="1" customWidth="1"/>
    <col min="22" max="22" width="7.140625" bestFit="1" customWidth="1"/>
  </cols>
  <sheetData>
    <row r="1" spans="1:26" ht="30" customHeight="1">
      <c r="A1" s="89" t="s">
        <v>172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6">
      <c r="A2" s="87" t="s">
        <v>125</v>
      </c>
      <c r="B2" s="88" t="s">
        <v>126</v>
      </c>
      <c r="C2" s="88" t="s">
        <v>127</v>
      </c>
      <c r="D2" s="88">
        <v>2013</v>
      </c>
      <c r="E2" s="88">
        <v>2014</v>
      </c>
      <c r="F2" s="88">
        <v>2015</v>
      </c>
      <c r="G2" s="88">
        <v>2016</v>
      </c>
      <c r="H2" s="88">
        <v>2017</v>
      </c>
      <c r="I2" s="88">
        <v>2018</v>
      </c>
      <c r="J2" s="88">
        <v>2019</v>
      </c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91"/>
    </row>
    <row r="3" spans="1:26" ht="15.75" customHeight="1">
      <c r="A3" s="87"/>
      <c r="B3" s="88"/>
      <c r="C3" s="88"/>
      <c r="D3" s="88">
        <v>2013</v>
      </c>
      <c r="E3" s="88">
        <v>2014</v>
      </c>
      <c r="F3" s="88">
        <v>2015</v>
      </c>
      <c r="G3" s="88"/>
      <c r="H3" s="88"/>
      <c r="I3" s="88"/>
      <c r="J3" s="30" t="s">
        <v>1</v>
      </c>
      <c r="K3" s="31" t="s">
        <v>2</v>
      </c>
      <c r="L3" s="31" t="s">
        <v>3</v>
      </c>
      <c r="M3" s="31" t="s">
        <v>4</v>
      </c>
      <c r="N3" s="31" t="s">
        <v>5</v>
      </c>
      <c r="O3" s="31" t="s">
        <v>6</v>
      </c>
      <c r="P3" s="31" t="s">
        <v>7</v>
      </c>
      <c r="Q3" s="31" t="s">
        <v>8</v>
      </c>
      <c r="R3" s="31" t="s">
        <v>9</v>
      </c>
      <c r="S3" s="31" t="s">
        <v>10</v>
      </c>
      <c r="T3" s="31" t="s">
        <v>11</v>
      </c>
      <c r="U3" s="31" t="s">
        <v>12</v>
      </c>
      <c r="V3" s="32" t="s">
        <v>13</v>
      </c>
    </row>
    <row r="4" spans="1:26" ht="15.75" customHeight="1">
      <c r="A4" s="54" t="s">
        <v>14</v>
      </c>
      <c r="B4" s="55" t="s">
        <v>173</v>
      </c>
      <c r="C4" s="86" t="s">
        <v>174</v>
      </c>
      <c r="D4" s="56">
        <v>7</v>
      </c>
      <c r="E4" s="37">
        <v>5</v>
      </c>
      <c r="F4" s="38">
        <v>0</v>
      </c>
      <c r="G4" s="37"/>
      <c r="H4" s="66"/>
      <c r="I4" s="65">
        <v>0</v>
      </c>
      <c r="J4" s="34"/>
      <c r="K4" s="33"/>
      <c r="L4" s="34"/>
      <c r="M4" s="33">
        <v>1</v>
      </c>
      <c r="N4" s="34"/>
      <c r="O4" s="33"/>
      <c r="P4" s="34"/>
      <c r="Q4" s="33"/>
      <c r="R4" s="34"/>
      <c r="S4" s="33"/>
      <c r="T4" s="35"/>
      <c r="U4" s="36"/>
      <c r="V4" s="34"/>
    </row>
    <row r="5" spans="1:26" ht="15.75" customHeight="1">
      <c r="A5" s="54" t="s">
        <v>14</v>
      </c>
      <c r="B5" s="55" t="s">
        <v>173</v>
      </c>
      <c r="C5" s="86" t="s">
        <v>175</v>
      </c>
      <c r="D5" s="56"/>
      <c r="E5" s="37"/>
      <c r="F5" s="38">
        <v>9</v>
      </c>
      <c r="G5" s="37">
        <v>2</v>
      </c>
      <c r="H5" s="66">
        <v>2</v>
      </c>
      <c r="I5" s="65">
        <v>2</v>
      </c>
      <c r="J5" s="34"/>
      <c r="K5" s="33"/>
      <c r="L5" s="34"/>
      <c r="M5" s="33">
        <v>4</v>
      </c>
      <c r="N5" s="34"/>
      <c r="O5" s="33"/>
      <c r="P5" s="34"/>
      <c r="Q5" s="33"/>
      <c r="R5" s="34"/>
      <c r="S5" s="33"/>
      <c r="T5" s="35"/>
      <c r="U5" s="36"/>
      <c r="V5" s="34"/>
    </row>
    <row r="6" spans="1:26" ht="15.75" customHeight="1">
      <c r="A6" s="54" t="s">
        <v>14</v>
      </c>
      <c r="B6" s="55" t="s">
        <v>173</v>
      </c>
      <c r="C6" s="86" t="s">
        <v>176</v>
      </c>
      <c r="D6" s="56">
        <v>4</v>
      </c>
      <c r="E6" s="37">
        <v>8</v>
      </c>
      <c r="F6" s="38">
        <v>7</v>
      </c>
      <c r="G6" s="37">
        <v>20</v>
      </c>
      <c r="H6" s="66">
        <v>21</v>
      </c>
      <c r="I6" s="65">
        <v>22</v>
      </c>
      <c r="J6" s="34"/>
      <c r="K6" s="33"/>
      <c r="L6" s="34"/>
      <c r="M6" s="33">
        <v>9</v>
      </c>
      <c r="N6" s="34"/>
      <c r="O6" s="33"/>
      <c r="P6" s="34"/>
      <c r="Q6" s="33"/>
      <c r="R6" s="34"/>
      <c r="S6" s="33"/>
      <c r="T6" s="35"/>
      <c r="U6" s="36"/>
      <c r="V6" s="34"/>
    </row>
    <row r="7" spans="1:26">
      <c r="A7" s="54" t="s">
        <v>14</v>
      </c>
      <c r="B7" s="55" t="s">
        <v>31</v>
      </c>
      <c r="C7" s="64" t="s">
        <v>53</v>
      </c>
      <c r="D7" s="56">
        <v>1</v>
      </c>
      <c r="E7" s="37"/>
      <c r="F7" s="38"/>
      <c r="G7" s="37"/>
      <c r="H7" s="66">
        <v>1</v>
      </c>
      <c r="I7" s="65">
        <f>[1]RESUMO!U8</f>
        <v>1</v>
      </c>
      <c r="J7" s="34">
        <v>0</v>
      </c>
      <c r="K7" s="33">
        <v>0</v>
      </c>
      <c r="L7" s="34">
        <v>0</v>
      </c>
      <c r="M7" s="33"/>
      <c r="N7" s="34"/>
      <c r="O7" s="33"/>
      <c r="P7" s="34"/>
      <c r="Q7" s="33"/>
      <c r="R7" s="34"/>
      <c r="S7" s="33"/>
      <c r="T7" s="35"/>
      <c r="U7" s="36"/>
      <c r="V7" s="34">
        <f>SUM(J7:U7)</f>
        <v>0</v>
      </c>
      <c r="X7" s="8"/>
      <c r="Z7" s="8"/>
    </row>
    <row r="8" spans="1:26">
      <c r="A8" s="54" t="s">
        <v>14</v>
      </c>
      <c r="B8" s="55" t="s">
        <v>31</v>
      </c>
      <c r="C8" s="64" t="s">
        <v>54</v>
      </c>
      <c r="D8" s="56">
        <v>2870</v>
      </c>
      <c r="E8" s="37">
        <v>2875</v>
      </c>
      <c r="F8" s="38">
        <v>4158</v>
      </c>
      <c r="G8" s="37">
        <v>3457</v>
      </c>
      <c r="H8" s="66">
        <v>2801</v>
      </c>
      <c r="I8" s="65">
        <f>[1]RESUMO!U9</f>
        <v>3575</v>
      </c>
      <c r="J8" s="34">
        <v>553</v>
      </c>
      <c r="K8" s="33">
        <v>499</v>
      </c>
      <c r="L8" s="34">
        <v>687</v>
      </c>
      <c r="M8" s="33">
        <v>24</v>
      </c>
      <c r="N8" s="34">
        <v>18</v>
      </c>
      <c r="O8" s="33"/>
      <c r="P8" s="34"/>
      <c r="Q8" s="33"/>
      <c r="R8" s="34"/>
      <c r="S8" s="33"/>
      <c r="T8" s="35"/>
      <c r="U8" s="36"/>
      <c r="V8" s="34">
        <f t="shared" ref="V8:V71" si="0">SUM(J8:U8)</f>
        <v>1781</v>
      </c>
      <c r="X8" s="8"/>
      <c r="Z8" s="8"/>
    </row>
    <row r="9" spans="1:26">
      <c r="A9" s="54" t="s">
        <v>14</v>
      </c>
      <c r="B9" s="55" t="s">
        <v>31</v>
      </c>
      <c r="C9" s="64" t="s">
        <v>55</v>
      </c>
      <c r="D9" s="56">
        <v>10</v>
      </c>
      <c r="E9" s="37">
        <v>13</v>
      </c>
      <c r="F9" s="38">
        <v>19</v>
      </c>
      <c r="G9" s="37">
        <v>15</v>
      </c>
      <c r="H9" s="66">
        <v>8</v>
      </c>
      <c r="I9" s="65">
        <f>[1]RESUMO!U10</f>
        <v>20</v>
      </c>
      <c r="J9" s="34">
        <v>1</v>
      </c>
      <c r="K9" s="33">
        <v>0</v>
      </c>
      <c r="L9" s="34">
        <v>0</v>
      </c>
      <c r="M9" s="33"/>
      <c r="N9" s="34"/>
      <c r="O9" s="33"/>
      <c r="P9" s="34"/>
      <c r="Q9" s="33"/>
      <c r="R9" s="34"/>
      <c r="S9" s="33"/>
      <c r="T9" s="35"/>
      <c r="U9" s="36"/>
      <c r="V9" s="34">
        <f t="shared" si="0"/>
        <v>1</v>
      </c>
      <c r="X9" s="8"/>
      <c r="Z9" s="8"/>
    </row>
    <row r="10" spans="1:26">
      <c r="A10" s="54" t="s">
        <v>14</v>
      </c>
      <c r="B10" s="55" t="s">
        <v>31</v>
      </c>
      <c r="C10" s="64" t="s">
        <v>56</v>
      </c>
      <c r="D10" s="56">
        <v>240</v>
      </c>
      <c r="E10" s="37">
        <v>687</v>
      </c>
      <c r="F10" s="38">
        <v>966</v>
      </c>
      <c r="G10" s="37">
        <v>681</v>
      </c>
      <c r="H10" s="66">
        <v>406</v>
      </c>
      <c r="I10" s="65">
        <f>[1]RESUMO!U11</f>
        <v>899</v>
      </c>
      <c r="J10" s="34">
        <v>61</v>
      </c>
      <c r="K10" s="33">
        <v>32</v>
      </c>
      <c r="L10" s="34">
        <v>33</v>
      </c>
      <c r="M10" s="33">
        <v>2</v>
      </c>
      <c r="N10" s="34"/>
      <c r="O10" s="33"/>
      <c r="P10" s="34"/>
      <c r="Q10" s="33"/>
      <c r="R10" s="34"/>
      <c r="S10" s="33"/>
      <c r="T10" s="35"/>
      <c r="U10" s="36"/>
      <c r="V10" s="34">
        <f t="shared" si="0"/>
        <v>128</v>
      </c>
      <c r="X10" s="8"/>
      <c r="Z10" s="8"/>
    </row>
    <row r="11" spans="1:26">
      <c r="A11" s="54" t="s">
        <v>14</v>
      </c>
      <c r="B11" s="55" t="s">
        <v>31</v>
      </c>
      <c r="C11" s="64" t="s">
        <v>57</v>
      </c>
      <c r="D11" s="56">
        <v>21</v>
      </c>
      <c r="E11" s="37">
        <v>679</v>
      </c>
      <c r="F11" s="38">
        <v>125</v>
      </c>
      <c r="G11" s="37">
        <v>48</v>
      </c>
      <c r="H11" s="66">
        <v>25</v>
      </c>
      <c r="I11" s="65">
        <f>[1]RESUMO!U12</f>
        <v>20</v>
      </c>
      <c r="J11" s="34">
        <v>1</v>
      </c>
      <c r="K11" s="33">
        <v>2</v>
      </c>
      <c r="L11" s="34">
        <v>3</v>
      </c>
      <c r="M11" s="33">
        <v>2</v>
      </c>
      <c r="N11" s="34">
        <v>1</v>
      </c>
      <c r="O11" s="33"/>
      <c r="P11" s="34"/>
      <c r="Q11" s="33"/>
      <c r="R11" s="34"/>
      <c r="S11" s="33"/>
      <c r="T11" s="35"/>
      <c r="U11" s="36"/>
      <c r="V11" s="34">
        <f t="shared" si="0"/>
        <v>9</v>
      </c>
      <c r="X11" s="8"/>
      <c r="Z11" s="8"/>
    </row>
    <row r="12" spans="1:26">
      <c r="A12" s="54" t="s">
        <v>14</v>
      </c>
      <c r="B12" s="55" t="s">
        <v>31</v>
      </c>
      <c r="C12" s="64" t="s">
        <v>58</v>
      </c>
      <c r="D12" s="56"/>
      <c r="E12" s="37"/>
      <c r="F12" s="38">
        <v>2</v>
      </c>
      <c r="G12" s="37"/>
      <c r="H12" s="66"/>
      <c r="I12" s="65">
        <f>[1]RESUMO!U13</f>
        <v>1</v>
      </c>
      <c r="J12" s="34">
        <v>0</v>
      </c>
      <c r="K12" s="33">
        <v>0</v>
      </c>
      <c r="L12" s="34">
        <v>0</v>
      </c>
      <c r="M12" s="33"/>
      <c r="N12" s="34"/>
      <c r="O12" s="33"/>
      <c r="P12" s="34"/>
      <c r="Q12" s="33"/>
      <c r="R12" s="34"/>
      <c r="S12" s="33"/>
      <c r="T12" s="35"/>
      <c r="U12" s="36"/>
      <c r="V12" s="34">
        <f t="shared" si="0"/>
        <v>0</v>
      </c>
      <c r="X12" s="8"/>
      <c r="Z12" s="8"/>
    </row>
    <row r="13" spans="1:26" ht="30">
      <c r="A13" s="54" t="s">
        <v>14</v>
      </c>
      <c r="B13" s="55" t="s">
        <v>31</v>
      </c>
      <c r="C13" s="64" t="s">
        <v>59</v>
      </c>
      <c r="D13" s="67"/>
      <c r="E13" s="65"/>
      <c r="F13" s="66"/>
      <c r="G13" s="65"/>
      <c r="H13" s="66"/>
      <c r="I13" s="65">
        <f>[1]RESUMO!U14</f>
        <v>0</v>
      </c>
      <c r="J13" s="34">
        <v>0</v>
      </c>
      <c r="K13" s="33">
        <v>0</v>
      </c>
      <c r="L13" s="34">
        <v>0</v>
      </c>
      <c r="M13" s="33"/>
      <c r="N13" s="34"/>
      <c r="O13" s="33"/>
      <c r="P13" s="34"/>
      <c r="Q13" s="33"/>
      <c r="R13" s="34"/>
      <c r="S13" s="33"/>
      <c r="T13" s="35"/>
      <c r="U13" s="36"/>
      <c r="V13" s="34">
        <f t="shared" si="0"/>
        <v>0</v>
      </c>
      <c r="X13" s="8"/>
      <c r="Z13" s="8"/>
    </row>
    <row r="14" spans="1:26">
      <c r="A14" s="54" t="s">
        <v>14</v>
      </c>
      <c r="B14" s="55" t="s">
        <v>31</v>
      </c>
      <c r="C14" s="64" t="s">
        <v>60</v>
      </c>
      <c r="D14" s="56"/>
      <c r="E14" s="37"/>
      <c r="F14" s="38"/>
      <c r="G14" s="37">
        <v>3</v>
      </c>
      <c r="H14" s="66">
        <v>21</v>
      </c>
      <c r="I14" s="65">
        <f>[1]RESUMO!U15</f>
        <v>6</v>
      </c>
      <c r="J14" s="34">
        <v>4</v>
      </c>
      <c r="K14" s="33">
        <v>2</v>
      </c>
      <c r="L14" s="34">
        <v>0</v>
      </c>
      <c r="M14" s="33">
        <v>2</v>
      </c>
      <c r="N14" s="34">
        <v>1</v>
      </c>
      <c r="O14" s="33"/>
      <c r="P14" s="34"/>
      <c r="Q14" s="33"/>
      <c r="R14" s="34"/>
      <c r="S14" s="33"/>
      <c r="T14" s="35"/>
      <c r="U14" s="36"/>
      <c r="V14" s="34">
        <f t="shared" si="0"/>
        <v>9</v>
      </c>
      <c r="X14" s="8"/>
      <c r="Z14" s="8"/>
    </row>
    <row r="15" spans="1:26">
      <c r="A15" s="54" t="s">
        <v>14</v>
      </c>
      <c r="B15" s="55" t="s">
        <v>31</v>
      </c>
      <c r="C15" s="64" t="s">
        <v>165</v>
      </c>
      <c r="D15" s="57">
        <v>3</v>
      </c>
      <c r="E15" s="39">
        <v>1</v>
      </c>
      <c r="F15" s="40">
        <v>1</v>
      </c>
      <c r="G15" s="39"/>
      <c r="H15" s="41"/>
      <c r="I15" s="58"/>
      <c r="J15" s="34"/>
      <c r="K15" s="33"/>
      <c r="L15" s="34"/>
      <c r="M15" s="33"/>
      <c r="N15" s="34"/>
      <c r="O15" s="33"/>
      <c r="P15" s="34"/>
      <c r="Q15" s="33"/>
      <c r="R15" s="34"/>
      <c r="S15" s="33"/>
      <c r="T15" s="35"/>
      <c r="U15" s="36"/>
      <c r="V15" s="34">
        <f t="shared" si="0"/>
        <v>0</v>
      </c>
      <c r="X15" s="8"/>
      <c r="Z15" s="8"/>
    </row>
    <row r="16" spans="1:26">
      <c r="A16" s="54" t="s">
        <v>14</v>
      </c>
      <c r="B16" s="55" t="s">
        <v>37</v>
      </c>
      <c r="C16" s="64" t="s">
        <v>61</v>
      </c>
      <c r="D16" s="56">
        <v>644</v>
      </c>
      <c r="E16" s="37">
        <v>1438</v>
      </c>
      <c r="F16" s="38">
        <v>1410</v>
      </c>
      <c r="G16" s="37">
        <v>895</v>
      </c>
      <c r="H16" s="66">
        <v>1218</v>
      </c>
      <c r="I16" s="65">
        <f>[1]RESUMO!U17</f>
        <v>981</v>
      </c>
      <c r="J16" s="34">
        <v>46</v>
      </c>
      <c r="K16" s="33">
        <v>40</v>
      </c>
      <c r="L16" s="34">
        <v>29</v>
      </c>
      <c r="M16" s="33">
        <v>7</v>
      </c>
      <c r="N16" s="34">
        <v>3</v>
      </c>
      <c r="O16" s="33"/>
      <c r="P16" s="34"/>
      <c r="Q16" s="33"/>
      <c r="R16" s="34"/>
      <c r="S16" s="33"/>
      <c r="T16" s="35"/>
      <c r="U16" s="36"/>
      <c r="V16" s="34">
        <f t="shared" si="0"/>
        <v>125</v>
      </c>
      <c r="X16" s="8"/>
      <c r="Z16" s="8"/>
    </row>
    <row r="17" spans="1:26">
      <c r="A17" s="54" t="s">
        <v>14</v>
      </c>
      <c r="B17" s="55" t="s">
        <v>37</v>
      </c>
      <c r="C17" s="64" t="s">
        <v>62</v>
      </c>
      <c r="D17" s="56"/>
      <c r="E17" s="37">
        <v>84</v>
      </c>
      <c r="F17" s="38">
        <v>27</v>
      </c>
      <c r="G17" s="37">
        <v>9</v>
      </c>
      <c r="H17" s="66">
        <v>2</v>
      </c>
      <c r="I17" s="65">
        <f>[1]RESUMO!U18</f>
        <v>3</v>
      </c>
      <c r="J17" s="34">
        <v>0</v>
      </c>
      <c r="K17" s="33">
        <v>0</v>
      </c>
      <c r="L17" s="34">
        <v>0</v>
      </c>
      <c r="M17" s="33"/>
      <c r="N17" s="34"/>
      <c r="O17" s="33"/>
      <c r="P17" s="34"/>
      <c r="Q17" s="33"/>
      <c r="R17" s="34"/>
      <c r="S17" s="33"/>
      <c r="T17" s="35"/>
      <c r="U17" s="36"/>
      <c r="V17" s="34">
        <f t="shared" si="0"/>
        <v>0</v>
      </c>
      <c r="X17" s="8"/>
      <c r="Z17" s="8"/>
    </row>
    <row r="18" spans="1:26">
      <c r="A18" s="54" t="s">
        <v>14</v>
      </c>
      <c r="B18" s="55" t="s">
        <v>50</v>
      </c>
      <c r="C18" s="68" t="s">
        <v>128</v>
      </c>
      <c r="D18" s="69">
        <v>24</v>
      </c>
      <c r="E18" s="70">
        <v>2</v>
      </c>
      <c r="F18" s="71">
        <v>1</v>
      </c>
      <c r="G18" s="65">
        <v>12</v>
      </c>
      <c r="H18" s="66">
        <v>1</v>
      </c>
      <c r="I18" s="65">
        <f>[1]RESUMO!U19</f>
        <v>4</v>
      </c>
      <c r="J18" s="43">
        <v>0</v>
      </c>
      <c r="K18" s="42">
        <v>0</v>
      </c>
      <c r="L18" s="43">
        <v>3</v>
      </c>
      <c r="M18" s="42"/>
      <c r="N18" s="43"/>
      <c r="O18" s="42"/>
      <c r="P18" s="43"/>
      <c r="Q18" s="42"/>
      <c r="R18" s="43"/>
      <c r="S18" s="42"/>
      <c r="T18" s="44"/>
      <c r="U18" s="45"/>
      <c r="V18" s="34">
        <f t="shared" si="0"/>
        <v>3</v>
      </c>
      <c r="X18" s="8"/>
      <c r="Z18" s="8"/>
    </row>
    <row r="19" spans="1:26">
      <c r="A19" s="54" t="s">
        <v>15</v>
      </c>
      <c r="B19" s="55" t="s">
        <v>40</v>
      </c>
      <c r="C19" s="64" t="s">
        <v>121</v>
      </c>
      <c r="D19" s="67">
        <v>0</v>
      </c>
      <c r="E19" s="65">
        <v>0</v>
      </c>
      <c r="F19" s="66">
        <v>0</v>
      </c>
      <c r="G19" s="65">
        <v>0</v>
      </c>
      <c r="H19" s="66">
        <v>0</v>
      </c>
      <c r="I19" s="65">
        <v>0</v>
      </c>
      <c r="J19" s="43">
        <v>0</v>
      </c>
      <c r="K19" s="42">
        <v>0</v>
      </c>
      <c r="L19" s="43">
        <v>0</v>
      </c>
      <c r="M19" s="42"/>
      <c r="N19" s="43"/>
      <c r="O19" s="42"/>
      <c r="P19" s="43"/>
      <c r="Q19" s="42"/>
      <c r="R19" s="43"/>
      <c r="S19" s="42"/>
      <c r="T19" s="44"/>
      <c r="U19" s="45"/>
      <c r="V19" s="34">
        <f t="shared" si="0"/>
        <v>0</v>
      </c>
      <c r="X19" s="8"/>
      <c r="Z19" s="8"/>
    </row>
    <row r="20" spans="1:26">
      <c r="A20" s="54" t="s">
        <v>15</v>
      </c>
      <c r="B20" s="55" t="s">
        <v>40</v>
      </c>
      <c r="C20" s="64" t="s">
        <v>63</v>
      </c>
      <c r="D20" s="67">
        <v>0</v>
      </c>
      <c r="E20" s="65">
        <v>0</v>
      </c>
      <c r="F20" s="66">
        <v>0</v>
      </c>
      <c r="G20" s="65">
        <v>0</v>
      </c>
      <c r="H20" s="66">
        <v>2</v>
      </c>
      <c r="I20" s="65">
        <f>[1]RESUMO!U22</f>
        <v>11</v>
      </c>
      <c r="J20" s="34">
        <v>0</v>
      </c>
      <c r="K20" s="33">
        <v>2</v>
      </c>
      <c r="L20" s="34">
        <v>1</v>
      </c>
      <c r="M20" s="33">
        <v>2</v>
      </c>
      <c r="N20" s="34">
        <v>2</v>
      </c>
      <c r="O20" s="33"/>
      <c r="P20" s="34"/>
      <c r="Q20" s="33"/>
      <c r="R20" s="34"/>
      <c r="S20" s="33"/>
      <c r="T20" s="35"/>
      <c r="U20" s="36"/>
      <c r="V20" s="34">
        <f t="shared" si="0"/>
        <v>7</v>
      </c>
      <c r="X20" s="8"/>
      <c r="Z20" s="8"/>
    </row>
    <row r="21" spans="1:26">
      <c r="A21" s="54" t="s">
        <v>15</v>
      </c>
      <c r="B21" s="55" t="s">
        <v>40</v>
      </c>
      <c r="C21" s="64" t="s">
        <v>64</v>
      </c>
      <c r="D21" s="56">
        <v>9</v>
      </c>
      <c r="E21" s="37">
        <v>25</v>
      </c>
      <c r="F21" s="38">
        <v>15</v>
      </c>
      <c r="G21" s="37">
        <v>11</v>
      </c>
      <c r="H21" s="66">
        <v>17</v>
      </c>
      <c r="I21" s="65">
        <f>[1]RESUMO!U23</f>
        <v>18</v>
      </c>
      <c r="J21" s="34">
        <v>0</v>
      </c>
      <c r="K21" s="33">
        <v>1</v>
      </c>
      <c r="L21" s="34">
        <v>5</v>
      </c>
      <c r="M21" s="33">
        <v>2</v>
      </c>
      <c r="N21" s="34"/>
      <c r="O21" s="33"/>
      <c r="P21" s="34"/>
      <c r="Q21" s="33"/>
      <c r="R21" s="34"/>
      <c r="S21" s="33"/>
      <c r="T21" s="35"/>
      <c r="U21" s="36"/>
      <c r="V21" s="34">
        <f t="shared" si="0"/>
        <v>8</v>
      </c>
      <c r="X21" s="8"/>
      <c r="Z21" s="8"/>
    </row>
    <row r="22" spans="1:26" ht="30">
      <c r="A22" s="54" t="s">
        <v>15</v>
      </c>
      <c r="B22" s="55" t="s">
        <v>40</v>
      </c>
      <c r="C22" s="64" t="s">
        <v>65</v>
      </c>
      <c r="D22" s="56">
        <v>10</v>
      </c>
      <c r="E22" s="37">
        <v>19</v>
      </c>
      <c r="F22" s="38">
        <v>17</v>
      </c>
      <c r="G22" s="37">
        <v>7</v>
      </c>
      <c r="H22" s="66">
        <v>3</v>
      </c>
      <c r="I22" s="65">
        <f>[1]RESUMO!U24</f>
        <v>14</v>
      </c>
      <c r="J22" s="34">
        <v>0</v>
      </c>
      <c r="K22" s="33">
        <v>3</v>
      </c>
      <c r="L22" s="34">
        <v>1</v>
      </c>
      <c r="M22" s="33">
        <v>2</v>
      </c>
      <c r="N22" s="34">
        <v>3</v>
      </c>
      <c r="O22" s="33"/>
      <c r="P22" s="34"/>
      <c r="Q22" s="33"/>
      <c r="R22" s="34"/>
      <c r="S22" s="33"/>
      <c r="T22" s="35"/>
      <c r="U22" s="36"/>
      <c r="V22" s="34">
        <f t="shared" si="0"/>
        <v>9</v>
      </c>
      <c r="X22" s="8"/>
      <c r="Z22" s="8"/>
    </row>
    <row r="23" spans="1:26">
      <c r="A23" s="54" t="s">
        <v>15</v>
      </c>
      <c r="B23" s="55" t="s">
        <v>40</v>
      </c>
      <c r="C23" s="64" t="s">
        <v>66</v>
      </c>
      <c r="D23" s="56">
        <v>7</v>
      </c>
      <c r="E23" s="37">
        <v>7</v>
      </c>
      <c r="F23" s="38">
        <v>4</v>
      </c>
      <c r="G23" s="37">
        <v>8</v>
      </c>
      <c r="H23" s="66">
        <v>4</v>
      </c>
      <c r="I23" s="65">
        <f>[1]RESUMO!U25</f>
        <v>6</v>
      </c>
      <c r="J23" s="34">
        <v>0</v>
      </c>
      <c r="K23" s="33">
        <v>1</v>
      </c>
      <c r="L23" s="34">
        <v>0</v>
      </c>
      <c r="M23" s="33"/>
      <c r="N23" s="34">
        <v>2</v>
      </c>
      <c r="O23" s="33"/>
      <c r="P23" s="34"/>
      <c r="Q23" s="33"/>
      <c r="R23" s="34"/>
      <c r="S23" s="33"/>
      <c r="T23" s="35"/>
      <c r="U23" s="36"/>
      <c r="V23" s="34">
        <f t="shared" si="0"/>
        <v>3</v>
      </c>
      <c r="X23" s="8"/>
      <c r="Z23" s="8"/>
    </row>
    <row r="24" spans="1:26" s="11" customFormat="1" ht="20.100000000000001" customHeight="1">
      <c r="A24" s="54" t="s">
        <v>15</v>
      </c>
      <c r="B24" s="55" t="s">
        <v>40</v>
      </c>
      <c r="C24" s="72" t="s">
        <v>161</v>
      </c>
      <c r="D24" s="56">
        <v>2</v>
      </c>
      <c r="E24" s="37">
        <v>2</v>
      </c>
      <c r="F24" s="38">
        <v>7</v>
      </c>
      <c r="G24" s="37">
        <v>4</v>
      </c>
      <c r="H24" s="73"/>
      <c r="I24" s="74">
        <f>[1]RESUMO!U26</f>
        <v>2</v>
      </c>
      <c r="J24" s="47">
        <v>0</v>
      </c>
      <c r="K24" s="46">
        <v>0</v>
      </c>
      <c r="L24" s="47">
        <v>0</v>
      </c>
      <c r="M24" s="46">
        <v>3</v>
      </c>
      <c r="N24" s="47">
        <v>3</v>
      </c>
      <c r="O24" s="46"/>
      <c r="P24" s="47"/>
      <c r="Q24" s="46"/>
      <c r="R24" s="47"/>
      <c r="S24" s="46"/>
      <c r="T24" s="48"/>
      <c r="U24" s="49"/>
      <c r="V24" s="34">
        <f t="shared" si="0"/>
        <v>6</v>
      </c>
      <c r="X24" s="13"/>
      <c r="Z24" s="13"/>
    </row>
    <row r="25" spans="1:26">
      <c r="A25" s="54" t="s">
        <v>15</v>
      </c>
      <c r="B25" s="55" t="s">
        <v>40</v>
      </c>
      <c r="C25" s="64" t="s">
        <v>67</v>
      </c>
      <c r="D25" s="56"/>
      <c r="E25" s="37"/>
      <c r="F25" s="38"/>
      <c r="G25" s="37">
        <v>1</v>
      </c>
      <c r="H25" s="66">
        <v>1</v>
      </c>
      <c r="I25" s="65">
        <f>[1]RESUMO!U27</f>
        <v>2</v>
      </c>
      <c r="J25" s="34">
        <v>1</v>
      </c>
      <c r="K25" s="33">
        <v>2</v>
      </c>
      <c r="L25" s="34">
        <v>0</v>
      </c>
      <c r="M25" s="33">
        <v>4</v>
      </c>
      <c r="N25" s="34">
        <v>2</v>
      </c>
      <c r="O25" s="33"/>
      <c r="P25" s="34"/>
      <c r="Q25" s="33"/>
      <c r="R25" s="34"/>
      <c r="S25" s="33"/>
      <c r="T25" s="35"/>
      <c r="U25" s="36"/>
      <c r="V25" s="34">
        <f t="shared" si="0"/>
        <v>9</v>
      </c>
      <c r="X25" s="8"/>
      <c r="Z25" s="8"/>
    </row>
    <row r="26" spans="1:26">
      <c r="A26" s="54" t="s">
        <v>15</v>
      </c>
      <c r="B26" s="55" t="s">
        <v>40</v>
      </c>
      <c r="C26" s="64" t="s">
        <v>68</v>
      </c>
      <c r="D26" s="56">
        <v>5</v>
      </c>
      <c r="E26" s="37">
        <v>6</v>
      </c>
      <c r="F26" s="38">
        <v>4</v>
      </c>
      <c r="G26" s="37">
        <v>4</v>
      </c>
      <c r="H26" s="66">
        <v>8</v>
      </c>
      <c r="I26" s="65">
        <f>[1]RESUMO!U28</f>
        <v>5</v>
      </c>
      <c r="J26" s="34">
        <v>0</v>
      </c>
      <c r="K26" s="33">
        <v>1</v>
      </c>
      <c r="L26" s="34">
        <v>0</v>
      </c>
      <c r="M26" s="33">
        <v>2</v>
      </c>
      <c r="N26" s="34">
        <v>2</v>
      </c>
      <c r="O26" s="33"/>
      <c r="P26" s="34"/>
      <c r="Q26" s="33"/>
      <c r="R26" s="34"/>
      <c r="S26" s="33"/>
      <c r="T26" s="35"/>
      <c r="U26" s="36"/>
      <c r="V26" s="34">
        <f t="shared" si="0"/>
        <v>5</v>
      </c>
      <c r="X26" s="8"/>
      <c r="Z26" s="8"/>
    </row>
    <row r="27" spans="1:26" ht="30">
      <c r="A27" s="54" t="s">
        <v>15</v>
      </c>
      <c r="B27" s="55" t="s">
        <v>40</v>
      </c>
      <c r="C27" s="75" t="s">
        <v>115</v>
      </c>
      <c r="D27" s="56">
        <v>9</v>
      </c>
      <c r="E27" s="37">
        <v>10</v>
      </c>
      <c r="F27" s="38">
        <v>7</v>
      </c>
      <c r="G27" s="37">
        <v>4</v>
      </c>
      <c r="H27" s="66">
        <v>6</v>
      </c>
      <c r="I27" s="65">
        <f>[1]RESUMO!U29</f>
        <v>0</v>
      </c>
      <c r="J27" s="34">
        <v>0</v>
      </c>
      <c r="K27" s="33">
        <v>0</v>
      </c>
      <c r="L27" s="34">
        <v>0</v>
      </c>
      <c r="M27" s="33"/>
      <c r="N27" s="34"/>
      <c r="O27" s="33"/>
      <c r="P27" s="34"/>
      <c r="Q27" s="33"/>
      <c r="R27" s="34"/>
      <c r="S27" s="33"/>
      <c r="T27" s="35"/>
      <c r="U27" s="36"/>
      <c r="V27" s="34">
        <f t="shared" si="0"/>
        <v>0</v>
      </c>
      <c r="X27" s="8"/>
      <c r="Z27" s="8"/>
    </row>
    <row r="28" spans="1:26">
      <c r="A28" s="54" t="s">
        <v>15</v>
      </c>
      <c r="B28" s="55" t="s">
        <v>40</v>
      </c>
      <c r="C28" s="75" t="s">
        <v>116</v>
      </c>
      <c r="D28" s="56">
        <v>23</v>
      </c>
      <c r="E28" s="37">
        <v>28</v>
      </c>
      <c r="F28" s="38">
        <v>46</v>
      </c>
      <c r="G28" s="37">
        <v>48</v>
      </c>
      <c r="H28" s="66">
        <v>42</v>
      </c>
      <c r="I28" s="65">
        <f>[1]RESUMO!U30</f>
        <v>38</v>
      </c>
      <c r="J28" s="34">
        <v>2</v>
      </c>
      <c r="K28" s="33">
        <v>1</v>
      </c>
      <c r="L28" s="34">
        <v>9</v>
      </c>
      <c r="M28" s="33">
        <v>4</v>
      </c>
      <c r="N28" s="34">
        <v>7</v>
      </c>
      <c r="O28" s="33"/>
      <c r="P28" s="34"/>
      <c r="Q28" s="33"/>
      <c r="R28" s="34"/>
      <c r="S28" s="33"/>
      <c r="T28" s="35"/>
      <c r="U28" s="36"/>
      <c r="V28" s="34">
        <f t="shared" si="0"/>
        <v>23</v>
      </c>
      <c r="X28" s="8"/>
      <c r="Z28" s="8"/>
    </row>
    <row r="29" spans="1:26">
      <c r="A29" s="54" t="s">
        <v>15</v>
      </c>
      <c r="B29" s="55" t="s">
        <v>41</v>
      </c>
      <c r="C29" s="64" t="s">
        <v>69</v>
      </c>
      <c r="D29" s="67"/>
      <c r="E29" s="65"/>
      <c r="F29" s="66"/>
      <c r="G29" s="65"/>
      <c r="H29" s="66"/>
      <c r="I29" s="65">
        <f>[1]RESUMO!U32</f>
        <v>1</v>
      </c>
      <c r="J29" s="34">
        <v>0</v>
      </c>
      <c r="K29" s="33">
        <v>1</v>
      </c>
      <c r="L29" s="34">
        <v>0</v>
      </c>
      <c r="M29" s="33"/>
      <c r="N29" s="34"/>
      <c r="O29" s="33"/>
      <c r="P29" s="34"/>
      <c r="Q29" s="33"/>
      <c r="R29" s="34"/>
      <c r="S29" s="33"/>
      <c r="T29" s="35"/>
      <c r="U29" s="36"/>
      <c r="V29" s="34">
        <f t="shared" si="0"/>
        <v>1</v>
      </c>
      <c r="X29" s="8"/>
      <c r="Z29" s="8"/>
    </row>
    <row r="30" spans="1:26" s="11" customFormat="1" ht="20.100000000000001" customHeight="1">
      <c r="A30" s="54" t="s">
        <v>15</v>
      </c>
      <c r="B30" s="55" t="s">
        <v>41</v>
      </c>
      <c r="C30" s="64" t="s">
        <v>70</v>
      </c>
      <c r="D30" s="56">
        <v>1</v>
      </c>
      <c r="E30" s="37">
        <v>1</v>
      </c>
      <c r="F30" s="38">
        <v>2</v>
      </c>
      <c r="G30" s="37"/>
      <c r="H30" s="66"/>
      <c r="I30" s="65">
        <f>[1]RESUMO!U33</f>
        <v>8</v>
      </c>
      <c r="J30" s="34">
        <v>0</v>
      </c>
      <c r="K30" s="33">
        <v>0</v>
      </c>
      <c r="L30" s="34">
        <v>0</v>
      </c>
      <c r="M30" s="33"/>
      <c r="N30" s="34"/>
      <c r="O30" s="33"/>
      <c r="P30" s="34"/>
      <c r="Q30" s="33"/>
      <c r="R30" s="34"/>
      <c r="S30" s="33"/>
      <c r="T30" s="35"/>
      <c r="U30" s="36"/>
      <c r="V30" s="34">
        <f t="shared" si="0"/>
        <v>0</v>
      </c>
      <c r="X30" s="8"/>
      <c r="Z30" s="8"/>
    </row>
    <row r="31" spans="1:26">
      <c r="A31" s="54" t="s">
        <v>15</v>
      </c>
      <c r="B31" s="55" t="s">
        <v>41</v>
      </c>
      <c r="C31" s="64" t="s">
        <v>71</v>
      </c>
      <c r="D31" s="56">
        <v>1</v>
      </c>
      <c r="E31" s="37">
        <v>1</v>
      </c>
      <c r="F31" s="38"/>
      <c r="G31" s="37">
        <v>1</v>
      </c>
      <c r="H31" s="66"/>
      <c r="I31" s="65">
        <f>[1]RESUMO!U34</f>
        <v>0</v>
      </c>
      <c r="J31" s="34">
        <v>0</v>
      </c>
      <c r="K31" s="33">
        <v>0</v>
      </c>
      <c r="L31" s="34">
        <v>0</v>
      </c>
      <c r="M31" s="33"/>
      <c r="N31" s="34"/>
      <c r="O31" s="33"/>
      <c r="P31" s="34"/>
      <c r="Q31" s="33"/>
      <c r="R31" s="34"/>
      <c r="S31" s="33"/>
      <c r="T31" s="35"/>
      <c r="U31" s="36"/>
      <c r="V31" s="34">
        <f t="shared" si="0"/>
        <v>0</v>
      </c>
      <c r="X31" s="8"/>
      <c r="Z31" s="8"/>
    </row>
    <row r="32" spans="1:26" s="14" customFormat="1">
      <c r="A32" s="54" t="s">
        <v>15</v>
      </c>
      <c r="B32" s="55" t="s">
        <v>41</v>
      </c>
      <c r="C32" s="76" t="s">
        <v>162</v>
      </c>
      <c r="D32" s="56"/>
      <c r="E32" s="37"/>
      <c r="F32" s="38">
        <v>3</v>
      </c>
      <c r="G32" s="37">
        <v>2</v>
      </c>
      <c r="H32" s="77">
        <v>1</v>
      </c>
      <c r="I32" s="78">
        <f>[1]RESUMO!U35</f>
        <v>1</v>
      </c>
      <c r="J32" s="34">
        <v>0</v>
      </c>
      <c r="K32" s="33">
        <v>0</v>
      </c>
      <c r="L32" s="34">
        <v>0</v>
      </c>
      <c r="M32" s="33"/>
      <c r="N32" s="34"/>
      <c r="O32" s="33"/>
      <c r="P32" s="34"/>
      <c r="Q32" s="33"/>
      <c r="R32" s="34"/>
      <c r="S32" s="33"/>
      <c r="T32" s="35"/>
      <c r="U32" s="36"/>
      <c r="V32" s="34">
        <f t="shared" si="0"/>
        <v>0</v>
      </c>
      <c r="X32" s="15"/>
      <c r="Z32" s="15"/>
    </row>
    <row r="33" spans="1:26" ht="30">
      <c r="A33" s="54" t="s">
        <v>15</v>
      </c>
      <c r="B33" s="55" t="s">
        <v>41</v>
      </c>
      <c r="C33" s="64" t="s">
        <v>72</v>
      </c>
      <c r="D33" s="56">
        <v>21</v>
      </c>
      <c r="E33" s="37">
        <v>21</v>
      </c>
      <c r="F33" s="38">
        <v>12</v>
      </c>
      <c r="G33" s="37">
        <v>12</v>
      </c>
      <c r="H33" s="66">
        <v>18</v>
      </c>
      <c r="I33" s="65">
        <f>[1]RESUMO!U36</f>
        <v>41</v>
      </c>
      <c r="J33" s="34">
        <v>2</v>
      </c>
      <c r="K33" s="33">
        <v>4</v>
      </c>
      <c r="L33" s="34">
        <v>0</v>
      </c>
      <c r="M33" s="33">
        <v>4</v>
      </c>
      <c r="N33" s="34">
        <v>2</v>
      </c>
      <c r="O33" s="33"/>
      <c r="P33" s="34"/>
      <c r="Q33" s="33"/>
      <c r="R33" s="34"/>
      <c r="S33" s="33"/>
      <c r="T33" s="35"/>
      <c r="U33" s="36"/>
      <c r="V33" s="34">
        <f t="shared" si="0"/>
        <v>12</v>
      </c>
      <c r="X33" s="8"/>
      <c r="Z33" s="8"/>
    </row>
    <row r="34" spans="1:26">
      <c r="A34" s="54" t="s">
        <v>15</v>
      </c>
      <c r="B34" s="55" t="s">
        <v>41</v>
      </c>
      <c r="C34" s="64" t="s">
        <v>73</v>
      </c>
      <c r="D34" s="67"/>
      <c r="E34" s="65"/>
      <c r="F34" s="66"/>
      <c r="G34" s="65"/>
      <c r="H34" s="66"/>
      <c r="I34" s="65">
        <f>[1]RESUMO!U37</f>
        <v>0</v>
      </c>
      <c r="J34" s="34">
        <v>0</v>
      </c>
      <c r="K34" s="33">
        <v>0</v>
      </c>
      <c r="L34" s="34">
        <v>0</v>
      </c>
      <c r="M34" s="33"/>
      <c r="N34" s="34"/>
      <c r="O34" s="33"/>
      <c r="P34" s="34"/>
      <c r="Q34" s="33"/>
      <c r="R34" s="34"/>
      <c r="S34" s="33"/>
      <c r="T34" s="35"/>
      <c r="U34" s="36"/>
      <c r="V34" s="34">
        <f t="shared" si="0"/>
        <v>0</v>
      </c>
      <c r="X34" s="8"/>
      <c r="Z34" s="8"/>
    </row>
    <row r="35" spans="1:26">
      <c r="A35" s="54" t="s">
        <v>15</v>
      </c>
      <c r="B35" s="55" t="s">
        <v>41</v>
      </c>
      <c r="C35" s="64" t="s">
        <v>160</v>
      </c>
      <c r="D35" s="56"/>
      <c r="E35" s="37">
        <v>1</v>
      </c>
      <c r="F35" s="38"/>
      <c r="G35" s="37"/>
      <c r="H35" s="66"/>
      <c r="I35" s="65"/>
      <c r="J35" s="34"/>
      <c r="K35" s="33"/>
      <c r="L35" s="34"/>
      <c r="M35" s="33"/>
      <c r="N35" s="34"/>
      <c r="O35" s="33"/>
      <c r="P35" s="34"/>
      <c r="Q35" s="33"/>
      <c r="R35" s="34"/>
      <c r="S35" s="33"/>
      <c r="T35" s="35"/>
      <c r="U35" s="36"/>
      <c r="V35" s="34">
        <f t="shared" si="0"/>
        <v>0</v>
      </c>
      <c r="X35" s="8"/>
      <c r="Z35" s="8"/>
    </row>
    <row r="36" spans="1:26">
      <c r="A36" s="54" t="s">
        <v>15</v>
      </c>
      <c r="B36" s="55" t="s">
        <v>41</v>
      </c>
      <c r="C36" s="75" t="s">
        <v>117</v>
      </c>
      <c r="D36" s="56">
        <v>30</v>
      </c>
      <c r="E36" s="37">
        <v>247</v>
      </c>
      <c r="F36" s="38">
        <v>66</v>
      </c>
      <c r="G36" s="37">
        <v>18</v>
      </c>
      <c r="H36" s="66">
        <v>16</v>
      </c>
      <c r="I36" s="65">
        <f>[1]RESUMO!U38</f>
        <v>8</v>
      </c>
      <c r="J36" s="34">
        <v>1</v>
      </c>
      <c r="K36" s="33">
        <v>0</v>
      </c>
      <c r="L36" s="34">
        <v>0</v>
      </c>
      <c r="M36" s="33"/>
      <c r="N36" s="34">
        <v>3</v>
      </c>
      <c r="O36" s="33"/>
      <c r="P36" s="34"/>
      <c r="Q36" s="33"/>
      <c r="R36" s="34"/>
      <c r="S36" s="33"/>
      <c r="T36" s="35"/>
      <c r="U36" s="36"/>
      <c r="V36" s="34">
        <f t="shared" si="0"/>
        <v>4</v>
      </c>
      <c r="X36" s="8"/>
      <c r="Z36" s="8"/>
    </row>
    <row r="37" spans="1:26">
      <c r="A37" s="54" t="s">
        <v>15</v>
      </c>
      <c r="B37" s="55" t="s">
        <v>46</v>
      </c>
      <c r="C37" s="68" t="s">
        <v>129</v>
      </c>
      <c r="D37" s="69"/>
      <c r="E37" s="70"/>
      <c r="F37" s="50">
        <v>1</v>
      </c>
      <c r="G37" s="65"/>
      <c r="H37" s="66"/>
      <c r="I37" s="65">
        <f>[1]RESUMO!U39</f>
        <v>0</v>
      </c>
      <c r="J37" s="43">
        <v>0</v>
      </c>
      <c r="K37" s="33">
        <v>0</v>
      </c>
      <c r="L37" s="34">
        <v>0</v>
      </c>
      <c r="M37" s="33"/>
      <c r="N37" s="34"/>
      <c r="O37" s="33"/>
      <c r="P37" s="34"/>
      <c r="Q37" s="42"/>
      <c r="R37" s="43"/>
      <c r="S37" s="42"/>
      <c r="T37" s="44"/>
      <c r="U37" s="45"/>
      <c r="V37" s="34">
        <f t="shared" si="0"/>
        <v>0</v>
      </c>
      <c r="X37" s="8"/>
      <c r="Z37" s="8"/>
    </row>
    <row r="38" spans="1:26">
      <c r="A38" s="54" t="s">
        <v>15</v>
      </c>
      <c r="B38" s="55" t="s">
        <v>74</v>
      </c>
      <c r="C38" s="68" t="s">
        <v>130</v>
      </c>
      <c r="D38" s="69"/>
      <c r="E38" s="70"/>
      <c r="F38" s="71"/>
      <c r="G38" s="65">
        <v>1</v>
      </c>
      <c r="H38" s="66"/>
      <c r="I38" s="65">
        <f>[1]RESUMO!U40</f>
        <v>0</v>
      </c>
      <c r="J38" s="43">
        <v>0</v>
      </c>
      <c r="K38" s="33">
        <v>0</v>
      </c>
      <c r="L38" s="34">
        <v>0</v>
      </c>
      <c r="M38" s="33"/>
      <c r="N38" s="34"/>
      <c r="O38" s="33"/>
      <c r="P38" s="43"/>
      <c r="Q38" s="42"/>
      <c r="R38" s="43"/>
      <c r="S38" s="42"/>
      <c r="T38" s="44"/>
      <c r="U38" s="45"/>
      <c r="V38" s="34">
        <f t="shared" si="0"/>
        <v>0</v>
      </c>
      <c r="X38" s="8"/>
      <c r="Z38" s="8"/>
    </row>
    <row r="39" spans="1:26">
      <c r="A39" s="54" t="s">
        <v>15</v>
      </c>
      <c r="B39" s="55" t="s">
        <v>48</v>
      </c>
      <c r="C39" s="68" t="s">
        <v>131</v>
      </c>
      <c r="D39" s="59">
        <v>4</v>
      </c>
      <c r="E39" s="51">
        <v>1</v>
      </c>
      <c r="F39" s="50">
        <v>2</v>
      </c>
      <c r="G39" s="65"/>
      <c r="H39" s="66"/>
      <c r="I39" s="65">
        <f>[1]RESUMO!U41</f>
        <v>1</v>
      </c>
      <c r="J39" s="43">
        <v>0</v>
      </c>
      <c r="K39" s="33">
        <v>0</v>
      </c>
      <c r="L39" s="34">
        <v>0</v>
      </c>
      <c r="M39" s="33"/>
      <c r="N39" s="34"/>
      <c r="O39" s="33"/>
      <c r="P39" s="34"/>
      <c r="Q39" s="42"/>
      <c r="R39" s="43"/>
      <c r="S39" s="42"/>
      <c r="T39" s="44"/>
      <c r="U39" s="45"/>
      <c r="V39" s="34">
        <f t="shared" si="0"/>
        <v>0</v>
      </c>
      <c r="X39" s="8"/>
      <c r="Z39" s="8"/>
    </row>
    <row r="40" spans="1:26">
      <c r="A40" s="54" t="s">
        <v>15</v>
      </c>
      <c r="B40" s="55" t="s">
        <v>51</v>
      </c>
      <c r="C40" s="68" t="s">
        <v>132</v>
      </c>
      <c r="D40" s="59">
        <v>1</v>
      </c>
      <c r="E40" s="51">
        <v>8</v>
      </c>
      <c r="F40" s="50">
        <v>1</v>
      </c>
      <c r="G40" s="65">
        <v>1</v>
      </c>
      <c r="H40" s="66"/>
      <c r="I40" s="65">
        <f>[1]RESUMO!U42</f>
        <v>0</v>
      </c>
      <c r="J40" s="43">
        <v>0</v>
      </c>
      <c r="K40" s="33">
        <v>0</v>
      </c>
      <c r="L40" s="34">
        <v>0</v>
      </c>
      <c r="M40" s="33"/>
      <c r="N40" s="43"/>
      <c r="O40" s="33"/>
      <c r="P40" s="34"/>
      <c r="Q40" s="42"/>
      <c r="R40" s="43"/>
      <c r="S40" s="42"/>
      <c r="T40" s="44"/>
      <c r="U40" s="45"/>
      <c r="V40" s="34">
        <f t="shared" si="0"/>
        <v>0</v>
      </c>
      <c r="X40" s="8"/>
      <c r="Z40" s="8"/>
    </row>
    <row r="41" spans="1:26">
      <c r="A41" s="54" t="s">
        <v>15</v>
      </c>
      <c r="B41" s="55" t="s">
        <v>75</v>
      </c>
      <c r="C41" s="68" t="s">
        <v>133</v>
      </c>
      <c r="D41" s="59">
        <v>6</v>
      </c>
      <c r="E41" s="51">
        <v>2</v>
      </c>
      <c r="F41" s="71"/>
      <c r="G41" s="65">
        <v>1</v>
      </c>
      <c r="H41" s="66"/>
      <c r="I41" s="65">
        <f>[1]RESUMO!U43</f>
        <v>0</v>
      </c>
      <c r="J41" s="43">
        <v>0</v>
      </c>
      <c r="K41" s="33">
        <v>0</v>
      </c>
      <c r="L41" s="34">
        <v>0</v>
      </c>
      <c r="M41" s="33"/>
      <c r="N41" s="34"/>
      <c r="O41" s="33"/>
      <c r="P41" s="34"/>
      <c r="Q41" s="42"/>
      <c r="R41" s="43"/>
      <c r="S41" s="42"/>
      <c r="T41" s="44"/>
      <c r="U41" s="45"/>
      <c r="V41" s="34">
        <f t="shared" si="0"/>
        <v>0</v>
      </c>
      <c r="X41" s="8"/>
      <c r="Z41" s="8"/>
    </row>
    <row r="42" spans="1:26">
      <c r="A42" s="54" t="s">
        <v>15</v>
      </c>
      <c r="B42" s="55" t="s">
        <v>76</v>
      </c>
      <c r="C42" s="68" t="s">
        <v>134</v>
      </c>
      <c r="D42" s="59">
        <v>5</v>
      </c>
      <c r="E42" s="51">
        <v>3</v>
      </c>
      <c r="F42" s="71"/>
      <c r="G42" s="65"/>
      <c r="H42" s="66"/>
      <c r="I42" s="65">
        <f>[1]RESUMO!U44</f>
        <v>0</v>
      </c>
      <c r="J42" s="43">
        <v>0</v>
      </c>
      <c r="K42" s="33">
        <v>0</v>
      </c>
      <c r="L42" s="34">
        <v>0</v>
      </c>
      <c r="M42" s="33"/>
      <c r="N42" s="34"/>
      <c r="O42" s="33"/>
      <c r="P42" s="34"/>
      <c r="Q42" s="42"/>
      <c r="R42" s="43"/>
      <c r="S42" s="42"/>
      <c r="T42" s="44"/>
      <c r="U42" s="45"/>
      <c r="V42" s="34">
        <f t="shared" si="0"/>
        <v>0</v>
      </c>
      <c r="X42" s="8"/>
      <c r="Z42" s="8"/>
    </row>
    <row r="43" spans="1:26">
      <c r="A43" s="54" t="s">
        <v>16</v>
      </c>
      <c r="B43" s="55" t="s">
        <v>33</v>
      </c>
      <c r="C43" s="68" t="s">
        <v>135</v>
      </c>
      <c r="D43" s="69">
        <v>39</v>
      </c>
      <c r="E43" s="70">
        <v>70</v>
      </c>
      <c r="F43" s="71">
        <v>70</v>
      </c>
      <c r="G43" s="65">
        <v>80</v>
      </c>
      <c r="H43" s="66">
        <v>27</v>
      </c>
      <c r="I43" s="65">
        <f>[1]RESUMO!U46</f>
        <v>95</v>
      </c>
      <c r="J43" s="43">
        <v>0</v>
      </c>
      <c r="K43" s="84">
        <v>4</v>
      </c>
      <c r="L43" s="85">
        <v>1</v>
      </c>
      <c r="M43" s="42">
        <v>5</v>
      </c>
      <c r="N43" s="43">
        <v>6</v>
      </c>
      <c r="O43" s="42"/>
      <c r="P43" s="43"/>
      <c r="Q43" s="42"/>
      <c r="R43" s="43"/>
      <c r="S43" s="42"/>
      <c r="T43" s="44"/>
      <c r="U43" s="45"/>
      <c r="V43" s="34">
        <f t="shared" si="0"/>
        <v>16</v>
      </c>
      <c r="X43" s="8"/>
      <c r="Z43" s="8"/>
    </row>
    <row r="44" spans="1:26">
      <c r="A44" s="54" t="s">
        <v>16</v>
      </c>
      <c r="B44" s="55" t="s">
        <v>39</v>
      </c>
      <c r="C44" s="64" t="s">
        <v>77</v>
      </c>
      <c r="D44" s="56">
        <v>92</v>
      </c>
      <c r="E44" s="37">
        <v>131</v>
      </c>
      <c r="F44" s="38">
        <v>149</v>
      </c>
      <c r="G44" s="37">
        <v>132</v>
      </c>
      <c r="H44" s="66">
        <v>76</v>
      </c>
      <c r="I44" s="65">
        <f>[1]RESUMO!U48</f>
        <v>96</v>
      </c>
      <c r="J44" s="34">
        <v>2</v>
      </c>
      <c r="K44" s="33">
        <v>5</v>
      </c>
      <c r="L44" s="34">
        <v>3</v>
      </c>
      <c r="M44" s="33">
        <v>3</v>
      </c>
      <c r="N44" s="34">
        <v>8</v>
      </c>
      <c r="O44" s="33"/>
      <c r="P44" s="34"/>
      <c r="Q44" s="33"/>
      <c r="R44" s="34"/>
      <c r="S44" s="33"/>
      <c r="T44" s="35"/>
      <c r="U44" s="36"/>
      <c r="V44" s="34">
        <f t="shared" si="0"/>
        <v>21</v>
      </c>
      <c r="X44" s="8"/>
      <c r="Z44" s="8"/>
    </row>
    <row r="45" spans="1:26">
      <c r="A45" s="54" t="s">
        <v>16</v>
      </c>
      <c r="B45" s="55" t="s">
        <v>39</v>
      </c>
      <c r="C45" s="64" t="s">
        <v>78</v>
      </c>
      <c r="D45" s="56">
        <v>1</v>
      </c>
      <c r="E45" s="37"/>
      <c r="F45" s="38"/>
      <c r="G45" s="37">
        <v>1</v>
      </c>
      <c r="H45" s="66"/>
      <c r="I45" s="65">
        <f>[1]RESUMO!U49</f>
        <v>9</v>
      </c>
      <c r="J45" s="34">
        <v>0</v>
      </c>
      <c r="K45" s="33">
        <v>2</v>
      </c>
      <c r="L45" s="34">
        <v>1</v>
      </c>
      <c r="M45" s="33">
        <v>1</v>
      </c>
      <c r="N45" s="34"/>
      <c r="O45" s="33"/>
      <c r="P45" s="34"/>
      <c r="Q45" s="33"/>
      <c r="R45" s="34"/>
      <c r="S45" s="33"/>
      <c r="T45" s="35"/>
      <c r="U45" s="36"/>
      <c r="V45" s="34">
        <f t="shared" si="0"/>
        <v>4</v>
      </c>
      <c r="X45" s="8"/>
      <c r="Z45" s="8"/>
    </row>
    <row r="46" spans="1:26">
      <c r="A46" s="54" t="s">
        <v>16</v>
      </c>
      <c r="B46" s="55" t="s">
        <v>39</v>
      </c>
      <c r="C46" s="64" t="s">
        <v>79</v>
      </c>
      <c r="D46" s="56">
        <v>14</v>
      </c>
      <c r="E46" s="37">
        <v>19</v>
      </c>
      <c r="F46" s="38">
        <v>14</v>
      </c>
      <c r="G46" s="37">
        <v>13</v>
      </c>
      <c r="H46" s="66">
        <v>5</v>
      </c>
      <c r="I46" s="65">
        <f>[1]RESUMO!U50</f>
        <v>9</v>
      </c>
      <c r="J46" s="34">
        <v>1</v>
      </c>
      <c r="K46" s="33">
        <v>2</v>
      </c>
      <c r="L46" s="34">
        <v>1</v>
      </c>
      <c r="M46" s="33"/>
      <c r="N46" s="34">
        <v>1</v>
      </c>
      <c r="O46" s="33"/>
      <c r="P46" s="34"/>
      <c r="Q46" s="33"/>
      <c r="R46" s="34"/>
      <c r="S46" s="33"/>
      <c r="T46" s="35"/>
      <c r="U46" s="36"/>
      <c r="V46" s="34">
        <f t="shared" si="0"/>
        <v>5</v>
      </c>
      <c r="X46" s="8"/>
      <c r="Z46" s="8"/>
    </row>
    <row r="47" spans="1:26" ht="30">
      <c r="A47" s="54" t="s">
        <v>16</v>
      </c>
      <c r="B47" s="55" t="s">
        <v>39</v>
      </c>
      <c r="C47" s="64" t="s">
        <v>80</v>
      </c>
      <c r="D47" s="56">
        <v>5</v>
      </c>
      <c r="E47" s="37">
        <v>2</v>
      </c>
      <c r="F47" s="38">
        <v>30</v>
      </c>
      <c r="G47" s="37">
        <v>12</v>
      </c>
      <c r="H47" s="66">
        <v>6</v>
      </c>
      <c r="I47" s="65">
        <f>[1]RESUMO!U51</f>
        <v>32</v>
      </c>
      <c r="J47" s="34">
        <v>0</v>
      </c>
      <c r="K47" s="33">
        <v>1</v>
      </c>
      <c r="L47" s="34">
        <v>2</v>
      </c>
      <c r="M47" s="33">
        <v>1</v>
      </c>
      <c r="N47" s="34"/>
      <c r="O47" s="33"/>
      <c r="P47" s="34"/>
      <c r="Q47" s="33"/>
      <c r="R47" s="34"/>
      <c r="S47" s="33"/>
      <c r="T47" s="35"/>
      <c r="U47" s="36"/>
      <c r="V47" s="34">
        <f t="shared" si="0"/>
        <v>4</v>
      </c>
      <c r="X47" s="8"/>
      <c r="Z47" s="8"/>
    </row>
    <row r="48" spans="1:26">
      <c r="A48" s="54" t="s">
        <v>16</v>
      </c>
      <c r="B48" s="55" t="s">
        <v>39</v>
      </c>
      <c r="C48" s="64" t="s">
        <v>81</v>
      </c>
      <c r="D48" s="56">
        <v>31</v>
      </c>
      <c r="E48" s="37">
        <v>37</v>
      </c>
      <c r="F48" s="38">
        <v>23</v>
      </c>
      <c r="G48" s="37">
        <v>19</v>
      </c>
      <c r="H48" s="66">
        <v>11</v>
      </c>
      <c r="I48" s="65">
        <f>[1]RESUMO!U52</f>
        <v>16</v>
      </c>
      <c r="J48" s="34">
        <v>1</v>
      </c>
      <c r="K48" s="33">
        <v>0</v>
      </c>
      <c r="L48" s="34">
        <v>0</v>
      </c>
      <c r="M48" s="33"/>
      <c r="N48" s="34">
        <v>3</v>
      </c>
      <c r="O48" s="33"/>
      <c r="P48" s="34"/>
      <c r="Q48" s="33"/>
      <c r="R48" s="34"/>
      <c r="S48" s="33"/>
      <c r="T48" s="35"/>
      <c r="U48" s="36"/>
      <c r="V48" s="34">
        <f t="shared" si="0"/>
        <v>4</v>
      </c>
      <c r="X48" s="8"/>
      <c r="Z48" s="8"/>
    </row>
    <row r="49" spans="1:26">
      <c r="A49" s="54" t="s">
        <v>16</v>
      </c>
      <c r="B49" s="55" t="s">
        <v>42</v>
      </c>
      <c r="C49" s="100" t="s">
        <v>136</v>
      </c>
      <c r="D49" s="69">
        <v>9</v>
      </c>
      <c r="E49" s="70">
        <v>8</v>
      </c>
      <c r="F49" s="71">
        <v>5</v>
      </c>
      <c r="G49" s="65">
        <v>1</v>
      </c>
      <c r="H49" s="66"/>
      <c r="I49" s="65">
        <f>[1]RESUMO!U53</f>
        <v>0</v>
      </c>
      <c r="J49" s="43">
        <v>0</v>
      </c>
      <c r="K49" s="33">
        <v>0</v>
      </c>
      <c r="L49" s="34">
        <v>0</v>
      </c>
      <c r="M49" s="33"/>
      <c r="N49" s="43"/>
      <c r="O49" s="33"/>
      <c r="P49" s="34"/>
      <c r="Q49" s="42"/>
      <c r="R49" s="43"/>
      <c r="S49" s="42"/>
      <c r="T49" s="44"/>
      <c r="U49" s="45"/>
      <c r="V49" s="34">
        <f t="shared" si="0"/>
        <v>0</v>
      </c>
      <c r="X49" s="8"/>
      <c r="Z49" s="8"/>
    </row>
    <row r="50" spans="1:26">
      <c r="A50" s="54" t="s">
        <v>16</v>
      </c>
      <c r="B50" s="55" t="s">
        <v>49</v>
      </c>
      <c r="C50" s="100" t="s">
        <v>137</v>
      </c>
      <c r="D50" s="69">
        <v>10</v>
      </c>
      <c r="E50" s="70">
        <v>2</v>
      </c>
      <c r="F50" s="71">
        <v>1</v>
      </c>
      <c r="G50" s="65"/>
      <c r="H50" s="66"/>
      <c r="I50" s="65">
        <f>[1]RESUMO!U54</f>
        <v>0</v>
      </c>
      <c r="J50" s="43">
        <v>0</v>
      </c>
      <c r="K50" s="33">
        <v>0</v>
      </c>
      <c r="L50" s="34">
        <v>1</v>
      </c>
      <c r="M50" s="33"/>
      <c r="N50" s="34"/>
      <c r="O50" s="33"/>
      <c r="P50" s="34"/>
      <c r="Q50" s="42"/>
      <c r="R50" s="43"/>
      <c r="S50" s="42"/>
      <c r="T50" s="44"/>
      <c r="U50" s="45"/>
      <c r="V50" s="34">
        <f t="shared" si="0"/>
        <v>1</v>
      </c>
      <c r="X50" s="8"/>
      <c r="Z50" s="8"/>
    </row>
    <row r="51" spans="1:26">
      <c r="A51" s="54" t="s">
        <v>16</v>
      </c>
      <c r="B51" s="55" t="s">
        <v>52</v>
      </c>
      <c r="C51" s="100" t="s">
        <v>138</v>
      </c>
      <c r="D51" s="69"/>
      <c r="E51" s="70"/>
      <c r="F51" s="71"/>
      <c r="G51" s="65"/>
      <c r="H51" s="66"/>
      <c r="I51" s="65">
        <f>[1]RESUMO!U55</f>
        <v>0</v>
      </c>
      <c r="J51" s="43">
        <v>0</v>
      </c>
      <c r="K51" s="33">
        <v>0</v>
      </c>
      <c r="L51" s="34">
        <v>0</v>
      </c>
      <c r="M51" s="33"/>
      <c r="N51" s="34"/>
      <c r="O51" s="33"/>
      <c r="P51" s="34"/>
      <c r="Q51" s="42"/>
      <c r="R51" s="43"/>
      <c r="S51" s="42"/>
      <c r="T51" s="44"/>
      <c r="U51" s="45"/>
      <c r="V51" s="34">
        <f t="shared" si="0"/>
        <v>0</v>
      </c>
      <c r="X51" s="8"/>
      <c r="Z51" s="8"/>
    </row>
    <row r="52" spans="1:26">
      <c r="A52" s="54" t="s">
        <v>17</v>
      </c>
      <c r="B52" s="55" t="s">
        <v>34</v>
      </c>
      <c r="C52" s="100" t="s">
        <v>139</v>
      </c>
      <c r="D52" s="59">
        <v>17</v>
      </c>
      <c r="E52" s="51">
        <v>8</v>
      </c>
      <c r="F52" s="50">
        <v>12</v>
      </c>
      <c r="G52" s="65">
        <v>6</v>
      </c>
      <c r="H52" s="66">
        <v>1</v>
      </c>
      <c r="I52" s="65">
        <f>[1]RESUMO!U57</f>
        <v>1</v>
      </c>
      <c r="J52" s="43">
        <v>0</v>
      </c>
      <c r="K52" s="33">
        <v>0</v>
      </c>
      <c r="L52" s="34">
        <v>0</v>
      </c>
      <c r="M52" s="42"/>
      <c r="N52" s="43"/>
      <c r="O52" s="42"/>
      <c r="P52" s="43"/>
      <c r="Q52" s="42"/>
      <c r="R52" s="43"/>
      <c r="S52" s="42"/>
      <c r="T52" s="44"/>
      <c r="U52" s="45"/>
      <c r="V52" s="34">
        <f t="shared" si="0"/>
        <v>0</v>
      </c>
      <c r="X52" s="8"/>
      <c r="Z52" s="8"/>
    </row>
    <row r="53" spans="1:26">
      <c r="A53" s="54" t="s">
        <v>17</v>
      </c>
      <c r="B53" s="55" t="s">
        <v>35</v>
      </c>
      <c r="C53" s="64" t="s">
        <v>82</v>
      </c>
      <c r="D53" s="56">
        <v>4</v>
      </c>
      <c r="E53" s="37">
        <v>3</v>
      </c>
      <c r="F53" s="38">
        <v>3</v>
      </c>
      <c r="G53" s="37">
        <v>13</v>
      </c>
      <c r="H53" s="66">
        <v>1</v>
      </c>
      <c r="I53" s="65">
        <f>[1]RESUMO!U59</f>
        <v>2</v>
      </c>
      <c r="J53" s="34">
        <v>0</v>
      </c>
      <c r="K53" s="33">
        <v>0</v>
      </c>
      <c r="L53" s="34">
        <v>0</v>
      </c>
      <c r="M53" s="33">
        <v>2</v>
      </c>
      <c r="N53" s="34"/>
      <c r="O53" s="33"/>
      <c r="P53" s="34"/>
      <c r="Q53" s="33"/>
      <c r="R53" s="34"/>
      <c r="S53" s="33"/>
      <c r="T53" s="35"/>
      <c r="U53" s="36"/>
      <c r="V53" s="34">
        <f t="shared" si="0"/>
        <v>2</v>
      </c>
      <c r="X53" s="8"/>
      <c r="Z53" s="8"/>
    </row>
    <row r="54" spans="1:26">
      <c r="A54" s="54" t="s">
        <v>17</v>
      </c>
      <c r="B54" s="55" t="s">
        <v>35</v>
      </c>
      <c r="C54" s="64" t="s">
        <v>166</v>
      </c>
      <c r="D54" s="56">
        <v>1</v>
      </c>
      <c r="E54" s="37"/>
      <c r="F54" s="38"/>
      <c r="G54" s="37"/>
      <c r="H54" s="66"/>
      <c r="I54" s="65"/>
      <c r="J54" s="34"/>
      <c r="K54" s="33"/>
      <c r="L54" s="34"/>
      <c r="M54" s="33"/>
      <c r="N54" s="34"/>
      <c r="O54" s="33"/>
      <c r="P54" s="34"/>
      <c r="Q54" s="33"/>
      <c r="R54" s="34"/>
      <c r="S54" s="33"/>
      <c r="T54" s="35"/>
      <c r="U54" s="36"/>
      <c r="V54" s="34">
        <f t="shared" si="0"/>
        <v>0</v>
      </c>
      <c r="X54" s="8"/>
      <c r="Z54" s="8"/>
    </row>
    <row r="55" spans="1:26">
      <c r="A55" s="54" t="s">
        <v>17</v>
      </c>
      <c r="B55" s="55" t="s">
        <v>35</v>
      </c>
      <c r="C55" s="64" t="s">
        <v>83</v>
      </c>
      <c r="D55" s="56">
        <v>7</v>
      </c>
      <c r="E55" s="37">
        <v>1</v>
      </c>
      <c r="F55" s="38">
        <v>1</v>
      </c>
      <c r="G55" s="37">
        <v>1</v>
      </c>
      <c r="H55" s="66">
        <v>1</v>
      </c>
      <c r="I55" s="65">
        <f>[1]RESUMO!U60</f>
        <v>2</v>
      </c>
      <c r="J55" s="34">
        <v>0</v>
      </c>
      <c r="K55" s="33">
        <v>0</v>
      </c>
      <c r="L55" s="34">
        <v>1</v>
      </c>
      <c r="M55" s="33"/>
      <c r="N55" s="34"/>
      <c r="O55" s="33"/>
      <c r="P55" s="34"/>
      <c r="Q55" s="33"/>
      <c r="R55" s="34"/>
      <c r="S55" s="33"/>
      <c r="T55" s="35"/>
      <c r="U55" s="36"/>
      <c r="V55" s="34">
        <f t="shared" si="0"/>
        <v>1</v>
      </c>
      <c r="X55" s="8"/>
      <c r="Z55" s="8"/>
    </row>
    <row r="56" spans="1:26">
      <c r="A56" s="54" t="s">
        <v>17</v>
      </c>
      <c r="B56" s="55" t="s">
        <v>35</v>
      </c>
      <c r="C56" s="64" t="s">
        <v>84</v>
      </c>
      <c r="D56" s="56"/>
      <c r="E56" s="37"/>
      <c r="F56" s="38"/>
      <c r="G56" s="37">
        <v>2</v>
      </c>
      <c r="H56" s="66">
        <v>3</v>
      </c>
      <c r="I56" s="65">
        <f>[1]RESUMO!U61</f>
        <v>22</v>
      </c>
      <c r="J56" s="34">
        <v>2</v>
      </c>
      <c r="K56" s="33">
        <v>1</v>
      </c>
      <c r="L56" s="34">
        <v>6</v>
      </c>
      <c r="M56" s="33"/>
      <c r="N56" s="34"/>
      <c r="O56" s="33"/>
      <c r="P56" s="34"/>
      <c r="Q56" s="33"/>
      <c r="R56" s="34"/>
      <c r="S56" s="33"/>
      <c r="T56" s="35"/>
      <c r="U56" s="36"/>
      <c r="V56" s="34">
        <f t="shared" si="0"/>
        <v>9</v>
      </c>
      <c r="X56" s="8"/>
      <c r="Z56" s="8"/>
    </row>
    <row r="57" spans="1:26">
      <c r="A57" s="54" t="s">
        <v>17</v>
      </c>
      <c r="B57" s="55" t="s">
        <v>35</v>
      </c>
      <c r="C57" s="64" t="s">
        <v>85</v>
      </c>
      <c r="D57" s="56"/>
      <c r="E57" s="37"/>
      <c r="F57" s="38"/>
      <c r="G57" s="37">
        <v>2</v>
      </c>
      <c r="H57" s="66">
        <v>1</v>
      </c>
      <c r="I57" s="65">
        <f>[1]RESUMO!U62</f>
        <v>4</v>
      </c>
      <c r="J57" s="34">
        <v>0</v>
      </c>
      <c r="K57" s="33">
        <v>1</v>
      </c>
      <c r="L57" s="34">
        <v>0</v>
      </c>
      <c r="M57" s="33"/>
      <c r="N57" s="34">
        <v>1</v>
      </c>
      <c r="O57" s="33"/>
      <c r="P57" s="34"/>
      <c r="Q57" s="33"/>
      <c r="R57" s="34"/>
      <c r="S57" s="33"/>
      <c r="T57" s="35"/>
      <c r="U57" s="36"/>
      <c r="V57" s="34">
        <f t="shared" si="0"/>
        <v>2</v>
      </c>
      <c r="X57" s="8"/>
      <c r="Z57" s="8"/>
    </row>
    <row r="58" spans="1:26">
      <c r="A58" s="54" t="s">
        <v>17</v>
      </c>
      <c r="B58" s="55" t="s">
        <v>35</v>
      </c>
      <c r="C58" s="64" t="s">
        <v>86</v>
      </c>
      <c r="D58" s="56"/>
      <c r="E58" s="37">
        <v>4</v>
      </c>
      <c r="F58" s="38"/>
      <c r="G58" s="37"/>
      <c r="H58" s="66">
        <v>1</v>
      </c>
      <c r="I58" s="65">
        <f>[1]RESUMO!U63</f>
        <v>1</v>
      </c>
      <c r="J58" s="34">
        <v>0</v>
      </c>
      <c r="K58" s="33">
        <v>0</v>
      </c>
      <c r="L58" s="34">
        <v>0</v>
      </c>
      <c r="M58" s="33"/>
      <c r="N58" s="34"/>
      <c r="O58" s="33"/>
      <c r="P58" s="34"/>
      <c r="Q58" s="33"/>
      <c r="R58" s="34"/>
      <c r="S58" s="33"/>
      <c r="T58" s="35"/>
      <c r="U58" s="36"/>
      <c r="V58" s="34">
        <f t="shared" si="0"/>
        <v>0</v>
      </c>
      <c r="X58" s="8"/>
      <c r="Z58" s="8"/>
    </row>
    <row r="59" spans="1:26">
      <c r="A59" s="54" t="s">
        <v>17</v>
      </c>
      <c r="B59" s="55" t="s">
        <v>35</v>
      </c>
      <c r="C59" s="64" t="s">
        <v>167</v>
      </c>
      <c r="D59" s="56">
        <v>2</v>
      </c>
      <c r="E59" s="37">
        <v>3</v>
      </c>
      <c r="F59" s="38">
        <v>7</v>
      </c>
      <c r="G59" s="37"/>
      <c r="H59" s="66"/>
      <c r="I59" s="65"/>
      <c r="J59" s="34"/>
      <c r="K59" s="33"/>
      <c r="L59" s="34"/>
      <c r="M59" s="33"/>
      <c r="N59" s="34"/>
      <c r="O59" s="33"/>
      <c r="P59" s="34"/>
      <c r="Q59" s="33"/>
      <c r="R59" s="34"/>
      <c r="S59" s="33"/>
      <c r="T59" s="35"/>
      <c r="U59" s="36"/>
      <c r="V59" s="34">
        <f t="shared" si="0"/>
        <v>0</v>
      </c>
      <c r="X59" s="8"/>
      <c r="Z59" s="8"/>
    </row>
    <row r="60" spans="1:26">
      <c r="A60" s="54" t="s">
        <v>17</v>
      </c>
      <c r="B60" s="55" t="s">
        <v>35</v>
      </c>
      <c r="C60" s="64" t="s">
        <v>168</v>
      </c>
      <c r="D60" s="56">
        <v>16</v>
      </c>
      <c r="E60" s="37">
        <v>7</v>
      </c>
      <c r="F60" s="38">
        <v>7</v>
      </c>
      <c r="G60" s="37"/>
      <c r="H60" s="66"/>
      <c r="I60" s="65"/>
      <c r="J60" s="34"/>
      <c r="K60" s="33"/>
      <c r="L60" s="34"/>
      <c r="M60" s="33"/>
      <c r="N60" s="34"/>
      <c r="O60" s="33"/>
      <c r="P60" s="34"/>
      <c r="Q60" s="33"/>
      <c r="R60" s="34"/>
      <c r="S60" s="33"/>
      <c r="T60" s="35"/>
      <c r="U60" s="36"/>
      <c r="V60" s="34">
        <f t="shared" si="0"/>
        <v>0</v>
      </c>
      <c r="X60" s="8"/>
      <c r="Z60" s="8"/>
    </row>
    <row r="61" spans="1:26">
      <c r="A61" s="54" t="s">
        <v>17</v>
      </c>
      <c r="B61" s="55" t="s">
        <v>87</v>
      </c>
      <c r="C61" s="60" t="s">
        <v>151</v>
      </c>
      <c r="D61" s="69">
        <v>122</v>
      </c>
      <c r="E61" s="70">
        <v>155</v>
      </c>
      <c r="F61" s="71">
        <v>125</v>
      </c>
      <c r="G61" s="65">
        <v>183</v>
      </c>
      <c r="H61" s="66">
        <v>120</v>
      </c>
      <c r="I61" s="65">
        <f>[1]RESUMO!U64</f>
        <v>198</v>
      </c>
      <c r="J61" s="43">
        <v>6</v>
      </c>
      <c r="K61" s="42">
        <v>13</v>
      </c>
      <c r="L61" s="43">
        <v>11</v>
      </c>
      <c r="M61" s="42">
        <v>20</v>
      </c>
      <c r="N61" s="43">
        <v>11</v>
      </c>
      <c r="O61" s="42"/>
      <c r="P61" s="43"/>
      <c r="Q61" s="42"/>
      <c r="R61" s="43"/>
      <c r="S61" s="42"/>
      <c r="T61" s="44"/>
      <c r="U61" s="45"/>
      <c r="V61" s="34">
        <f t="shared" si="0"/>
        <v>61</v>
      </c>
      <c r="X61" s="8"/>
      <c r="Z61" s="8"/>
    </row>
    <row r="62" spans="1:26">
      <c r="A62" s="54" t="s">
        <v>17</v>
      </c>
      <c r="B62" s="55" t="s">
        <v>88</v>
      </c>
      <c r="C62" s="68" t="s">
        <v>140</v>
      </c>
      <c r="D62" s="69"/>
      <c r="E62" s="70"/>
      <c r="F62" s="71"/>
      <c r="G62" s="65"/>
      <c r="H62" s="66"/>
      <c r="I62" s="65">
        <f>[1]RESUMO!U65</f>
        <v>0</v>
      </c>
      <c r="J62" s="43">
        <v>0</v>
      </c>
      <c r="K62" s="33">
        <v>0</v>
      </c>
      <c r="L62" s="34">
        <v>0</v>
      </c>
      <c r="M62" s="33"/>
      <c r="N62" s="34"/>
      <c r="O62" s="33"/>
      <c r="P62" s="34"/>
      <c r="Q62" s="42"/>
      <c r="R62" s="43"/>
      <c r="S62" s="42"/>
      <c r="T62" s="44"/>
      <c r="U62" s="45"/>
      <c r="V62" s="34">
        <f t="shared" si="0"/>
        <v>0</v>
      </c>
      <c r="X62" s="8"/>
      <c r="Z62" s="8"/>
    </row>
    <row r="63" spans="1:26">
      <c r="A63" s="54" t="s">
        <v>17</v>
      </c>
      <c r="B63" s="55" t="s">
        <v>89</v>
      </c>
      <c r="C63" s="68" t="s">
        <v>141</v>
      </c>
      <c r="D63" s="69"/>
      <c r="E63" s="70"/>
      <c r="F63" s="71"/>
      <c r="G63" s="65"/>
      <c r="H63" s="66"/>
      <c r="I63" s="65">
        <f>[1]RESUMO!U66</f>
        <v>0</v>
      </c>
      <c r="J63" s="43">
        <v>0</v>
      </c>
      <c r="K63" s="33">
        <v>0</v>
      </c>
      <c r="L63" s="34">
        <v>0</v>
      </c>
      <c r="M63" s="33"/>
      <c r="N63" s="34"/>
      <c r="O63" s="33"/>
      <c r="P63" s="34"/>
      <c r="Q63" s="42"/>
      <c r="R63" s="43"/>
      <c r="S63" s="42"/>
      <c r="T63" s="44"/>
      <c r="U63" s="45"/>
      <c r="V63" s="34">
        <f t="shared" si="0"/>
        <v>0</v>
      </c>
      <c r="X63" s="8"/>
      <c r="Z63" s="8"/>
    </row>
    <row r="64" spans="1:26">
      <c r="A64" s="54" t="s">
        <v>17</v>
      </c>
      <c r="B64" s="55" t="s">
        <v>90</v>
      </c>
      <c r="C64" s="68" t="s">
        <v>142</v>
      </c>
      <c r="D64" s="69">
        <v>1</v>
      </c>
      <c r="E64" s="70">
        <v>1</v>
      </c>
      <c r="F64" s="71"/>
      <c r="G64" s="65">
        <v>1</v>
      </c>
      <c r="H64" s="66"/>
      <c r="I64" s="65">
        <f>[1]RESUMO!U67</f>
        <v>0</v>
      </c>
      <c r="J64" s="43">
        <v>0</v>
      </c>
      <c r="K64" s="33">
        <v>0</v>
      </c>
      <c r="L64" s="43">
        <v>0</v>
      </c>
      <c r="M64" s="33"/>
      <c r="N64" s="34"/>
      <c r="O64" s="33"/>
      <c r="P64" s="34"/>
      <c r="Q64" s="42"/>
      <c r="R64" s="43"/>
      <c r="S64" s="42"/>
      <c r="T64" s="44"/>
      <c r="U64" s="45"/>
      <c r="V64" s="34">
        <f t="shared" si="0"/>
        <v>0</v>
      </c>
      <c r="X64" s="8"/>
      <c r="Z64" s="8"/>
    </row>
    <row r="65" spans="1:26">
      <c r="A65" s="54" t="s">
        <v>91</v>
      </c>
      <c r="B65" s="55" t="s">
        <v>18</v>
      </c>
      <c r="C65" s="68" t="s">
        <v>170</v>
      </c>
      <c r="D65" s="56">
        <v>142</v>
      </c>
      <c r="E65" s="37">
        <v>118</v>
      </c>
      <c r="F65" s="38">
        <v>353</v>
      </c>
      <c r="G65" s="37">
        <v>72</v>
      </c>
      <c r="H65" s="66"/>
      <c r="I65" s="65"/>
      <c r="J65" s="43"/>
      <c r="K65" s="33"/>
      <c r="L65" s="43"/>
      <c r="M65" s="33"/>
      <c r="N65" s="34"/>
      <c r="O65" s="33"/>
      <c r="P65" s="34"/>
      <c r="Q65" s="42"/>
      <c r="R65" s="43"/>
      <c r="S65" s="42"/>
      <c r="T65" s="44"/>
      <c r="U65" s="45"/>
      <c r="V65" s="34">
        <f t="shared" si="0"/>
        <v>0</v>
      </c>
      <c r="X65" s="8"/>
      <c r="Z65" s="8"/>
    </row>
    <row r="66" spans="1:26">
      <c r="A66" s="54" t="s">
        <v>91</v>
      </c>
      <c r="B66" s="55" t="s">
        <v>18</v>
      </c>
      <c r="C66" s="68" t="s">
        <v>171</v>
      </c>
      <c r="D66" s="56">
        <v>79</v>
      </c>
      <c r="E66" s="37">
        <v>44</v>
      </c>
      <c r="F66" s="38">
        <v>12</v>
      </c>
      <c r="G66" s="37"/>
      <c r="H66" s="66"/>
      <c r="I66" s="65"/>
      <c r="J66" s="43"/>
      <c r="K66" s="33"/>
      <c r="L66" s="43"/>
      <c r="M66" s="33"/>
      <c r="N66" s="34"/>
      <c r="O66" s="33"/>
      <c r="P66" s="34"/>
      <c r="Q66" s="42"/>
      <c r="R66" s="43"/>
      <c r="S66" s="42"/>
      <c r="T66" s="44"/>
      <c r="U66" s="45"/>
      <c r="V66" s="34">
        <f t="shared" si="0"/>
        <v>0</v>
      </c>
      <c r="X66" s="8"/>
      <c r="Z66" s="8"/>
    </row>
    <row r="67" spans="1:26" ht="15" customHeight="1">
      <c r="A67" s="54" t="s">
        <v>91</v>
      </c>
      <c r="B67" s="55" t="s">
        <v>18</v>
      </c>
      <c r="C67" s="64" t="s">
        <v>92</v>
      </c>
      <c r="D67" s="67"/>
      <c r="E67" s="65"/>
      <c r="F67" s="66"/>
      <c r="G67" s="65"/>
      <c r="H67" s="66"/>
      <c r="I67" s="65">
        <f>[1]RESUMO!U70</f>
        <v>0</v>
      </c>
      <c r="J67" s="34">
        <v>0</v>
      </c>
      <c r="K67" s="33">
        <v>0</v>
      </c>
      <c r="L67" s="34">
        <v>0</v>
      </c>
      <c r="M67" s="33"/>
      <c r="N67" s="34"/>
      <c r="O67" s="33"/>
      <c r="P67" s="34"/>
      <c r="Q67" s="33"/>
      <c r="R67" s="34"/>
      <c r="S67" s="33"/>
      <c r="T67" s="35"/>
      <c r="U67" s="36"/>
      <c r="V67" s="34">
        <f t="shared" si="0"/>
        <v>0</v>
      </c>
      <c r="X67" s="8"/>
      <c r="Z67" s="8"/>
    </row>
    <row r="68" spans="1:26" ht="15" customHeight="1">
      <c r="A68" s="54" t="s">
        <v>91</v>
      </c>
      <c r="B68" s="55" t="s">
        <v>18</v>
      </c>
      <c r="C68" s="64" t="s">
        <v>93</v>
      </c>
      <c r="D68" s="67"/>
      <c r="E68" s="65"/>
      <c r="F68" s="66"/>
      <c r="G68" s="65"/>
      <c r="H68" s="66">
        <v>2</v>
      </c>
      <c r="I68" s="65">
        <f>[1]RESUMO!U71</f>
        <v>0</v>
      </c>
      <c r="J68" s="34">
        <v>0</v>
      </c>
      <c r="K68" s="33">
        <v>0</v>
      </c>
      <c r="L68" s="34">
        <v>0</v>
      </c>
      <c r="M68" s="33">
        <v>1</v>
      </c>
      <c r="N68" s="34"/>
      <c r="O68" s="33"/>
      <c r="P68" s="34"/>
      <c r="Q68" s="33"/>
      <c r="R68" s="34"/>
      <c r="S68" s="33"/>
      <c r="T68" s="35"/>
      <c r="U68" s="36"/>
      <c r="V68" s="34">
        <f t="shared" si="0"/>
        <v>1</v>
      </c>
      <c r="X68" s="8"/>
      <c r="Z68" s="8"/>
    </row>
    <row r="69" spans="1:26" ht="15" customHeight="1">
      <c r="A69" s="54" t="s">
        <v>91</v>
      </c>
      <c r="B69" s="55" t="s">
        <v>18</v>
      </c>
      <c r="C69" s="64" t="s">
        <v>94</v>
      </c>
      <c r="D69" s="67"/>
      <c r="E69" s="65"/>
      <c r="F69" s="66"/>
      <c r="G69" s="65"/>
      <c r="H69" s="66">
        <v>7</v>
      </c>
      <c r="I69" s="65">
        <f>[1]RESUMO!U72</f>
        <v>5</v>
      </c>
      <c r="J69" s="34">
        <v>0</v>
      </c>
      <c r="K69" s="33">
        <v>1</v>
      </c>
      <c r="L69" s="34">
        <v>0</v>
      </c>
      <c r="M69" s="33"/>
      <c r="N69" s="34"/>
      <c r="O69" s="33"/>
      <c r="P69" s="34"/>
      <c r="Q69" s="33"/>
      <c r="R69" s="34"/>
      <c r="S69" s="33"/>
      <c r="T69" s="35"/>
      <c r="U69" s="36"/>
      <c r="V69" s="34">
        <f t="shared" si="0"/>
        <v>1</v>
      </c>
      <c r="X69" s="8"/>
      <c r="Z69" s="8"/>
    </row>
    <row r="70" spans="1:26" ht="15" customHeight="1">
      <c r="A70" s="54" t="s">
        <v>91</v>
      </c>
      <c r="B70" s="55" t="s">
        <v>18</v>
      </c>
      <c r="C70" s="64" t="s">
        <v>95</v>
      </c>
      <c r="D70" s="67"/>
      <c r="E70" s="65"/>
      <c r="F70" s="66"/>
      <c r="G70" s="65"/>
      <c r="H70" s="66">
        <v>8</v>
      </c>
      <c r="I70" s="65">
        <f>[1]RESUMO!U73</f>
        <v>1</v>
      </c>
      <c r="J70" s="34">
        <v>1</v>
      </c>
      <c r="K70" s="33">
        <v>0</v>
      </c>
      <c r="L70" s="34">
        <v>1</v>
      </c>
      <c r="M70" s="33"/>
      <c r="N70" s="34"/>
      <c r="O70" s="33"/>
      <c r="P70" s="34"/>
      <c r="Q70" s="33"/>
      <c r="R70" s="34"/>
      <c r="S70" s="33"/>
      <c r="T70" s="35"/>
      <c r="U70" s="36"/>
      <c r="V70" s="34">
        <f t="shared" si="0"/>
        <v>2</v>
      </c>
      <c r="X70" s="8"/>
      <c r="Z70" s="8"/>
    </row>
    <row r="71" spans="1:26" ht="15" customHeight="1">
      <c r="A71" s="54" t="s">
        <v>91</v>
      </c>
      <c r="B71" s="55" t="s">
        <v>18</v>
      </c>
      <c r="C71" s="64" t="s">
        <v>96</v>
      </c>
      <c r="D71" s="67"/>
      <c r="E71" s="65"/>
      <c r="F71" s="66"/>
      <c r="G71" s="65"/>
      <c r="H71" s="66"/>
      <c r="I71" s="65">
        <f>[1]RESUMO!U74</f>
        <v>0</v>
      </c>
      <c r="J71" s="34">
        <v>0</v>
      </c>
      <c r="K71" s="33">
        <v>0</v>
      </c>
      <c r="L71" s="34">
        <v>0</v>
      </c>
      <c r="M71" s="33"/>
      <c r="N71" s="34"/>
      <c r="O71" s="33"/>
      <c r="P71" s="34"/>
      <c r="Q71" s="33"/>
      <c r="R71" s="34"/>
      <c r="S71" s="33"/>
      <c r="T71" s="35"/>
      <c r="U71" s="36"/>
      <c r="V71" s="34">
        <f t="shared" si="0"/>
        <v>0</v>
      </c>
      <c r="X71" s="8"/>
      <c r="Z71" s="8"/>
    </row>
    <row r="72" spans="1:26" ht="15" customHeight="1">
      <c r="A72" s="54" t="s">
        <v>91</v>
      </c>
      <c r="B72" s="55" t="s">
        <v>19</v>
      </c>
      <c r="C72" s="60" t="s">
        <v>152</v>
      </c>
      <c r="D72" s="69">
        <v>1</v>
      </c>
      <c r="E72" s="70">
        <v>1</v>
      </c>
      <c r="F72" s="71">
        <v>1</v>
      </c>
      <c r="G72" s="65">
        <v>1</v>
      </c>
      <c r="H72" s="66">
        <v>1</v>
      </c>
      <c r="I72" s="65">
        <f>[1]RESUMO!U75</f>
        <v>1</v>
      </c>
      <c r="J72" s="43">
        <v>0</v>
      </c>
      <c r="K72" s="42">
        <v>0</v>
      </c>
      <c r="L72" s="43">
        <v>0</v>
      </c>
      <c r="M72" s="42"/>
      <c r="N72" s="43">
        <v>1</v>
      </c>
      <c r="O72" s="42"/>
      <c r="P72" s="43"/>
      <c r="Q72" s="42"/>
      <c r="R72" s="43"/>
      <c r="S72" s="42"/>
      <c r="T72" s="44"/>
      <c r="U72" s="45"/>
      <c r="V72" s="34">
        <f t="shared" ref="V72:V106" si="1">SUM(J72:U72)</f>
        <v>1</v>
      </c>
      <c r="X72" s="8"/>
      <c r="Z72" s="8"/>
    </row>
    <row r="73" spans="1:26" s="11" customFormat="1" ht="15" customHeight="1">
      <c r="A73" s="54" t="s">
        <v>91</v>
      </c>
      <c r="B73" s="61" t="s">
        <v>20</v>
      </c>
      <c r="C73" s="62" t="s">
        <v>143</v>
      </c>
      <c r="D73" s="79">
        <v>213</v>
      </c>
      <c r="E73" s="80">
        <v>438</v>
      </c>
      <c r="F73" s="81">
        <v>214</v>
      </c>
      <c r="G73" s="74">
        <v>235</v>
      </c>
      <c r="H73" s="73">
        <v>310</v>
      </c>
      <c r="I73" s="74">
        <f>[1]RESUMO!U77</f>
        <v>266</v>
      </c>
      <c r="J73" s="47">
        <v>0</v>
      </c>
      <c r="K73" s="46">
        <v>100</v>
      </c>
      <c r="L73" s="47">
        <v>65</v>
      </c>
      <c r="M73" s="46">
        <v>2</v>
      </c>
      <c r="N73" s="47">
        <v>4</v>
      </c>
      <c r="O73" s="46"/>
      <c r="P73" s="47"/>
      <c r="Q73" s="46"/>
      <c r="R73" s="47"/>
      <c r="S73" s="46"/>
      <c r="T73" s="48"/>
      <c r="U73" s="49"/>
      <c r="V73" s="34">
        <f t="shared" si="1"/>
        <v>171</v>
      </c>
      <c r="X73" s="13"/>
      <c r="Z73" s="13"/>
    </row>
    <row r="74" spans="1:26" s="11" customFormat="1" ht="15" customHeight="1">
      <c r="A74" s="54" t="s">
        <v>91</v>
      </c>
      <c r="B74" s="61" t="s">
        <v>20</v>
      </c>
      <c r="C74" s="64" t="s">
        <v>144</v>
      </c>
      <c r="D74" s="67"/>
      <c r="E74" s="65"/>
      <c r="F74" s="66">
        <v>13</v>
      </c>
      <c r="G74" s="65">
        <v>17</v>
      </c>
      <c r="H74" s="66">
        <v>10</v>
      </c>
      <c r="I74" s="65">
        <f>[1]RESUMO!U79</f>
        <v>1</v>
      </c>
      <c r="J74" s="34">
        <v>0</v>
      </c>
      <c r="K74" s="33">
        <v>0</v>
      </c>
      <c r="L74" s="34">
        <v>0</v>
      </c>
      <c r="M74" s="33"/>
      <c r="N74" s="34"/>
      <c r="O74" s="33"/>
      <c r="P74" s="34"/>
      <c r="Q74" s="33"/>
      <c r="R74" s="34"/>
      <c r="S74" s="33"/>
      <c r="T74" s="35"/>
      <c r="U74" s="36"/>
      <c r="V74" s="34">
        <f t="shared" si="1"/>
        <v>0</v>
      </c>
      <c r="X74" s="13"/>
      <c r="Z74" s="13"/>
    </row>
    <row r="75" spans="1:26" s="11" customFormat="1" ht="15" customHeight="1">
      <c r="A75" s="54" t="s">
        <v>91</v>
      </c>
      <c r="B75" s="61" t="s">
        <v>20</v>
      </c>
      <c r="C75" s="76" t="s">
        <v>145</v>
      </c>
      <c r="D75" s="67"/>
      <c r="E75" s="65"/>
      <c r="F75" s="66"/>
      <c r="G75" s="65">
        <v>8</v>
      </c>
      <c r="H75" s="66">
        <v>3</v>
      </c>
      <c r="I75" s="65">
        <f>[1]RESUMO!U80</f>
        <v>1</v>
      </c>
      <c r="J75" s="34">
        <v>0</v>
      </c>
      <c r="K75" s="33">
        <v>0</v>
      </c>
      <c r="L75" s="34">
        <v>0</v>
      </c>
      <c r="M75" s="33"/>
      <c r="N75" s="34"/>
      <c r="O75" s="33"/>
      <c r="P75" s="34"/>
      <c r="Q75" s="33"/>
      <c r="R75" s="34"/>
      <c r="S75" s="33"/>
      <c r="T75" s="35"/>
      <c r="U75" s="36"/>
      <c r="V75" s="34">
        <f t="shared" si="1"/>
        <v>0</v>
      </c>
      <c r="X75" s="13"/>
      <c r="Z75" s="13"/>
    </row>
    <row r="76" spans="1:26" s="11" customFormat="1" ht="15" customHeight="1">
      <c r="A76" s="54" t="s">
        <v>91</v>
      </c>
      <c r="B76" s="61" t="s">
        <v>20</v>
      </c>
      <c r="C76" s="64" t="s">
        <v>146</v>
      </c>
      <c r="D76" s="67"/>
      <c r="E76" s="65"/>
      <c r="F76" s="66"/>
      <c r="G76" s="65"/>
      <c r="H76" s="66">
        <v>4</v>
      </c>
      <c r="I76" s="65">
        <f>[1]RESUMO!U81</f>
        <v>0</v>
      </c>
      <c r="J76" s="34">
        <v>0</v>
      </c>
      <c r="K76" s="33">
        <v>0</v>
      </c>
      <c r="L76" s="34">
        <v>0</v>
      </c>
      <c r="M76" s="33"/>
      <c r="N76" s="34"/>
      <c r="O76" s="33"/>
      <c r="P76" s="34"/>
      <c r="Q76" s="33"/>
      <c r="R76" s="34"/>
      <c r="S76" s="33"/>
      <c r="T76" s="35"/>
      <c r="U76" s="36"/>
      <c r="V76" s="34">
        <f t="shared" si="1"/>
        <v>0</v>
      </c>
      <c r="X76" s="13"/>
      <c r="Z76" s="13"/>
    </row>
    <row r="77" spans="1:26" s="11" customFormat="1" ht="15" customHeight="1">
      <c r="A77" s="54" t="s">
        <v>91</v>
      </c>
      <c r="B77" s="61" t="s">
        <v>20</v>
      </c>
      <c r="C77" s="64" t="s">
        <v>147</v>
      </c>
      <c r="D77" s="67"/>
      <c r="E77" s="65"/>
      <c r="F77" s="66"/>
      <c r="G77" s="65"/>
      <c r="H77" s="66">
        <v>3</v>
      </c>
      <c r="I77" s="65">
        <f>[1]RESUMO!U82</f>
        <v>0</v>
      </c>
      <c r="J77" s="34">
        <v>0</v>
      </c>
      <c r="K77" s="33">
        <v>0</v>
      </c>
      <c r="L77" s="34">
        <v>0</v>
      </c>
      <c r="M77" s="33"/>
      <c r="N77" s="34"/>
      <c r="O77" s="33"/>
      <c r="P77" s="34"/>
      <c r="Q77" s="33"/>
      <c r="R77" s="34"/>
      <c r="S77" s="33"/>
      <c r="T77" s="35"/>
      <c r="U77" s="36"/>
      <c r="V77" s="34">
        <f t="shared" si="1"/>
        <v>0</v>
      </c>
      <c r="X77" s="13"/>
      <c r="Z77" s="13"/>
    </row>
    <row r="78" spans="1:26" ht="15" customHeight="1">
      <c r="A78" s="54" t="s">
        <v>91</v>
      </c>
      <c r="B78" s="61" t="s">
        <v>20</v>
      </c>
      <c r="C78" s="64" t="s">
        <v>148</v>
      </c>
      <c r="D78" s="67"/>
      <c r="E78" s="65"/>
      <c r="F78" s="66"/>
      <c r="G78" s="65"/>
      <c r="H78" s="66"/>
      <c r="I78" s="65">
        <f>[1]RESUMO!U83</f>
        <v>0</v>
      </c>
      <c r="J78" s="34">
        <v>0</v>
      </c>
      <c r="K78" s="33">
        <v>0</v>
      </c>
      <c r="L78" s="34">
        <v>0</v>
      </c>
      <c r="M78" s="33"/>
      <c r="N78" s="34"/>
      <c r="O78" s="33"/>
      <c r="P78" s="34"/>
      <c r="Q78" s="33"/>
      <c r="R78" s="34"/>
      <c r="S78" s="33"/>
      <c r="T78" s="35"/>
      <c r="U78" s="36"/>
      <c r="V78" s="34">
        <f t="shared" si="1"/>
        <v>0</v>
      </c>
    </row>
    <row r="79" spans="1:26" ht="15" customHeight="1">
      <c r="A79" s="54" t="s">
        <v>91</v>
      </c>
      <c r="B79" s="55" t="s">
        <v>36</v>
      </c>
      <c r="C79" s="64" t="s">
        <v>97</v>
      </c>
      <c r="D79" s="56">
        <v>12</v>
      </c>
      <c r="E79" s="37">
        <v>14</v>
      </c>
      <c r="F79" s="38">
        <v>11</v>
      </c>
      <c r="G79" s="37">
        <v>17</v>
      </c>
      <c r="H79" s="66">
        <v>12</v>
      </c>
      <c r="I79" s="65">
        <f>[1]RESUMO!U85</f>
        <v>24</v>
      </c>
      <c r="J79" s="34">
        <v>1</v>
      </c>
      <c r="K79" s="33">
        <v>0</v>
      </c>
      <c r="L79" s="34">
        <v>1</v>
      </c>
      <c r="M79" s="33">
        <v>1</v>
      </c>
      <c r="N79" s="34">
        <v>4</v>
      </c>
      <c r="O79" s="33"/>
      <c r="P79" s="34"/>
      <c r="Q79" s="33"/>
      <c r="R79" s="34"/>
      <c r="S79" s="33"/>
      <c r="T79" s="35"/>
      <c r="U79" s="36"/>
      <c r="V79" s="34">
        <f t="shared" si="1"/>
        <v>7</v>
      </c>
      <c r="W79" s="12"/>
      <c r="X79" s="8"/>
      <c r="Y79" s="12"/>
      <c r="Z79" s="8"/>
    </row>
    <row r="80" spans="1:26" ht="15" customHeight="1">
      <c r="A80" s="54" t="s">
        <v>91</v>
      </c>
      <c r="B80" s="55" t="s">
        <v>36</v>
      </c>
      <c r="C80" s="64" t="s">
        <v>163</v>
      </c>
      <c r="D80" s="56">
        <v>17</v>
      </c>
      <c r="E80" s="37">
        <v>7</v>
      </c>
      <c r="F80" s="38">
        <v>4</v>
      </c>
      <c r="G80" s="37">
        <v>10</v>
      </c>
      <c r="H80" s="66">
        <v>17</v>
      </c>
      <c r="I80" s="65">
        <f>[1]RESUMO!U86</f>
        <v>29</v>
      </c>
      <c r="J80" s="34">
        <v>0</v>
      </c>
      <c r="K80" s="33">
        <v>0</v>
      </c>
      <c r="L80" s="34">
        <v>0</v>
      </c>
      <c r="M80" s="33"/>
      <c r="N80" s="34">
        <v>3</v>
      </c>
      <c r="O80" s="33"/>
      <c r="P80" s="34"/>
      <c r="Q80" s="33"/>
      <c r="R80" s="34"/>
      <c r="S80" s="33"/>
      <c r="T80" s="35"/>
      <c r="U80" s="36"/>
      <c r="V80" s="34">
        <f t="shared" si="1"/>
        <v>3</v>
      </c>
      <c r="X80" s="8"/>
      <c r="Z80" s="8"/>
    </row>
    <row r="81" spans="1:26" ht="15" customHeight="1">
      <c r="A81" s="54" t="s">
        <v>91</v>
      </c>
      <c r="B81" s="55" t="s">
        <v>36</v>
      </c>
      <c r="C81" s="64" t="s">
        <v>98</v>
      </c>
      <c r="D81" s="56">
        <v>31</v>
      </c>
      <c r="E81" s="37">
        <v>12</v>
      </c>
      <c r="F81" s="38">
        <v>8</v>
      </c>
      <c r="G81" s="37">
        <v>6</v>
      </c>
      <c r="H81" s="66">
        <v>6</v>
      </c>
      <c r="I81" s="65">
        <f>[1]RESUMO!U87</f>
        <v>28</v>
      </c>
      <c r="J81" s="34">
        <v>1</v>
      </c>
      <c r="K81" s="33">
        <v>1</v>
      </c>
      <c r="L81" s="34">
        <v>1</v>
      </c>
      <c r="M81" s="33">
        <v>3</v>
      </c>
      <c r="N81" s="34">
        <v>4</v>
      </c>
      <c r="O81" s="33"/>
      <c r="P81" s="34"/>
      <c r="Q81" s="33"/>
      <c r="R81" s="34"/>
      <c r="S81" s="33"/>
      <c r="T81" s="35"/>
      <c r="U81" s="36"/>
      <c r="V81" s="34">
        <f t="shared" si="1"/>
        <v>10</v>
      </c>
      <c r="X81" s="8"/>
      <c r="Z81" s="8"/>
    </row>
    <row r="82" spans="1:26" ht="30">
      <c r="A82" s="54" t="s">
        <v>91</v>
      </c>
      <c r="B82" s="55" t="s">
        <v>36</v>
      </c>
      <c r="C82" s="64" t="s">
        <v>164</v>
      </c>
      <c r="D82" s="67"/>
      <c r="E82" s="65"/>
      <c r="F82" s="66"/>
      <c r="G82" s="65"/>
      <c r="H82" s="66"/>
      <c r="I82" s="65">
        <f>[1]RESUMO!U88</f>
        <v>0</v>
      </c>
      <c r="J82" s="34">
        <v>0</v>
      </c>
      <c r="K82" s="33">
        <v>0</v>
      </c>
      <c r="L82" s="34">
        <v>0</v>
      </c>
      <c r="M82" s="33"/>
      <c r="N82" s="34"/>
      <c r="O82" s="33"/>
      <c r="P82" s="34"/>
      <c r="Q82" s="33"/>
      <c r="R82" s="34"/>
      <c r="S82" s="33"/>
      <c r="T82" s="35"/>
      <c r="U82" s="36"/>
      <c r="V82" s="34">
        <f t="shared" si="1"/>
        <v>0</v>
      </c>
      <c r="X82" s="8"/>
      <c r="Z82" s="8"/>
    </row>
    <row r="83" spans="1:26" ht="15" customHeight="1">
      <c r="A83" s="54" t="s">
        <v>91</v>
      </c>
      <c r="B83" s="55" t="s">
        <v>43</v>
      </c>
      <c r="C83" s="68" t="s">
        <v>149</v>
      </c>
      <c r="D83" s="69">
        <v>23</v>
      </c>
      <c r="E83" s="70">
        <v>7</v>
      </c>
      <c r="F83" s="71">
        <v>1</v>
      </c>
      <c r="G83" s="65">
        <v>2</v>
      </c>
      <c r="H83" s="66">
        <v>1</v>
      </c>
      <c r="I83" s="65">
        <f>[1]RESUMO!U89</f>
        <v>0</v>
      </c>
      <c r="J83" s="43">
        <v>0</v>
      </c>
      <c r="K83" s="33">
        <v>0</v>
      </c>
      <c r="L83" s="34">
        <v>0</v>
      </c>
      <c r="M83" s="33"/>
      <c r="N83" s="34"/>
      <c r="O83" s="42"/>
      <c r="P83" s="34"/>
      <c r="Q83" s="42"/>
      <c r="R83" s="43"/>
      <c r="S83" s="42"/>
      <c r="T83" s="44"/>
      <c r="U83" s="45"/>
      <c r="V83" s="34">
        <f t="shared" si="1"/>
        <v>0</v>
      </c>
      <c r="X83" s="8"/>
      <c r="Z83" s="8"/>
    </row>
    <row r="84" spans="1:26" ht="15" customHeight="1">
      <c r="A84" s="54" t="s">
        <v>91</v>
      </c>
      <c r="B84" s="55" t="s">
        <v>44</v>
      </c>
      <c r="C84" s="68" t="s">
        <v>150</v>
      </c>
      <c r="D84" s="69"/>
      <c r="E84" s="70"/>
      <c r="F84" s="71"/>
      <c r="G84" s="65">
        <v>0</v>
      </c>
      <c r="H84" s="66">
        <v>1</v>
      </c>
      <c r="I84" s="65">
        <f>[1]RESUMO!U90</f>
        <v>0</v>
      </c>
      <c r="J84" s="43">
        <v>0</v>
      </c>
      <c r="K84" s="33">
        <v>0</v>
      </c>
      <c r="L84" s="34">
        <v>0</v>
      </c>
      <c r="M84" s="33"/>
      <c r="N84" s="34"/>
      <c r="O84" s="33"/>
      <c r="P84" s="34"/>
      <c r="Q84" s="42"/>
      <c r="R84" s="43"/>
      <c r="S84" s="42"/>
      <c r="T84" s="44"/>
      <c r="U84" s="45"/>
      <c r="V84" s="34">
        <f t="shared" si="1"/>
        <v>0</v>
      </c>
      <c r="X84" s="8"/>
      <c r="Z84" s="8"/>
    </row>
    <row r="85" spans="1:26" ht="15" customHeight="1">
      <c r="A85" s="54" t="s">
        <v>24</v>
      </c>
      <c r="B85" s="55" t="s">
        <v>118</v>
      </c>
      <c r="C85" s="68" t="s">
        <v>153</v>
      </c>
      <c r="D85" s="56">
        <v>14</v>
      </c>
      <c r="E85" s="37">
        <v>13</v>
      </c>
      <c r="F85" s="38">
        <v>8</v>
      </c>
      <c r="G85" s="65">
        <v>13</v>
      </c>
      <c r="H85" s="66">
        <v>7</v>
      </c>
      <c r="I85" s="65">
        <f>[1]RESUMO!U92</f>
        <v>3</v>
      </c>
      <c r="J85" s="43">
        <v>0</v>
      </c>
      <c r="K85" s="42">
        <v>0</v>
      </c>
      <c r="L85" s="43">
        <v>0</v>
      </c>
      <c r="M85" s="42"/>
      <c r="N85" s="43">
        <v>3</v>
      </c>
      <c r="O85" s="33"/>
      <c r="P85" s="43"/>
      <c r="Q85" s="42"/>
      <c r="R85" s="43"/>
      <c r="S85" s="42"/>
      <c r="T85" s="44"/>
      <c r="U85" s="45"/>
      <c r="V85" s="34">
        <f t="shared" si="1"/>
        <v>3</v>
      </c>
      <c r="X85" s="8"/>
      <c r="Z85" s="8"/>
    </row>
    <row r="86" spans="1:26" ht="15" customHeight="1">
      <c r="A86" s="54" t="s">
        <v>24</v>
      </c>
      <c r="B86" s="55" t="s">
        <v>38</v>
      </c>
      <c r="C86" s="64" t="s">
        <v>99</v>
      </c>
      <c r="D86" s="56">
        <v>15</v>
      </c>
      <c r="E86" s="37">
        <v>13</v>
      </c>
      <c r="F86" s="38">
        <v>8</v>
      </c>
      <c r="G86" s="37">
        <v>13</v>
      </c>
      <c r="H86" s="66">
        <v>18</v>
      </c>
      <c r="I86" s="65">
        <f>[1]RESUMO!U94</f>
        <v>15</v>
      </c>
      <c r="J86" s="34">
        <v>0</v>
      </c>
      <c r="K86" s="33">
        <v>1</v>
      </c>
      <c r="L86" s="34">
        <v>0</v>
      </c>
      <c r="M86" s="33"/>
      <c r="N86" s="34">
        <v>1</v>
      </c>
      <c r="O86" s="33"/>
      <c r="P86" s="34"/>
      <c r="Q86" s="33"/>
      <c r="R86" s="34"/>
      <c r="S86" s="33"/>
      <c r="T86" s="35"/>
      <c r="U86" s="36"/>
      <c r="V86" s="34">
        <f t="shared" si="1"/>
        <v>2</v>
      </c>
      <c r="X86" s="8"/>
      <c r="Z86" s="8"/>
    </row>
    <row r="87" spans="1:26" ht="15" customHeight="1">
      <c r="A87" s="54" t="s">
        <v>24</v>
      </c>
      <c r="B87" s="55" t="s">
        <v>38</v>
      </c>
      <c r="C87" s="64" t="s">
        <v>100</v>
      </c>
      <c r="D87" s="56">
        <v>49</v>
      </c>
      <c r="E87" s="37">
        <v>49</v>
      </c>
      <c r="F87" s="38">
        <v>52</v>
      </c>
      <c r="G87" s="37">
        <v>74</v>
      </c>
      <c r="H87" s="66">
        <v>82</v>
      </c>
      <c r="I87" s="65">
        <f>[1]RESUMO!U95</f>
        <v>92</v>
      </c>
      <c r="J87" s="34">
        <v>4</v>
      </c>
      <c r="K87" s="33">
        <v>1</v>
      </c>
      <c r="L87" s="34">
        <v>9</v>
      </c>
      <c r="M87" s="33">
        <v>3</v>
      </c>
      <c r="N87" s="34">
        <v>1</v>
      </c>
      <c r="O87" s="33"/>
      <c r="P87" s="34"/>
      <c r="Q87" s="33"/>
      <c r="R87" s="34"/>
      <c r="S87" s="33"/>
      <c r="T87" s="35"/>
      <c r="U87" s="36"/>
      <c r="V87" s="34">
        <f t="shared" si="1"/>
        <v>18</v>
      </c>
      <c r="X87" s="8"/>
      <c r="Z87" s="8"/>
    </row>
    <row r="88" spans="1:26" ht="15" customHeight="1">
      <c r="A88" s="54" t="s">
        <v>24</v>
      </c>
      <c r="B88" s="55" t="s">
        <v>38</v>
      </c>
      <c r="C88" s="64" t="s">
        <v>101</v>
      </c>
      <c r="D88" s="56">
        <v>271</v>
      </c>
      <c r="E88" s="37">
        <v>216</v>
      </c>
      <c r="F88" s="38">
        <v>171</v>
      </c>
      <c r="G88" s="37">
        <v>192</v>
      </c>
      <c r="H88" s="66">
        <v>198</v>
      </c>
      <c r="I88" s="65">
        <f>[1]RESUMO!U96</f>
        <v>172</v>
      </c>
      <c r="J88" s="34">
        <v>6</v>
      </c>
      <c r="K88" s="33">
        <v>7</v>
      </c>
      <c r="L88" s="34">
        <v>26</v>
      </c>
      <c r="M88" s="33">
        <v>32</v>
      </c>
      <c r="N88" s="34">
        <v>36</v>
      </c>
      <c r="O88" s="33"/>
      <c r="P88" s="34"/>
      <c r="Q88" s="33"/>
      <c r="R88" s="34"/>
      <c r="S88" s="33"/>
      <c r="T88" s="35"/>
      <c r="U88" s="36"/>
      <c r="V88" s="34">
        <f t="shared" si="1"/>
        <v>107</v>
      </c>
      <c r="X88" s="8"/>
      <c r="Z88" s="8"/>
    </row>
    <row r="89" spans="1:26" ht="15" customHeight="1">
      <c r="A89" s="54" t="s">
        <v>24</v>
      </c>
      <c r="B89" s="55" t="s">
        <v>38</v>
      </c>
      <c r="C89" s="64" t="s">
        <v>102</v>
      </c>
      <c r="D89" s="56">
        <v>159</v>
      </c>
      <c r="E89" s="37">
        <v>135</v>
      </c>
      <c r="F89" s="38">
        <v>147</v>
      </c>
      <c r="G89" s="37">
        <v>226</v>
      </c>
      <c r="H89" s="66">
        <v>136</v>
      </c>
      <c r="I89" s="65">
        <f>[1]RESUMO!U97</f>
        <v>134</v>
      </c>
      <c r="J89" s="34">
        <v>7</v>
      </c>
      <c r="K89" s="33">
        <v>3</v>
      </c>
      <c r="L89" s="34">
        <v>7</v>
      </c>
      <c r="M89" s="33">
        <v>3</v>
      </c>
      <c r="N89" s="34">
        <v>2</v>
      </c>
      <c r="O89" s="33"/>
      <c r="P89" s="34"/>
      <c r="Q89" s="33"/>
      <c r="R89" s="34"/>
      <c r="S89" s="33"/>
      <c r="T89" s="35"/>
      <c r="U89" s="36"/>
      <c r="V89" s="34">
        <f t="shared" si="1"/>
        <v>22</v>
      </c>
      <c r="X89" s="8"/>
      <c r="Z89" s="8"/>
    </row>
    <row r="90" spans="1:26" ht="15" customHeight="1">
      <c r="A90" s="54" t="s">
        <v>24</v>
      </c>
      <c r="B90" s="55" t="s">
        <v>47</v>
      </c>
      <c r="C90" s="68" t="s">
        <v>154</v>
      </c>
      <c r="D90" s="69">
        <v>33</v>
      </c>
      <c r="E90" s="70">
        <v>29</v>
      </c>
      <c r="F90" s="71">
        <v>26</v>
      </c>
      <c r="G90" s="65">
        <v>24</v>
      </c>
      <c r="H90" s="66">
        <v>34</v>
      </c>
      <c r="I90" s="65">
        <f>[1]RESUMO!U98</f>
        <v>22</v>
      </c>
      <c r="J90" s="43">
        <v>1</v>
      </c>
      <c r="K90" s="42">
        <v>0</v>
      </c>
      <c r="L90" s="43">
        <v>1</v>
      </c>
      <c r="M90" s="42"/>
      <c r="N90" s="43"/>
      <c r="O90" s="42"/>
      <c r="P90" s="43"/>
      <c r="Q90" s="42"/>
      <c r="R90" s="43"/>
      <c r="S90" s="42"/>
      <c r="T90" s="44"/>
      <c r="U90" s="45"/>
      <c r="V90" s="34">
        <f t="shared" si="1"/>
        <v>2</v>
      </c>
      <c r="X90" s="8"/>
      <c r="Z90" s="8"/>
    </row>
    <row r="91" spans="1:26" ht="15" customHeight="1">
      <c r="A91" s="54" t="s">
        <v>103</v>
      </c>
      <c r="B91" s="55" t="s">
        <v>32</v>
      </c>
      <c r="C91" s="64" t="s">
        <v>104</v>
      </c>
      <c r="D91" s="56">
        <v>78</v>
      </c>
      <c r="E91" s="37">
        <v>87</v>
      </c>
      <c r="F91" s="38">
        <v>87</v>
      </c>
      <c r="G91" s="37">
        <v>55</v>
      </c>
      <c r="H91" s="66">
        <v>42</v>
      </c>
      <c r="I91" s="65">
        <f>[1]RESUMO!U101</f>
        <v>43</v>
      </c>
      <c r="J91" s="34">
        <v>1</v>
      </c>
      <c r="K91" s="33">
        <v>7</v>
      </c>
      <c r="L91" s="34">
        <v>1</v>
      </c>
      <c r="M91" s="33">
        <v>13</v>
      </c>
      <c r="N91" s="34">
        <v>8</v>
      </c>
      <c r="O91" s="33"/>
      <c r="P91" s="34"/>
      <c r="Q91" s="33"/>
      <c r="R91" s="34"/>
      <c r="S91" s="33"/>
      <c r="T91" s="35"/>
      <c r="U91" s="36"/>
      <c r="V91" s="34">
        <f t="shared" si="1"/>
        <v>30</v>
      </c>
      <c r="X91" s="8"/>
      <c r="Z91" s="8"/>
    </row>
    <row r="92" spans="1:26" ht="15" customHeight="1">
      <c r="A92" s="54" t="s">
        <v>103</v>
      </c>
      <c r="B92" s="55" t="s">
        <v>32</v>
      </c>
      <c r="C92" s="64" t="s">
        <v>105</v>
      </c>
      <c r="D92" s="67"/>
      <c r="E92" s="65"/>
      <c r="F92" s="66"/>
      <c r="G92" s="65"/>
      <c r="H92" s="66">
        <v>11</v>
      </c>
      <c r="I92" s="65">
        <f>[1]RESUMO!U102</f>
        <v>2</v>
      </c>
      <c r="J92" s="34">
        <v>0</v>
      </c>
      <c r="K92" s="33">
        <v>1</v>
      </c>
      <c r="L92" s="34">
        <v>0</v>
      </c>
      <c r="M92" s="33">
        <v>1</v>
      </c>
      <c r="N92" s="34"/>
      <c r="O92" s="33"/>
      <c r="P92" s="34"/>
      <c r="Q92" s="33"/>
      <c r="R92" s="34"/>
      <c r="S92" s="33"/>
      <c r="T92" s="35"/>
      <c r="U92" s="36"/>
      <c r="V92" s="34">
        <f t="shared" si="1"/>
        <v>2</v>
      </c>
      <c r="X92" s="8"/>
      <c r="Z92" s="8"/>
    </row>
    <row r="93" spans="1:26" ht="15" customHeight="1">
      <c r="A93" s="54" t="s">
        <v>103</v>
      </c>
      <c r="B93" s="55" t="s">
        <v>27</v>
      </c>
      <c r="C93" s="68" t="s">
        <v>155</v>
      </c>
      <c r="D93" s="69">
        <v>24</v>
      </c>
      <c r="E93" s="70">
        <v>10</v>
      </c>
      <c r="F93" s="71">
        <v>20</v>
      </c>
      <c r="G93" s="65">
        <v>14</v>
      </c>
      <c r="H93" s="66">
        <v>18</v>
      </c>
      <c r="I93" s="65">
        <f>[1]RESUMO!U103</f>
        <v>13</v>
      </c>
      <c r="J93" s="43">
        <v>2</v>
      </c>
      <c r="K93" s="42">
        <v>0</v>
      </c>
      <c r="L93" s="43">
        <v>1</v>
      </c>
      <c r="M93" s="42"/>
      <c r="N93" s="43">
        <v>2</v>
      </c>
      <c r="O93" s="42"/>
      <c r="P93" s="34"/>
      <c r="Q93" s="42"/>
      <c r="R93" s="43"/>
      <c r="S93" s="42"/>
      <c r="T93" s="44"/>
      <c r="U93" s="45"/>
      <c r="V93" s="34">
        <f t="shared" si="1"/>
        <v>5</v>
      </c>
      <c r="X93" s="8"/>
      <c r="Z93" s="8"/>
    </row>
    <row r="94" spans="1:26" ht="15" customHeight="1">
      <c r="A94" s="54" t="s">
        <v>103</v>
      </c>
      <c r="B94" s="55" t="s">
        <v>26</v>
      </c>
      <c r="C94" s="68" t="s">
        <v>156</v>
      </c>
      <c r="D94" s="69">
        <v>6</v>
      </c>
      <c r="E94" s="70">
        <v>8</v>
      </c>
      <c r="F94" s="71">
        <v>1</v>
      </c>
      <c r="G94" s="65">
        <v>11</v>
      </c>
      <c r="H94" s="66">
        <v>2</v>
      </c>
      <c r="I94" s="65">
        <f>[1]RESUMO!U104</f>
        <v>1</v>
      </c>
      <c r="J94" s="43">
        <v>0</v>
      </c>
      <c r="K94" s="42">
        <v>0</v>
      </c>
      <c r="L94" s="34">
        <v>1</v>
      </c>
      <c r="M94" s="33"/>
      <c r="N94" s="34"/>
      <c r="O94" s="42"/>
      <c r="P94" s="34"/>
      <c r="Q94" s="42"/>
      <c r="R94" s="43"/>
      <c r="S94" s="42"/>
      <c r="T94" s="44"/>
      <c r="U94" s="45"/>
      <c r="V94" s="34">
        <f t="shared" si="1"/>
        <v>1</v>
      </c>
      <c r="X94" s="8"/>
      <c r="Z94" s="8"/>
    </row>
    <row r="95" spans="1:26" ht="15" customHeight="1">
      <c r="A95" s="54" t="s">
        <v>103</v>
      </c>
      <c r="B95" s="55" t="s">
        <v>21</v>
      </c>
      <c r="C95" s="68" t="s">
        <v>157</v>
      </c>
      <c r="D95" s="69">
        <v>1</v>
      </c>
      <c r="E95" s="70">
        <v>1</v>
      </c>
      <c r="F95" s="71">
        <v>6</v>
      </c>
      <c r="G95" s="65">
        <v>3</v>
      </c>
      <c r="H95" s="66">
        <v>2</v>
      </c>
      <c r="I95" s="65">
        <f>[1]RESUMO!U105</f>
        <v>3</v>
      </c>
      <c r="J95" s="43">
        <v>0</v>
      </c>
      <c r="K95" s="42">
        <v>0</v>
      </c>
      <c r="L95" s="43">
        <v>10</v>
      </c>
      <c r="M95" s="42"/>
      <c r="N95" s="34"/>
      <c r="O95" s="42"/>
      <c r="P95" s="34"/>
      <c r="Q95" s="42"/>
      <c r="R95" s="43"/>
      <c r="S95" s="42"/>
      <c r="T95" s="44"/>
      <c r="U95" s="45"/>
      <c r="V95" s="34">
        <f t="shared" si="1"/>
        <v>10</v>
      </c>
      <c r="X95" s="8"/>
      <c r="Z95" s="8"/>
    </row>
    <row r="96" spans="1:26" ht="15" customHeight="1">
      <c r="A96" s="54" t="s">
        <v>103</v>
      </c>
      <c r="B96" s="55" t="s">
        <v>22</v>
      </c>
      <c r="C96" s="64" t="s">
        <v>106</v>
      </c>
      <c r="D96" s="56"/>
      <c r="E96" s="37"/>
      <c r="F96" s="38"/>
      <c r="G96" s="37">
        <v>1</v>
      </c>
      <c r="H96" s="66"/>
      <c r="I96" s="65">
        <f>[1]RESUMO!U107</f>
        <v>0</v>
      </c>
      <c r="J96" s="34">
        <v>0</v>
      </c>
      <c r="K96" s="33">
        <v>0</v>
      </c>
      <c r="L96" s="34">
        <v>0</v>
      </c>
      <c r="M96" s="33"/>
      <c r="N96" s="34"/>
      <c r="O96" s="33"/>
      <c r="P96" s="34"/>
      <c r="Q96" s="33"/>
      <c r="R96" s="34"/>
      <c r="S96" s="33"/>
      <c r="T96" s="35"/>
      <c r="U96" s="36"/>
      <c r="V96" s="34">
        <f t="shared" si="1"/>
        <v>0</v>
      </c>
      <c r="X96" s="8"/>
      <c r="Z96" s="8"/>
    </row>
    <row r="97" spans="1:26" ht="15" customHeight="1">
      <c r="A97" s="54" t="s">
        <v>103</v>
      </c>
      <c r="B97" s="55" t="s">
        <v>22</v>
      </c>
      <c r="C97" s="64" t="s">
        <v>107</v>
      </c>
      <c r="D97" s="56">
        <v>3</v>
      </c>
      <c r="E97" s="37">
        <v>10</v>
      </c>
      <c r="F97" s="38">
        <v>9</v>
      </c>
      <c r="G97" s="37"/>
      <c r="H97" s="66">
        <v>3</v>
      </c>
      <c r="I97" s="65">
        <f>[1]RESUMO!U108</f>
        <v>5</v>
      </c>
      <c r="J97" s="34">
        <v>0</v>
      </c>
      <c r="K97" s="33">
        <v>1</v>
      </c>
      <c r="L97" s="34">
        <v>0</v>
      </c>
      <c r="M97" s="33"/>
      <c r="N97" s="34">
        <v>1</v>
      </c>
      <c r="O97" s="33"/>
      <c r="P97" s="34"/>
      <c r="Q97" s="33"/>
      <c r="R97" s="34"/>
      <c r="S97" s="33"/>
      <c r="T97" s="35"/>
      <c r="U97" s="36"/>
      <c r="V97" s="34">
        <f t="shared" si="1"/>
        <v>2</v>
      </c>
      <c r="X97" s="8"/>
      <c r="Z97" s="8"/>
    </row>
    <row r="98" spans="1:26" ht="15" customHeight="1">
      <c r="A98" s="54" t="s">
        <v>103</v>
      </c>
      <c r="B98" s="55" t="s">
        <v>22</v>
      </c>
      <c r="C98" s="64" t="s">
        <v>108</v>
      </c>
      <c r="D98" s="56"/>
      <c r="E98" s="37">
        <v>1</v>
      </c>
      <c r="F98" s="38">
        <v>2</v>
      </c>
      <c r="G98" s="37">
        <v>1</v>
      </c>
      <c r="H98" s="66"/>
      <c r="I98" s="65">
        <f>[1]RESUMO!U109</f>
        <v>0</v>
      </c>
      <c r="J98" s="34">
        <v>0</v>
      </c>
      <c r="K98" s="33">
        <v>0</v>
      </c>
      <c r="L98" s="34">
        <v>0</v>
      </c>
      <c r="M98" s="33"/>
      <c r="N98" s="34"/>
      <c r="O98" s="33"/>
      <c r="P98" s="34"/>
      <c r="Q98" s="33"/>
      <c r="R98" s="34"/>
      <c r="S98" s="33"/>
      <c r="T98" s="35"/>
      <c r="U98" s="36"/>
      <c r="V98" s="34">
        <f t="shared" si="1"/>
        <v>0</v>
      </c>
      <c r="X98" s="8"/>
      <c r="Z98" s="8"/>
    </row>
    <row r="99" spans="1:26" ht="15" customHeight="1">
      <c r="A99" s="54" t="s">
        <v>103</v>
      </c>
      <c r="B99" s="55" t="s">
        <v>22</v>
      </c>
      <c r="C99" s="64" t="s">
        <v>109</v>
      </c>
      <c r="D99" s="56">
        <v>1</v>
      </c>
      <c r="E99" s="37">
        <v>2</v>
      </c>
      <c r="F99" s="38">
        <v>27</v>
      </c>
      <c r="G99" s="37">
        <v>9</v>
      </c>
      <c r="H99" s="66"/>
      <c r="I99" s="65">
        <f>[1]RESUMO!U110</f>
        <v>4</v>
      </c>
      <c r="J99" s="34">
        <v>0</v>
      </c>
      <c r="K99" s="33">
        <v>0</v>
      </c>
      <c r="L99" s="34">
        <v>0</v>
      </c>
      <c r="M99" s="33">
        <v>1</v>
      </c>
      <c r="N99" s="34"/>
      <c r="O99" s="33"/>
      <c r="P99" s="34"/>
      <c r="Q99" s="33"/>
      <c r="R99" s="34"/>
      <c r="S99" s="33"/>
      <c r="T99" s="35"/>
      <c r="U99" s="36"/>
      <c r="V99" s="34">
        <f t="shared" si="1"/>
        <v>1</v>
      </c>
      <c r="X99" s="8"/>
      <c r="Z99" s="8"/>
    </row>
    <row r="100" spans="1:26" ht="15" customHeight="1">
      <c r="A100" s="54" t="s">
        <v>103</v>
      </c>
      <c r="B100" s="55" t="s">
        <v>22</v>
      </c>
      <c r="C100" s="64" t="s">
        <v>159</v>
      </c>
      <c r="D100" s="56"/>
      <c r="E100" s="37"/>
      <c r="F100" s="38">
        <v>2</v>
      </c>
      <c r="G100" s="37"/>
      <c r="H100" s="66"/>
      <c r="I100" s="65"/>
      <c r="J100" s="34"/>
      <c r="K100" s="33"/>
      <c r="L100" s="34"/>
      <c r="M100" s="33">
        <v>2</v>
      </c>
      <c r="N100" s="34">
        <v>1</v>
      </c>
      <c r="O100" s="33"/>
      <c r="P100" s="34"/>
      <c r="Q100" s="33"/>
      <c r="R100" s="34"/>
      <c r="S100" s="33"/>
      <c r="T100" s="35"/>
      <c r="U100" s="36"/>
      <c r="V100" s="34">
        <f t="shared" si="1"/>
        <v>3</v>
      </c>
      <c r="X100" s="8"/>
      <c r="Z100" s="8"/>
    </row>
    <row r="101" spans="1:26" ht="15" customHeight="1">
      <c r="A101" s="54" t="s">
        <v>103</v>
      </c>
      <c r="B101" s="55" t="s">
        <v>177</v>
      </c>
      <c r="C101" s="86" t="s">
        <v>178</v>
      </c>
      <c r="D101" s="56">
        <v>17</v>
      </c>
      <c r="E101" s="37">
        <v>20</v>
      </c>
      <c r="F101" s="38">
        <v>22</v>
      </c>
      <c r="G101" s="37">
        <v>11</v>
      </c>
      <c r="H101" s="66">
        <v>8</v>
      </c>
      <c r="I101" s="65">
        <v>9</v>
      </c>
      <c r="J101" s="34"/>
      <c r="K101" s="33"/>
      <c r="L101" s="34"/>
      <c r="M101" s="33">
        <v>1</v>
      </c>
      <c r="N101" s="34">
        <v>1</v>
      </c>
      <c r="O101" s="33"/>
      <c r="P101" s="34"/>
      <c r="Q101" s="33"/>
      <c r="R101" s="34"/>
      <c r="S101" s="33"/>
      <c r="T101" s="35"/>
      <c r="U101" s="36"/>
      <c r="V101" s="34"/>
      <c r="X101" s="8"/>
      <c r="Z101" s="8"/>
    </row>
    <row r="102" spans="1:26" ht="15" customHeight="1">
      <c r="A102" s="54" t="s">
        <v>103</v>
      </c>
      <c r="B102" s="63" t="s">
        <v>23</v>
      </c>
      <c r="C102" s="68" t="s">
        <v>158</v>
      </c>
      <c r="D102" s="69">
        <v>8</v>
      </c>
      <c r="E102" s="70">
        <v>13</v>
      </c>
      <c r="F102" s="71">
        <v>7</v>
      </c>
      <c r="G102" s="65">
        <v>1</v>
      </c>
      <c r="H102" s="66">
        <v>1</v>
      </c>
      <c r="I102" s="65">
        <f>[1]RESUMO!U111</f>
        <v>0</v>
      </c>
      <c r="J102" s="43">
        <v>0</v>
      </c>
      <c r="K102" s="33">
        <v>0</v>
      </c>
      <c r="L102" s="34">
        <v>0</v>
      </c>
      <c r="M102" s="33"/>
      <c r="N102" s="34">
        <v>1</v>
      </c>
      <c r="O102" s="33"/>
      <c r="P102" s="34"/>
      <c r="Q102" s="42"/>
      <c r="R102" s="43"/>
      <c r="S102" s="42"/>
      <c r="T102" s="44"/>
      <c r="U102" s="45"/>
      <c r="V102" s="34">
        <f t="shared" si="1"/>
        <v>1</v>
      </c>
      <c r="X102" s="8"/>
      <c r="Z102" s="8"/>
    </row>
    <row r="103" spans="1:26" ht="15" customHeight="1">
      <c r="A103" s="54" t="s">
        <v>103</v>
      </c>
      <c r="B103" s="55" t="s">
        <v>25</v>
      </c>
      <c r="C103" s="64" t="s">
        <v>110</v>
      </c>
      <c r="D103" s="56">
        <v>101</v>
      </c>
      <c r="E103" s="37">
        <v>107</v>
      </c>
      <c r="F103" s="38">
        <v>115</v>
      </c>
      <c r="G103" s="37">
        <v>91</v>
      </c>
      <c r="H103" s="66">
        <v>6</v>
      </c>
      <c r="I103" s="65">
        <f>[1]RESUMO!U113</f>
        <v>33</v>
      </c>
      <c r="J103" s="34">
        <v>2</v>
      </c>
      <c r="K103" s="33">
        <v>4</v>
      </c>
      <c r="L103" s="34">
        <v>0</v>
      </c>
      <c r="M103" s="33">
        <v>2</v>
      </c>
      <c r="N103" s="34">
        <v>3</v>
      </c>
      <c r="O103" s="33"/>
      <c r="P103" s="34"/>
      <c r="Q103" s="33"/>
      <c r="R103" s="34"/>
      <c r="S103" s="33"/>
      <c r="T103" s="35"/>
      <c r="U103" s="36"/>
      <c r="V103" s="34">
        <f t="shared" si="1"/>
        <v>11</v>
      </c>
      <c r="X103" s="8"/>
      <c r="Z103" s="8"/>
    </row>
    <row r="104" spans="1:26" ht="15" customHeight="1">
      <c r="A104" s="54" t="s">
        <v>103</v>
      </c>
      <c r="B104" s="55" t="s">
        <v>25</v>
      </c>
      <c r="C104" s="64" t="s">
        <v>111</v>
      </c>
      <c r="D104" s="56">
        <v>21</v>
      </c>
      <c r="E104" s="37">
        <v>14</v>
      </c>
      <c r="F104" s="38">
        <v>11</v>
      </c>
      <c r="G104" s="37">
        <v>17</v>
      </c>
      <c r="H104" s="66">
        <v>53</v>
      </c>
      <c r="I104" s="65">
        <f>[1]RESUMO!U114</f>
        <v>7</v>
      </c>
      <c r="J104" s="34">
        <v>0</v>
      </c>
      <c r="K104" s="33">
        <v>0</v>
      </c>
      <c r="L104" s="34">
        <v>0</v>
      </c>
      <c r="M104" s="33">
        <v>1</v>
      </c>
      <c r="N104" s="34">
        <v>1</v>
      </c>
      <c r="O104" s="33"/>
      <c r="P104" s="34"/>
      <c r="Q104" s="33"/>
      <c r="R104" s="34"/>
      <c r="S104" s="33"/>
      <c r="T104" s="35"/>
      <c r="U104" s="36"/>
      <c r="V104" s="34">
        <f t="shared" si="1"/>
        <v>2</v>
      </c>
      <c r="X104" s="8"/>
      <c r="Z104" s="8"/>
    </row>
    <row r="105" spans="1:26">
      <c r="A105" s="54" t="s">
        <v>103</v>
      </c>
      <c r="B105" s="55" t="s">
        <v>25</v>
      </c>
      <c r="C105" s="64" t="s">
        <v>112</v>
      </c>
      <c r="D105" s="56">
        <v>81</v>
      </c>
      <c r="E105" s="37">
        <v>88</v>
      </c>
      <c r="F105" s="38">
        <v>77</v>
      </c>
      <c r="G105" s="37">
        <v>64</v>
      </c>
      <c r="H105" s="66">
        <v>115</v>
      </c>
      <c r="I105" s="65">
        <f>[1]RESUMO!U115</f>
        <v>55</v>
      </c>
      <c r="J105" s="34">
        <v>0</v>
      </c>
      <c r="K105" s="33">
        <v>0</v>
      </c>
      <c r="L105" s="34">
        <v>2</v>
      </c>
      <c r="M105" s="33">
        <v>6</v>
      </c>
      <c r="N105" s="34">
        <v>7</v>
      </c>
      <c r="O105" s="33"/>
      <c r="P105" s="34"/>
      <c r="Q105" s="33"/>
      <c r="R105" s="34"/>
      <c r="S105" s="33"/>
      <c r="T105" s="35"/>
      <c r="U105" s="36"/>
      <c r="V105" s="34">
        <f t="shared" si="1"/>
        <v>15</v>
      </c>
      <c r="X105" s="8"/>
      <c r="Z105" s="8"/>
    </row>
    <row r="106" spans="1:26">
      <c r="A106" s="90" t="s">
        <v>13</v>
      </c>
      <c r="B106" s="90"/>
      <c r="C106" s="90"/>
      <c r="D106" s="52">
        <v>5701</v>
      </c>
      <c r="E106" s="52">
        <v>8049</v>
      </c>
      <c r="F106" s="52">
        <v>8736</v>
      </c>
      <c r="G106" s="52">
        <v>6886</v>
      </c>
      <c r="H106" s="52">
        <v>5978</v>
      </c>
      <c r="I106" s="52">
        <f>[1]RESUMO!U116</f>
        <v>7113</v>
      </c>
      <c r="J106" s="53">
        <v>710</v>
      </c>
      <c r="K106" s="53">
        <v>747</v>
      </c>
      <c r="L106" s="53">
        <v>924</v>
      </c>
      <c r="M106" s="53">
        <f>SUM(M4:M105)</f>
        <v>178</v>
      </c>
      <c r="N106" s="53">
        <f t="shared" ref="N106:U106" si="2">SUM(N7:N105)</f>
        <v>163</v>
      </c>
      <c r="O106" s="53">
        <f t="shared" si="2"/>
        <v>0</v>
      </c>
      <c r="P106" s="53">
        <f t="shared" si="2"/>
        <v>0</v>
      </c>
      <c r="Q106" s="53">
        <f t="shared" si="2"/>
        <v>0</v>
      </c>
      <c r="R106" s="53">
        <f t="shared" si="2"/>
        <v>0</v>
      </c>
      <c r="S106" s="53">
        <f t="shared" si="2"/>
        <v>0</v>
      </c>
      <c r="T106" s="53">
        <f t="shared" si="2"/>
        <v>0</v>
      </c>
      <c r="U106" s="53">
        <f t="shared" si="2"/>
        <v>0</v>
      </c>
      <c r="V106" s="34">
        <f t="shared" si="1"/>
        <v>2722</v>
      </c>
      <c r="X106" s="8"/>
      <c r="Z106" s="8"/>
    </row>
    <row r="107" spans="1:26">
      <c r="A107" s="82" t="s">
        <v>169</v>
      </c>
      <c r="B107" s="2"/>
      <c r="C107" s="2"/>
    </row>
    <row r="108" spans="1:26">
      <c r="A108" s="82" t="s">
        <v>114</v>
      </c>
      <c r="B108" s="2"/>
      <c r="C108" s="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V108" s="8"/>
    </row>
    <row r="109" spans="1:26">
      <c r="A109" s="82" t="s">
        <v>120</v>
      </c>
      <c r="B109" s="2"/>
      <c r="C109" s="2"/>
      <c r="J109" s="8"/>
      <c r="K109" s="8"/>
      <c r="L109" s="8"/>
      <c r="M109" s="8"/>
      <c r="N109" s="8"/>
      <c r="O109" s="8"/>
      <c r="P109" s="8"/>
      <c r="V109" s="8"/>
    </row>
    <row r="110" spans="1:26">
      <c r="A110" s="83" t="s">
        <v>119</v>
      </c>
      <c r="B110" s="16"/>
      <c r="C110" s="16"/>
    </row>
  </sheetData>
  <mergeCells count="12">
    <mergeCell ref="A2:A3"/>
    <mergeCell ref="B2:B3"/>
    <mergeCell ref="A1:V1"/>
    <mergeCell ref="A106:C106"/>
    <mergeCell ref="C2:C3"/>
    <mergeCell ref="H2:H3"/>
    <mergeCell ref="D2:D3"/>
    <mergeCell ref="E2:E3"/>
    <mergeCell ref="F2:F3"/>
    <mergeCell ref="G2:G3"/>
    <mergeCell ref="J2:V2"/>
    <mergeCell ref="I2:I3"/>
  </mergeCells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1"/>
  <sheetViews>
    <sheetView workbookViewId="0">
      <selection activeCell="N11" sqref="N11"/>
    </sheetView>
  </sheetViews>
  <sheetFormatPr defaultRowHeight="15"/>
  <cols>
    <col min="1" max="1" width="11.42578125" customWidth="1"/>
  </cols>
  <sheetData>
    <row r="1" spans="1:29" ht="18.75" customHeight="1">
      <c r="A1" s="4"/>
      <c r="B1" s="92" t="s">
        <v>0</v>
      </c>
      <c r="C1" s="93"/>
      <c r="D1" s="93"/>
      <c r="E1" s="93"/>
      <c r="F1" s="93"/>
      <c r="G1" s="93"/>
      <c r="H1" s="93"/>
    </row>
    <row r="2" spans="1:29">
      <c r="A2" s="96"/>
      <c r="B2" s="97">
        <v>2013</v>
      </c>
      <c r="C2" s="97">
        <v>2014</v>
      </c>
      <c r="D2" s="97">
        <v>2015</v>
      </c>
      <c r="E2" s="94">
        <v>2016</v>
      </c>
      <c r="F2" s="94">
        <v>2017</v>
      </c>
      <c r="G2" s="94">
        <v>2018</v>
      </c>
      <c r="H2" s="94">
        <v>2019</v>
      </c>
    </row>
    <row r="3" spans="1:29">
      <c r="A3" s="96"/>
      <c r="B3" s="98"/>
      <c r="C3" s="98"/>
      <c r="D3" s="98"/>
      <c r="E3" s="95"/>
      <c r="F3" s="95"/>
      <c r="G3" s="95"/>
      <c r="H3" s="95"/>
    </row>
    <row r="4" spans="1:29">
      <c r="A4" s="1" t="s">
        <v>28</v>
      </c>
      <c r="B4" s="1">
        <v>5701</v>
      </c>
      <c r="C4" s="1">
        <v>8049</v>
      </c>
      <c r="D4" s="1">
        <v>8736</v>
      </c>
      <c r="E4" s="1">
        <v>6886</v>
      </c>
      <c r="F4" s="1">
        <v>5978</v>
      </c>
      <c r="G4" s="1">
        <f>RESUMO!I106</f>
        <v>7113</v>
      </c>
      <c r="H4" s="1">
        <f>RESUMO!V106</f>
        <v>2722</v>
      </c>
    </row>
    <row r="6" spans="1:29" ht="24">
      <c r="B6" s="7" t="s">
        <v>1</v>
      </c>
      <c r="C6" s="10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9" t="s">
        <v>45</v>
      </c>
      <c r="O6" s="5" t="s">
        <v>13</v>
      </c>
    </row>
    <row r="7" spans="1:29">
      <c r="A7">
        <v>2018</v>
      </c>
      <c r="B7" s="3">
        <v>145</v>
      </c>
      <c r="C7" s="3">
        <v>457</v>
      </c>
      <c r="D7" s="3">
        <v>723</v>
      </c>
      <c r="E7" s="3">
        <v>678</v>
      </c>
      <c r="F7" s="3">
        <v>671</v>
      </c>
      <c r="G7" s="3">
        <v>561</v>
      </c>
      <c r="H7" s="3">
        <v>669</v>
      </c>
      <c r="I7" s="3">
        <v>664</v>
      </c>
      <c r="J7" s="3">
        <v>375</v>
      </c>
      <c r="K7" s="3">
        <v>946</v>
      </c>
      <c r="L7" s="3">
        <v>0</v>
      </c>
      <c r="M7" s="3">
        <v>0</v>
      </c>
      <c r="N7" s="3">
        <v>490.75</v>
      </c>
      <c r="O7" s="3">
        <v>5889</v>
      </c>
      <c r="Q7" s="8"/>
    </row>
    <row r="8" spans="1:29">
      <c r="A8">
        <v>2019</v>
      </c>
      <c r="B8" s="3">
        <f>RESUMO!J106</f>
        <v>710</v>
      </c>
      <c r="C8" s="3">
        <f>RESUMO!K106</f>
        <v>747</v>
      </c>
      <c r="D8" s="3">
        <f>RESUMO!L106</f>
        <v>924</v>
      </c>
      <c r="E8" s="3">
        <f>RESUMO!M106</f>
        <v>178</v>
      </c>
      <c r="F8" s="3">
        <f>RESUMO!N106</f>
        <v>163</v>
      </c>
      <c r="G8" s="3">
        <f>RESUMO!O106</f>
        <v>0</v>
      </c>
      <c r="H8" s="3">
        <f>RESUMO!P106</f>
        <v>0</v>
      </c>
      <c r="I8" s="3">
        <f>RESUMO!Q106</f>
        <v>0</v>
      </c>
      <c r="J8" s="3">
        <f>RESUMO!R106</f>
        <v>0</v>
      </c>
      <c r="K8" s="3">
        <f>RESUMO!S106</f>
        <v>0</v>
      </c>
      <c r="L8" s="3">
        <f>RESUMO!T106</f>
        <v>0</v>
      </c>
      <c r="M8" s="3">
        <f>RESUMO!U106</f>
        <v>0</v>
      </c>
      <c r="N8" s="3">
        <f>AVERAGE(B8:M8)</f>
        <v>226.83333333333334</v>
      </c>
      <c r="O8" s="3">
        <f>SUM(B8:M8)</f>
        <v>2722</v>
      </c>
      <c r="Q8" s="17">
        <f>(O7-O8)/O7</f>
        <v>0.53778230599422649</v>
      </c>
      <c r="S8" s="17"/>
    </row>
    <row r="10" spans="1:29">
      <c r="B10" s="6">
        <v>43101</v>
      </c>
      <c r="C10" s="6">
        <v>43132</v>
      </c>
      <c r="D10" s="6">
        <v>43160</v>
      </c>
      <c r="E10" s="6">
        <v>43191</v>
      </c>
      <c r="F10" s="6">
        <v>43221</v>
      </c>
      <c r="G10" s="6">
        <v>43252</v>
      </c>
      <c r="H10" s="6">
        <v>43282</v>
      </c>
      <c r="I10" s="6">
        <v>43313</v>
      </c>
      <c r="J10" s="6">
        <v>43344</v>
      </c>
      <c r="K10" s="6">
        <v>43374</v>
      </c>
      <c r="L10" s="6">
        <v>43405</v>
      </c>
      <c r="M10" s="6">
        <v>43435</v>
      </c>
      <c r="N10" s="6">
        <v>43466</v>
      </c>
      <c r="O10" s="6">
        <v>43497</v>
      </c>
      <c r="P10" s="6">
        <v>43525</v>
      </c>
      <c r="Q10" s="6">
        <v>43556</v>
      </c>
      <c r="R10" s="6">
        <v>43586</v>
      </c>
      <c r="S10" s="6">
        <v>43617</v>
      </c>
      <c r="T10" s="6">
        <v>43647</v>
      </c>
      <c r="U10" s="6">
        <v>43678</v>
      </c>
      <c r="V10" s="6">
        <v>43709</v>
      </c>
      <c r="W10" s="6">
        <v>43739</v>
      </c>
      <c r="X10" s="6">
        <v>43770</v>
      </c>
      <c r="Y10" s="6">
        <v>43800</v>
      </c>
      <c r="Z10" s="3"/>
      <c r="AA10" s="3"/>
      <c r="AB10" s="3"/>
      <c r="AC10" s="3"/>
    </row>
    <row r="11" spans="1:29">
      <c r="B11">
        <v>145</v>
      </c>
      <c r="C11">
        <v>457</v>
      </c>
      <c r="D11">
        <v>723</v>
      </c>
      <c r="E11">
        <v>678</v>
      </c>
      <c r="F11">
        <v>671</v>
      </c>
      <c r="G11">
        <v>561</v>
      </c>
      <c r="H11">
        <v>669</v>
      </c>
      <c r="I11">
        <v>664</v>
      </c>
      <c r="J11">
        <v>375</v>
      </c>
      <c r="K11">
        <v>946</v>
      </c>
      <c r="L11">
        <f>[1]RESUMO!R116</f>
        <v>775</v>
      </c>
      <c r="M11">
        <f>[1]RESUMO!S116</f>
        <v>449</v>
      </c>
      <c r="N11">
        <f>RESUMO!J106</f>
        <v>710</v>
      </c>
      <c r="O11">
        <f>RESUMO!K106</f>
        <v>747</v>
      </c>
      <c r="P11">
        <f>RESUMO!L106</f>
        <v>924</v>
      </c>
      <c r="Q11">
        <f>RESUMO!M106</f>
        <v>178</v>
      </c>
      <c r="R11">
        <f>RESUMO!N106</f>
        <v>163</v>
      </c>
      <c r="S11">
        <f>RESUMO!O106</f>
        <v>0</v>
      </c>
      <c r="T11">
        <f>RESUMO!P106</f>
        <v>0</v>
      </c>
      <c r="U11">
        <f>RESUMO!Q106</f>
        <v>0</v>
      </c>
      <c r="V11">
        <f>RESUMO!R106</f>
        <v>0</v>
      </c>
      <c r="W11">
        <f>RESUMO!S106</f>
        <v>0</v>
      </c>
      <c r="X11">
        <f>RESUMO!T106</f>
        <v>0</v>
      </c>
      <c r="Y11">
        <f>RESUMO!U106</f>
        <v>0</v>
      </c>
    </row>
  </sheetData>
  <sortState ref="B22:C27">
    <sortCondition descending="1" ref="C22:C28"/>
  </sortState>
  <mergeCells count="9">
    <mergeCell ref="B1:H1"/>
    <mergeCell ref="H2:H3"/>
    <mergeCell ref="G2:G3"/>
    <mergeCell ref="F2:F3"/>
    <mergeCell ref="A2:A3"/>
    <mergeCell ref="B2:B3"/>
    <mergeCell ref="C2:C3"/>
    <mergeCell ref="D2:D3"/>
    <mergeCell ref="E2:E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5"/>
  <sheetViews>
    <sheetView topLeftCell="A10" workbookViewId="0">
      <selection activeCell="O16" sqref="O16"/>
    </sheetView>
  </sheetViews>
  <sheetFormatPr defaultRowHeight="15"/>
  <cols>
    <col min="1" max="1" width="30.85546875" customWidth="1"/>
    <col min="2" max="8" width="8.7109375" customWidth="1"/>
    <col min="9" max="9" width="9.85546875" bestFit="1" customWidth="1"/>
    <col min="10" max="10" width="9.7109375" bestFit="1" customWidth="1"/>
    <col min="11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</cols>
  <sheetData>
    <row r="1" spans="1:16" ht="24.75" customHeight="1">
      <c r="A1" s="99" t="s">
        <v>123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>
      <c r="A2" s="99" t="s">
        <v>29</v>
      </c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31.5">
      <c r="A3" s="99"/>
      <c r="B3" s="27">
        <v>1999</v>
      </c>
      <c r="C3" s="27">
        <v>2000</v>
      </c>
      <c r="D3" s="27">
        <v>2001</v>
      </c>
      <c r="E3" s="27">
        <v>2002</v>
      </c>
      <c r="F3" s="27">
        <v>2003</v>
      </c>
      <c r="G3" s="27">
        <v>2011</v>
      </c>
      <c r="H3" s="27">
        <v>2012</v>
      </c>
      <c r="I3" s="27">
        <v>2013</v>
      </c>
      <c r="J3" s="27">
        <v>2014</v>
      </c>
      <c r="K3" s="27">
        <v>2015</v>
      </c>
      <c r="L3" s="27">
        <v>2016</v>
      </c>
      <c r="M3" s="27">
        <v>2017</v>
      </c>
      <c r="N3" s="27">
        <v>2018</v>
      </c>
      <c r="O3" s="27">
        <v>2019</v>
      </c>
      <c r="P3" s="27" t="s">
        <v>113</v>
      </c>
    </row>
    <row r="4" spans="1:16">
      <c r="A4" s="19" t="s">
        <v>31</v>
      </c>
      <c r="B4" s="20"/>
      <c r="C4" s="20"/>
      <c r="D4" s="20"/>
      <c r="E4" s="20"/>
      <c r="F4" s="20"/>
      <c r="G4" s="20"/>
      <c r="H4" s="20"/>
      <c r="I4" s="21">
        <v>1</v>
      </c>
      <c r="J4" s="21">
        <v>1</v>
      </c>
      <c r="K4" s="21">
        <v>8</v>
      </c>
      <c r="L4" s="21">
        <v>52</v>
      </c>
      <c r="M4" s="21">
        <v>342</v>
      </c>
      <c r="N4" s="21">
        <v>1474</v>
      </c>
      <c r="O4" s="21"/>
      <c r="P4" s="22">
        <v>1878</v>
      </c>
    </row>
    <row r="5" spans="1:16">
      <c r="A5" s="18" t="s">
        <v>32</v>
      </c>
      <c r="B5" s="23"/>
      <c r="C5" s="23"/>
      <c r="D5" s="23"/>
      <c r="E5" s="23"/>
      <c r="F5" s="23"/>
      <c r="G5" s="23"/>
      <c r="H5" s="23"/>
      <c r="I5" s="24"/>
      <c r="J5" s="24"/>
      <c r="K5" s="24"/>
      <c r="L5" s="24"/>
      <c r="M5" s="24">
        <v>9</v>
      </c>
      <c r="N5" s="24">
        <v>1</v>
      </c>
      <c r="O5" s="24"/>
      <c r="P5" s="25">
        <v>10</v>
      </c>
    </row>
    <row r="6" spans="1:16">
      <c r="A6" s="19" t="s">
        <v>33</v>
      </c>
      <c r="B6" s="20"/>
      <c r="C6" s="20"/>
      <c r="D6" s="20"/>
      <c r="E6" s="20"/>
      <c r="F6" s="20"/>
      <c r="G6" s="20"/>
      <c r="H6" s="20"/>
      <c r="I6" s="21"/>
      <c r="J6" s="21"/>
      <c r="K6" s="21">
        <v>1</v>
      </c>
      <c r="L6" s="21">
        <v>1</v>
      </c>
      <c r="M6" s="21">
        <v>3</v>
      </c>
      <c r="N6" s="21"/>
      <c r="O6" s="21"/>
      <c r="P6" s="22">
        <v>5</v>
      </c>
    </row>
    <row r="7" spans="1:16">
      <c r="A7" s="18" t="s">
        <v>35</v>
      </c>
      <c r="B7" s="23"/>
      <c r="C7" s="23"/>
      <c r="D7" s="23"/>
      <c r="E7" s="23"/>
      <c r="F7" s="23"/>
      <c r="G7" s="23"/>
      <c r="H7" s="23"/>
      <c r="I7" s="24"/>
      <c r="J7" s="24">
        <v>1</v>
      </c>
      <c r="K7" s="24"/>
      <c r="L7" s="24">
        <v>3</v>
      </c>
      <c r="M7" s="24">
        <v>1</v>
      </c>
      <c r="N7" s="24">
        <v>6</v>
      </c>
      <c r="O7" s="24"/>
      <c r="P7" s="25">
        <v>11</v>
      </c>
    </row>
    <row r="8" spans="1:16">
      <c r="A8" s="19" t="s">
        <v>27</v>
      </c>
      <c r="B8" s="20"/>
      <c r="C8" s="20"/>
      <c r="D8" s="20"/>
      <c r="E8" s="20"/>
      <c r="F8" s="20"/>
      <c r="G8" s="20"/>
      <c r="H8" s="20"/>
      <c r="I8" s="21"/>
      <c r="J8" s="21"/>
      <c r="K8" s="21"/>
      <c r="L8" s="21"/>
      <c r="M8" s="21"/>
      <c r="N8" s="21">
        <v>3</v>
      </c>
      <c r="O8" s="21"/>
      <c r="P8" s="22">
        <v>3</v>
      </c>
    </row>
    <row r="9" spans="1:16">
      <c r="A9" s="18" t="s">
        <v>18</v>
      </c>
      <c r="B9" s="23"/>
      <c r="C9" s="23"/>
      <c r="D9" s="23"/>
      <c r="E9" s="23"/>
      <c r="F9" s="23"/>
      <c r="G9" s="23">
        <v>2</v>
      </c>
      <c r="H9" s="23"/>
      <c r="I9" s="24"/>
      <c r="J9" s="24"/>
      <c r="K9" s="24"/>
      <c r="L9" s="24"/>
      <c r="M9" s="24"/>
      <c r="N9" s="24">
        <v>1</v>
      </c>
      <c r="O9" s="24"/>
      <c r="P9" s="25">
        <v>3</v>
      </c>
    </row>
    <row r="10" spans="1:16">
      <c r="A10" s="19" t="s">
        <v>20</v>
      </c>
      <c r="B10" s="20"/>
      <c r="C10" s="20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>
        <v>165</v>
      </c>
      <c r="O10" s="21"/>
      <c r="P10" s="22">
        <v>165</v>
      </c>
    </row>
    <row r="11" spans="1:16">
      <c r="A11" s="18" t="s">
        <v>36</v>
      </c>
      <c r="B11" s="23"/>
      <c r="C11" s="23"/>
      <c r="D11" s="23"/>
      <c r="E11" s="23"/>
      <c r="F11" s="23"/>
      <c r="G11" s="23"/>
      <c r="H11" s="23"/>
      <c r="I11" s="24"/>
      <c r="J11" s="24">
        <v>4</v>
      </c>
      <c r="K11" s="24">
        <v>1</v>
      </c>
      <c r="L11" s="24"/>
      <c r="M11" s="24"/>
      <c r="N11" s="24"/>
      <c r="O11" s="24"/>
      <c r="P11" s="25">
        <v>5</v>
      </c>
    </row>
    <row r="12" spans="1:16">
      <c r="A12" s="19" t="s">
        <v>124</v>
      </c>
      <c r="B12" s="20"/>
      <c r="C12" s="20"/>
      <c r="D12" s="20"/>
      <c r="E12" s="20"/>
      <c r="F12" s="20"/>
      <c r="G12" s="20"/>
      <c r="H12" s="20"/>
      <c r="I12" s="21">
        <v>1</v>
      </c>
      <c r="J12" s="21"/>
      <c r="K12" s="21"/>
      <c r="L12" s="21"/>
      <c r="M12" s="21"/>
      <c r="N12" s="21"/>
      <c r="O12" s="21"/>
      <c r="P12" s="22">
        <v>1</v>
      </c>
    </row>
    <row r="13" spans="1:16">
      <c r="A13" s="18" t="s">
        <v>21</v>
      </c>
      <c r="B13" s="23">
        <v>1</v>
      </c>
      <c r="C13" s="23">
        <v>9</v>
      </c>
      <c r="D13" s="23"/>
      <c r="E13" s="23"/>
      <c r="F13" s="23"/>
      <c r="G13" s="23"/>
      <c r="H13" s="23"/>
      <c r="I13" s="24"/>
      <c r="J13" s="24"/>
      <c r="K13" s="24"/>
      <c r="L13" s="24"/>
      <c r="M13" s="24"/>
      <c r="N13" s="24"/>
      <c r="O13" s="24"/>
      <c r="P13" s="25">
        <v>10</v>
      </c>
    </row>
    <row r="14" spans="1:16">
      <c r="A14" s="19" t="s">
        <v>22</v>
      </c>
      <c r="B14" s="20"/>
      <c r="C14" s="20"/>
      <c r="D14" s="20"/>
      <c r="E14" s="20"/>
      <c r="F14" s="20"/>
      <c r="G14" s="20"/>
      <c r="H14" s="20"/>
      <c r="I14" s="21"/>
      <c r="J14" s="21"/>
      <c r="K14" s="21"/>
      <c r="L14" s="21">
        <v>1</v>
      </c>
      <c r="M14" s="21"/>
      <c r="N14" s="21"/>
      <c r="O14" s="21"/>
      <c r="P14" s="22">
        <v>1</v>
      </c>
    </row>
    <row r="15" spans="1:16">
      <c r="A15" s="18" t="s">
        <v>37</v>
      </c>
      <c r="B15" s="23"/>
      <c r="C15" s="23"/>
      <c r="D15" s="23"/>
      <c r="E15" s="23"/>
      <c r="F15" s="23"/>
      <c r="G15" s="23">
        <v>1</v>
      </c>
      <c r="H15" s="23"/>
      <c r="I15" s="24"/>
      <c r="J15" s="24"/>
      <c r="K15" s="24"/>
      <c r="L15" s="24">
        <v>4</v>
      </c>
      <c r="M15" s="24">
        <v>31</v>
      </c>
      <c r="N15" s="24">
        <v>79</v>
      </c>
      <c r="O15" s="24"/>
      <c r="P15" s="25">
        <v>115</v>
      </c>
    </row>
    <row r="16" spans="1:16">
      <c r="A16" s="19" t="s">
        <v>38</v>
      </c>
      <c r="B16" s="20"/>
      <c r="C16" s="20"/>
      <c r="D16" s="20"/>
      <c r="E16" s="20"/>
      <c r="F16" s="20"/>
      <c r="G16" s="20"/>
      <c r="H16" s="20"/>
      <c r="I16" s="21"/>
      <c r="J16" s="21"/>
      <c r="K16" s="21"/>
      <c r="L16" s="21">
        <v>6</v>
      </c>
      <c r="M16" s="21">
        <v>40</v>
      </c>
      <c r="N16" s="21">
        <v>23</v>
      </c>
      <c r="O16" s="21">
        <v>2</v>
      </c>
      <c r="P16" s="22">
        <v>71</v>
      </c>
    </row>
    <row r="17" spans="1:16">
      <c r="A17" s="18" t="s">
        <v>39</v>
      </c>
      <c r="B17" s="23"/>
      <c r="C17" s="23"/>
      <c r="D17" s="23"/>
      <c r="E17" s="23"/>
      <c r="F17" s="23"/>
      <c r="G17" s="23"/>
      <c r="H17" s="23"/>
      <c r="I17" s="24">
        <v>2</v>
      </c>
      <c r="J17" s="24">
        <v>2</v>
      </c>
      <c r="K17" s="24">
        <v>3</v>
      </c>
      <c r="L17" s="24">
        <v>5</v>
      </c>
      <c r="M17" s="24">
        <v>5</v>
      </c>
      <c r="N17" s="24">
        <v>4</v>
      </c>
      <c r="O17" s="24"/>
      <c r="P17" s="25">
        <v>21</v>
      </c>
    </row>
    <row r="18" spans="1:16">
      <c r="A18" s="19" t="s">
        <v>122</v>
      </c>
      <c r="B18" s="26"/>
      <c r="C18" s="26"/>
      <c r="D18" s="26"/>
      <c r="E18" s="26"/>
      <c r="F18" s="26"/>
      <c r="G18" s="26"/>
      <c r="H18" s="26"/>
      <c r="I18" s="21">
        <v>1</v>
      </c>
      <c r="J18" s="21"/>
      <c r="K18" s="21">
        <v>1</v>
      </c>
      <c r="L18" s="21">
        <v>5</v>
      </c>
      <c r="M18" s="21">
        <v>3</v>
      </c>
      <c r="N18" s="21">
        <v>20</v>
      </c>
      <c r="O18" s="21"/>
      <c r="P18" s="22">
        <v>30</v>
      </c>
    </row>
    <row r="19" spans="1:16">
      <c r="A19" s="18" t="s">
        <v>47</v>
      </c>
      <c r="B19" s="23"/>
      <c r="C19" s="23"/>
      <c r="D19" s="23"/>
      <c r="E19" s="23"/>
      <c r="F19" s="23"/>
      <c r="G19" s="23"/>
      <c r="H19" s="23"/>
      <c r="I19" s="24"/>
      <c r="J19" s="24"/>
      <c r="K19" s="24">
        <v>1</v>
      </c>
      <c r="L19" s="24"/>
      <c r="M19" s="24">
        <v>1</v>
      </c>
      <c r="N19" s="24"/>
      <c r="O19" s="24"/>
      <c r="P19" s="25">
        <v>2</v>
      </c>
    </row>
    <row r="20" spans="1:16">
      <c r="A20" s="19" t="s">
        <v>40</v>
      </c>
      <c r="B20" s="20"/>
      <c r="C20" s="20"/>
      <c r="D20" s="20"/>
      <c r="E20" s="20"/>
      <c r="F20" s="20"/>
      <c r="G20" s="20"/>
      <c r="H20" s="20">
        <v>1</v>
      </c>
      <c r="I20" s="21">
        <v>6</v>
      </c>
      <c r="J20" s="21">
        <v>6</v>
      </c>
      <c r="K20" s="21">
        <v>4</v>
      </c>
      <c r="L20" s="21">
        <v>6</v>
      </c>
      <c r="M20" s="21">
        <v>7</v>
      </c>
      <c r="N20" s="21"/>
      <c r="O20" s="21"/>
      <c r="P20" s="22">
        <v>30</v>
      </c>
    </row>
    <row r="21" spans="1:16">
      <c r="A21" s="18" t="s">
        <v>41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1</v>
      </c>
      <c r="L21" s="24"/>
      <c r="M21" s="24">
        <v>1</v>
      </c>
      <c r="N21" s="24">
        <v>6</v>
      </c>
      <c r="O21" s="24"/>
      <c r="P21" s="25">
        <v>8</v>
      </c>
    </row>
    <row r="22" spans="1:16">
      <c r="A22" s="19" t="s">
        <v>49</v>
      </c>
      <c r="B22" s="20"/>
      <c r="C22" s="20"/>
      <c r="D22" s="20"/>
      <c r="E22" s="20"/>
      <c r="F22" s="20">
        <v>1</v>
      </c>
      <c r="G22" s="20"/>
      <c r="H22" s="20"/>
      <c r="I22" s="21"/>
      <c r="J22" s="21"/>
      <c r="K22" s="21"/>
      <c r="L22" s="21"/>
      <c r="M22" s="21"/>
      <c r="N22" s="21"/>
      <c r="O22" s="21"/>
      <c r="P22" s="22">
        <v>1</v>
      </c>
    </row>
    <row r="23" spans="1:16">
      <c r="A23" s="18" t="s">
        <v>50</v>
      </c>
      <c r="B23" s="23"/>
      <c r="C23" s="23"/>
      <c r="D23" s="23">
        <v>1</v>
      </c>
      <c r="E23" s="23">
        <v>2</v>
      </c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5">
        <v>3</v>
      </c>
    </row>
    <row r="24" spans="1:16">
      <c r="A24" s="19" t="s">
        <v>25</v>
      </c>
      <c r="B24" s="20"/>
      <c r="C24" s="20"/>
      <c r="D24" s="20"/>
      <c r="E24" s="20"/>
      <c r="F24" s="20"/>
      <c r="G24" s="20">
        <v>2</v>
      </c>
      <c r="H24" s="20">
        <v>2</v>
      </c>
      <c r="I24" s="21"/>
      <c r="J24" s="21">
        <v>2</v>
      </c>
      <c r="K24" s="21">
        <v>1</v>
      </c>
      <c r="L24" s="21">
        <v>1</v>
      </c>
      <c r="M24" s="21"/>
      <c r="N24" s="21"/>
      <c r="O24" s="21"/>
      <c r="P24" s="22">
        <v>8</v>
      </c>
    </row>
    <row r="25" spans="1:16">
      <c r="A25" s="28" t="s">
        <v>113</v>
      </c>
      <c r="B25" s="29">
        <v>1</v>
      </c>
      <c r="C25" s="29">
        <v>9</v>
      </c>
      <c r="D25" s="29">
        <v>1</v>
      </c>
      <c r="E25" s="29">
        <v>2</v>
      </c>
      <c r="F25" s="29">
        <v>1</v>
      </c>
      <c r="G25" s="29">
        <v>5</v>
      </c>
      <c r="H25" s="29">
        <v>3</v>
      </c>
      <c r="I25" s="29">
        <v>11</v>
      </c>
      <c r="J25" s="29">
        <v>16</v>
      </c>
      <c r="K25" s="29">
        <v>21</v>
      </c>
      <c r="L25" s="29">
        <v>84</v>
      </c>
      <c r="M25" s="29">
        <v>443</v>
      </c>
      <c r="N25" s="29">
        <v>1782</v>
      </c>
      <c r="O25" s="29">
        <v>2</v>
      </c>
      <c r="P25" s="29">
        <v>2381</v>
      </c>
    </row>
  </sheetData>
  <mergeCells count="3">
    <mergeCell ref="A2:A3"/>
    <mergeCell ref="A1:P1"/>
    <mergeCell ref="B2:P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RESUMO</vt:lpstr>
      <vt:lpstr>Base para gráficos</vt:lpstr>
      <vt:lpstr>DECIDIDO POR ANO DE AUTUAÇÃO</vt:lpstr>
      <vt:lpstr>EVOLUÇÃO 12 MESES</vt:lpstr>
      <vt:lpstr>COMPARATIVO MENSAL 2018 X 2019</vt:lpstr>
      <vt:lpstr>COMPARATIVO 2013 A 2019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2019-04-15T20:05:19Z</cp:lastPrinted>
  <dcterms:created xsi:type="dcterms:W3CDTF">2013-02-08T12:14:49Z</dcterms:created>
  <dcterms:modified xsi:type="dcterms:W3CDTF">2019-06-17T16:19:14Z</dcterms:modified>
</cp:coreProperties>
</file>