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89" i="4" l="1"/>
  <c r="T88" i="4"/>
  <c r="O68" i="4"/>
  <c r="T66" i="4"/>
  <c r="T58" i="4" l="1"/>
  <c r="G90" i="4" l="1"/>
  <c r="F90" i="4"/>
  <c r="F68" i="4"/>
  <c r="T75" i="4" l="1"/>
  <c r="T23" i="4"/>
  <c r="T6" i="4" l="1"/>
  <c r="T83" i="4" l="1"/>
  <c r="T82" i="4"/>
  <c r="T30" i="4"/>
  <c r="T47" i="4" l="1"/>
  <c r="T46" i="4"/>
  <c r="T26" i="4"/>
  <c r="I90" i="4"/>
  <c r="H90" i="4"/>
  <c r="T76" i="4"/>
  <c r="T77" i="4"/>
  <c r="T78" i="4"/>
  <c r="T79" i="4"/>
  <c r="T80" i="4"/>
  <c r="T81" i="4"/>
  <c r="T84" i="4"/>
  <c r="T85" i="4"/>
  <c r="T86" i="4"/>
  <c r="T87" i="4"/>
  <c r="T74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9" i="4"/>
  <c r="T60" i="4"/>
  <c r="T61" i="4"/>
  <c r="T62" i="4"/>
  <c r="T63" i="4"/>
  <c r="T64" i="4"/>
  <c r="T65" i="4"/>
  <c r="T67" i="4"/>
  <c r="T13" i="4"/>
  <c r="G68" i="4"/>
  <c r="E68" i="4"/>
  <c r="T7" i="4"/>
  <c r="T8" i="4"/>
  <c r="T9" i="4"/>
  <c r="T10" i="4"/>
  <c r="T11" i="4"/>
  <c r="T12" i="4"/>
  <c r="D90" i="4"/>
  <c r="E90" i="4"/>
  <c r="D68" i="4"/>
  <c r="T5" i="4"/>
  <c r="H68" i="4"/>
  <c r="T90" i="4" l="1"/>
  <c r="Q68" i="4"/>
  <c r="P68" i="4"/>
  <c r="C90" i="4"/>
  <c r="B90" i="4"/>
  <c r="C68" i="4"/>
  <c r="B68" i="4"/>
  <c r="I68" i="4"/>
  <c r="J68" i="4"/>
  <c r="K68" i="4"/>
  <c r="L68" i="4"/>
  <c r="M68" i="4"/>
  <c r="N68" i="4"/>
  <c r="R68" i="4"/>
  <c r="S68" i="4"/>
  <c r="J90" i="4"/>
  <c r="K90" i="4"/>
  <c r="L90" i="4"/>
  <c r="M90" i="4"/>
  <c r="N90" i="4"/>
  <c r="O90" i="4"/>
  <c r="P90" i="4"/>
  <c r="Q90" i="4"/>
  <c r="R90" i="4"/>
  <c r="S90" i="4"/>
  <c r="T68" i="4" l="1"/>
</calcChain>
</file>

<file path=xl/sharedStrings.xml><?xml version="1.0" encoding="utf-8"?>
<sst xmlns="http://schemas.openxmlformats.org/spreadsheetml/2006/main" count="210" uniqueCount="89">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</sst>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Dez)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2016'!$B$68:$S$68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50.781,56 </c:v>
                </c:pt>
                <c:pt idx="8">
                  <c:v> 184.916,53 </c:v>
                </c:pt>
                <c:pt idx="9">
                  <c:v> 128.871,64 </c:v>
                </c:pt>
                <c:pt idx="10">
                  <c:v> 113.551,24 </c:v>
                </c:pt>
                <c:pt idx="11">
                  <c:v> 62.178,68 </c:v>
                </c:pt>
                <c:pt idx="12">
                  <c:v> 6.502.560,92 </c:v>
                </c:pt>
                <c:pt idx="13">
                  <c:v> 9.308.870,42 </c:v>
                </c:pt>
                <c:pt idx="14">
                  <c:v> 3.134.002,81 </c:v>
                </c:pt>
                <c:pt idx="15">
                  <c:v> 1.039.880,00 </c:v>
                </c:pt>
                <c:pt idx="16">
                  <c:v> 476.314,34 </c:v>
                </c:pt>
                <c:pt idx="17">
                  <c:v> 87.406,88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2016'!$B$68:$T$68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50781.56</c:v>
                </c:pt>
                <c:pt idx="8">
                  <c:v>184916.53</c:v>
                </c:pt>
                <c:pt idx="9">
                  <c:v>128871.64</c:v>
                </c:pt>
                <c:pt idx="10">
                  <c:v>113551.23999999999</c:v>
                </c:pt>
                <c:pt idx="11">
                  <c:v>62178.680000000008</c:v>
                </c:pt>
                <c:pt idx="12">
                  <c:v>6502560.9199999999</c:v>
                </c:pt>
                <c:pt idx="13">
                  <c:v>9308870.4199999999</c:v>
                </c:pt>
                <c:pt idx="14">
                  <c:v>3134002.81</c:v>
                </c:pt>
                <c:pt idx="15">
                  <c:v>1039880.0000000001</c:v>
                </c:pt>
                <c:pt idx="16">
                  <c:v>476314.34</c:v>
                </c:pt>
                <c:pt idx="17">
                  <c:v>87406.88</c:v>
                </c:pt>
                <c:pt idx="18">
                  <c:v>21112065.419999998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25056"/>
        <c:axId val="76925616"/>
      </c:barChart>
      <c:catAx>
        <c:axId val="7692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6925616"/>
        <c:crosses val="autoZero"/>
        <c:auto val="1"/>
        <c:lblAlgn val="ctr"/>
        <c:lblOffset val="100"/>
        <c:noMultiLvlLbl val="0"/>
      </c:catAx>
      <c:valAx>
        <c:axId val="769256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92505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Dez )</a:t>
            </a:r>
            <a:endParaRPr lang="pt-BR" sz="1000"/>
          </a:p>
        </c:rich>
      </c:tx>
      <c:layout>
        <c:manualLayout>
          <c:xMode val="edge"/>
          <c:yMode val="edge"/>
          <c:x val="0.20489205352683362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2016'!$B$90:$T$90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924.330,96 </c:v>
                </c:pt>
                <c:pt idx="8">
                  <c:v> 840.781,70 </c:v>
                </c:pt>
                <c:pt idx="9">
                  <c:v> 842.058,28 </c:v>
                </c:pt>
                <c:pt idx="10">
                  <c:v> 780.852,82 </c:v>
                </c:pt>
                <c:pt idx="11">
                  <c:v> 1.521.029,64 </c:v>
                </c:pt>
                <c:pt idx="12">
                  <c:v> 3.021.280,99 </c:v>
                </c:pt>
                <c:pt idx="13">
                  <c:v> 4.735.560,75 </c:v>
                </c:pt>
                <c:pt idx="14">
                  <c:v> 1.882.202,79 </c:v>
                </c:pt>
                <c:pt idx="15">
                  <c:v> 7.918.420,36 </c:v>
                </c:pt>
                <c:pt idx="16">
                  <c:v> 2.906.996,01 </c:v>
                </c:pt>
                <c:pt idx="17">
                  <c:v> 295.466,87 </c:v>
                </c:pt>
                <c:pt idx="18">
                  <c:v> 25.676.499,17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2016'!$B$73:$T$73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2016'!$B$90:$T$90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924330.96</c:v>
                </c:pt>
                <c:pt idx="8">
                  <c:v>840781.7</c:v>
                </c:pt>
                <c:pt idx="9">
                  <c:v>842058.28</c:v>
                </c:pt>
                <c:pt idx="10">
                  <c:v>780852.82000000007</c:v>
                </c:pt>
                <c:pt idx="11">
                  <c:v>1521029.64</c:v>
                </c:pt>
                <c:pt idx="12">
                  <c:v>3021280.99</c:v>
                </c:pt>
                <c:pt idx="13">
                  <c:v>4735560.75</c:v>
                </c:pt>
                <c:pt idx="14">
                  <c:v>1882202.79</c:v>
                </c:pt>
                <c:pt idx="15">
                  <c:v>7918420.3599999994</c:v>
                </c:pt>
                <c:pt idx="16">
                  <c:v>2906996.01</c:v>
                </c:pt>
                <c:pt idx="17">
                  <c:v>295466.87</c:v>
                </c:pt>
                <c:pt idx="18">
                  <c:v>25676499.170000002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927856"/>
        <c:axId val="76928416"/>
        <c:axId val="0"/>
      </c:bar3DChart>
      <c:catAx>
        <c:axId val="7692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928416"/>
        <c:crosses val="autoZero"/>
        <c:auto val="1"/>
        <c:lblAlgn val="ctr"/>
        <c:lblOffset val="100"/>
        <c:noMultiLvlLbl val="0"/>
      </c:catAx>
      <c:valAx>
        <c:axId val="7692841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69278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96</xdr:row>
      <xdr:rowOff>3175</xdr:rowOff>
    </xdr:from>
    <xdr:to>
      <xdr:col>2</xdr:col>
      <xdr:colOff>709084</xdr:colOff>
      <xdr:row>114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96</xdr:row>
      <xdr:rowOff>42333</xdr:rowOff>
    </xdr:from>
    <xdr:to>
      <xdr:col>10</xdr:col>
      <xdr:colOff>306917</xdr:colOff>
      <xdr:row>114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zoomScale="90" zoomScaleNormal="90" workbookViewId="0">
      <pane xSplit="1" ySplit="4" topLeftCell="B91" activePane="bottomRight" state="frozen"/>
      <selection pane="topRight" activeCell="B1" sqref="B1"/>
      <selection pane="bottomLeft" activeCell="A4" sqref="A4"/>
      <selection pane="bottomRight" activeCell="L103" sqref="L103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4" width="12" bestFit="1" customWidth="1"/>
    <col min="15" max="15" width="13.5703125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1.75" thickBot="1" x14ac:dyDescent="0.3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" t="s">
        <v>21</v>
      </c>
    </row>
    <row r="3" spans="1:20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5">
        <v>2017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5.75" thickBot="1" x14ac:dyDescent="0.3">
      <c r="A4" s="32"/>
      <c r="B4" s="34"/>
      <c r="C4" s="34"/>
      <c r="D4" s="34"/>
      <c r="E4" s="34"/>
      <c r="F4" s="34"/>
      <c r="G4" s="34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2136.52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2136.52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1000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14">
        <f t="shared" si="0"/>
        <v>2136.52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4546.08</v>
      </c>
      <c r="P14" s="23">
        <v>5000</v>
      </c>
      <c r="Q14" s="23">
        <v>0</v>
      </c>
      <c r="R14" s="23">
        <v>0</v>
      </c>
      <c r="S14" s="23">
        <v>3409.56</v>
      </c>
      <c r="T14" s="14">
        <f t="shared" ref="T14:T68" si="1">SUM(H14:S14)</f>
        <v>12955.64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2000</v>
      </c>
      <c r="K24" s="23">
        <v>0</v>
      </c>
      <c r="L24" s="23">
        <v>1136.52</v>
      </c>
      <c r="M24" s="23">
        <v>0</v>
      </c>
      <c r="N24" s="23">
        <v>1200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5473.04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1000</v>
      </c>
      <c r="J26" s="23">
        <v>10228.68</v>
      </c>
      <c r="K26" s="23">
        <v>22319.119999999999</v>
      </c>
      <c r="L26" s="23">
        <v>3409.56</v>
      </c>
      <c r="M26" s="23">
        <v>0</v>
      </c>
      <c r="N26" s="23">
        <v>0</v>
      </c>
      <c r="O26" s="23">
        <v>0</v>
      </c>
      <c r="P26" s="23">
        <v>6819.12</v>
      </c>
      <c r="Q26" s="23">
        <v>18184.32</v>
      </c>
      <c r="R26" s="23">
        <v>1136.52</v>
      </c>
      <c r="S26" s="23">
        <v>7955.64</v>
      </c>
      <c r="T26" s="14">
        <f t="shared" ref="T26" si="2">SUM(H26:S26)</f>
        <v>71052.960000000006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2288.88</v>
      </c>
      <c r="L28" s="23">
        <v>0</v>
      </c>
      <c r="M28" s="23">
        <v>4546.08</v>
      </c>
      <c r="N28" s="23">
        <v>1136.52</v>
      </c>
      <c r="O28" s="23">
        <v>7955.64</v>
      </c>
      <c r="P28" s="23">
        <v>4546.08</v>
      </c>
      <c r="Q28" s="23">
        <v>64584.32</v>
      </c>
      <c r="R28" s="23">
        <v>10909.56</v>
      </c>
      <c r="S28" s="23">
        <v>6819.12</v>
      </c>
      <c r="T28" s="14">
        <f t="shared" si="1"/>
        <v>102786.19999999998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9182.6</v>
      </c>
      <c r="Q30" s="23">
        <v>5356.76</v>
      </c>
      <c r="R30" s="23">
        <v>37221.620000000003</v>
      </c>
      <c r="S30" s="23">
        <v>0</v>
      </c>
      <c r="T30" s="14">
        <f t="shared" ref="T30" si="3">SUM(H30:S30)</f>
        <v>51760.98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4136.5200000000004</v>
      </c>
      <c r="N33" s="23">
        <v>5682.6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9819.1200000000008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28184.32</v>
      </c>
      <c r="J38" s="23">
        <v>3409.56</v>
      </c>
      <c r="K38" s="23">
        <v>2000</v>
      </c>
      <c r="L38" s="23">
        <v>2273.04</v>
      </c>
      <c r="M38" s="23">
        <v>4546.08</v>
      </c>
      <c r="N38" s="23">
        <v>5682.6</v>
      </c>
      <c r="O38" s="23">
        <v>12228.68</v>
      </c>
      <c r="P38" s="23">
        <v>0</v>
      </c>
      <c r="Q38" s="23">
        <v>1136.52</v>
      </c>
      <c r="R38" s="23">
        <v>3409.56</v>
      </c>
      <c r="S38" s="23">
        <v>3409.56</v>
      </c>
      <c r="T38" s="14">
        <f t="shared" si="1"/>
        <v>66279.92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13641.6</v>
      </c>
      <c r="J39" s="23">
        <v>4136.5200000000004</v>
      </c>
      <c r="K39" s="23">
        <v>7409.56</v>
      </c>
      <c r="L39" s="23">
        <v>6273.04</v>
      </c>
      <c r="M39" s="23">
        <v>2273.04</v>
      </c>
      <c r="N39" s="23">
        <v>5682.6</v>
      </c>
      <c r="O39" s="23">
        <v>0</v>
      </c>
      <c r="P39" s="23">
        <v>2273.04</v>
      </c>
      <c r="Q39" s="23">
        <v>7546.08</v>
      </c>
      <c r="R39" s="23">
        <v>5036.5200000000004</v>
      </c>
      <c r="S39" s="23">
        <v>10273.040000000001</v>
      </c>
      <c r="T39" s="14">
        <f t="shared" si="1"/>
        <v>69091.12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2273.04</v>
      </c>
      <c r="N41" s="23">
        <v>1136.52</v>
      </c>
      <c r="O41" s="23">
        <v>0</v>
      </c>
      <c r="P41" s="23">
        <v>0</v>
      </c>
      <c r="Q41" s="23">
        <v>2568.2600000000002</v>
      </c>
      <c r="R41" s="23">
        <v>0</v>
      </c>
      <c r="S41" s="23">
        <v>0</v>
      </c>
      <c r="T41" s="14">
        <f t="shared" si="1"/>
        <v>5977.82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3409.56</v>
      </c>
      <c r="S42" s="23">
        <v>0</v>
      </c>
      <c r="T42" s="14">
        <f t="shared" si="1"/>
        <v>3409.56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1136.52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1136.52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4273.04</v>
      </c>
      <c r="S45" s="23">
        <v>0</v>
      </c>
      <c r="T45" s="14">
        <f t="shared" si="1"/>
        <v>4273.04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4546.08</v>
      </c>
      <c r="J46" s="23">
        <v>0</v>
      </c>
      <c r="K46" s="23">
        <v>10800</v>
      </c>
      <c r="L46" s="23">
        <v>0</v>
      </c>
      <c r="M46" s="23">
        <v>0</v>
      </c>
      <c r="N46" s="23">
        <v>0</v>
      </c>
      <c r="O46" s="23">
        <v>12173.04</v>
      </c>
      <c r="P46" s="23">
        <v>13409.56</v>
      </c>
      <c r="Q46" s="23">
        <v>18955.64</v>
      </c>
      <c r="R46" s="23">
        <v>0</v>
      </c>
      <c r="S46" s="23">
        <v>9500</v>
      </c>
      <c r="T46" s="14">
        <f t="shared" ref="T46:T47" si="4">SUM(H46:S46)</f>
        <v>69384.320000000007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11365.2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17047.800000000003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33638.239999999998</v>
      </c>
      <c r="M49" s="23">
        <v>0</v>
      </c>
      <c r="N49" s="23">
        <v>0</v>
      </c>
      <c r="O49" s="23">
        <v>0</v>
      </c>
      <c r="P49" s="23">
        <v>0</v>
      </c>
      <c r="Q49" s="23">
        <v>25000</v>
      </c>
      <c r="R49" s="23">
        <v>0</v>
      </c>
      <c r="S49" s="23">
        <v>0</v>
      </c>
      <c r="T49" s="14">
        <f t="shared" si="1"/>
        <v>58638.239999999998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2273.04</v>
      </c>
      <c r="J51" s="23">
        <v>30047.8</v>
      </c>
      <c r="K51" s="23">
        <v>38368.639999999999</v>
      </c>
      <c r="L51" s="23">
        <v>50865.2</v>
      </c>
      <c r="M51" s="23">
        <v>12682.6</v>
      </c>
      <c r="N51" s="23">
        <v>21547.8</v>
      </c>
      <c r="O51" s="23">
        <v>4136.5200000000004</v>
      </c>
      <c r="P51" s="23">
        <v>0</v>
      </c>
      <c r="Q51" s="23">
        <v>0</v>
      </c>
      <c r="R51" s="23">
        <v>1136.52</v>
      </c>
      <c r="S51" s="23">
        <v>22092.16</v>
      </c>
      <c r="T51" s="14">
        <f t="shared" si="1"/>
        <v>192242.43999999997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7955.64</v>
      </c>
      <c r="L54" s="23">
        <v>2273.04</v>
      </c>
      <c r="M54" s="23">
        <v>0</v>
      </c>
      <c r="N54" s="23">
        <v>6546.08</v>
      </c>
      <c r="O54" s="23">
        <v>1136.52</v>
      </c>
      <c r="P54" s="23">
        <v>1000</v>
      </c>
      <c r="Q54" s="23">
        <v>0</v>
      </c>
      <c r="R54" s="23">
        <v>0</v>
      </c>
      <c r="S54" s="23">
        <v>1136.52</v>
      </c>
      <c r="T54" s="14">
        <f>SUM(H54:S54)</f>
        <v>20047.800000000003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4546.08</v>
      </c>
      <c r="K55" s="23">
        <v>3000</v>
      </c>
      <c r="L55" s="23">
        <v>0</v>
      </c>
      <c r="M55" s="23">
        <v>1136.52</v>
      </c>
      <c r="N55" s="23">
        <v>9136.52</v>
      </c>
      <c r="O55" s="23">
        <v>0</v>
      </c>
      <c r="P55" s="23">
        <v>1420.65</v>
      </c>
      <c r="Q55" s="23">
        <v>0</v>
      </c>
      <c r="R55" s="23">
        <v>0</v>
      </c>
      <c r="S55" s="23">
        <v>0</v>
      </c>
      <c r="T55" s="14">
        <f t="shared" si="1"/>
        <v>19239.770000000004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5000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ref="T58" si="5">SUM(H58:S58)</f>
        <v>5000</v>
      </c>
    </row>
    <row r="59" spans="1:20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12986.48</v>
      </c>
      <c r="S64" s="23">
        <v>0</v>
      </c>
      <c r="T64" s="14">
        <f t="shared" si="1"/>
        <v>12986.48</v>
      </c>
    </row>
    <row r="65" spans="1:20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0</v>
      </c>
    </row>
    <row r="66" spans="1:20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3">
        <v>2273.04</v>
      </c>
      <c r="I66" s="23">
        <v>1136.52</v>
      </c>
      <c r="J66" s="23">
        <v>119182.69</v>
      </c>
      <c r="K66" s="23">
        <v>34729.800000000003</v>
      </c>
      <c r="L66" s="23">
        <v>13682.6</v>
      </c>
      <c r="M66" s="23">
        <v>29448.28</v>
      </c>
      <c r="N66" s="23">
        <v>6438809.6799999997</v>
      </c>
      <c r="O66" s="23">
        <v>9263387.0600000005</v>
      </c>
      <c r="P66" s="23">
        <v>3088078.72</v>
      </c>
      <c r="Q66" s="23">
        <v>865862.06</v>
      </c>
      <c r="R66" s="23">
        <v>390858.44</v>
      </c>
      <c r="S66" s="23">
        <v>22811.279999999999</v>
      </c>
      <c r="T66" s="14">
        <f t="shared" ref="T66" si="6">SUM(H66:S66)</f>
        <v>20270260.170000002</v>
      </c>
    </row>
    <row r="67" spans="1:20" x14ac:dyDescent="0.25">
      <c r="A67" s="5" t="s">
        <v>88</v>
      </c>
      <c r="B67" s="18"/>
      <c r="C67" s="18"/>
      <c r="D67" s="18"/>
      <c r="E67" s="18"/>
      <c r="F67" s="18"/>
      <c r="G67" s="24"/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1170.3599999999999</v>
      </c>
      <c r="P67" s="23">
        <v>1136.52</v>
      </c>
      <c r="Q67" s="23">
        <v>30686.04</v>
      </c>
      <c r="R67" s="23">
        <v>5936.52</v>
      </c>
      <c r="S67" s="23">
        <v>0</v>
      </c>
      <c r="T67" s="14">
        <f t="shared" si="1"/>
        <v>38929.440000000002</v>
      </c>
    </row>
    <row r="68" spans="1:20" x14ac:dyDescent="0.25">
      <c r="A68" s="3" t="s">
        <v>1</v>
      </c>
      <c r="B68" s="15">
        <f t="shared" ref="B68:N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" si="8">SUM(F5:F67)</f>
        <v>2644178.8099999996</v>
      </c>
      <c r="G68" s="15">
        <f t="shared" si="7"/>
        <v>1648289.3900000006</v>
      </c>
      <c r="H68" s="15">
        <f t="shared" si="7"/>
        <v>22730.400000000001</v>
      </c>
      <c r="I68" s="15">
        <f t="shared" si="7"/>
        <v>50781.56</v>
      </c>
      <c r="J68" s="15">
        <f t="shared" si="7"/>
        <v>184916.53</v>
      </c>
      <c r="K68" s="15">
        <f t="shared" si="7"/>
        <v>128871.64</v>
      </c>
      <c r="L68" s="15">
        <f t="shared" si="7"/>
        <v>113551.23999999999</v>
      </c>
      <c r="M68" s="15">
        <f t="shared" si="7"/>
        <v>62178.680000000008</v>
      </c>
      <c r="N68" s="15">
        <f t="shared" si="7"/>
        <v>6502560.9199999999</v>
      </c>
      <c r="O68" s="15">
        <f>SUM(O5:O67)</f>
        <v>9308870.4199999999</v>
      </c>
      <c r="P68" s="15">
        <f>SUM(P5:P67)</f>
        <v>3134002.81</v>
      </c>
      <c r="Q68" s="15">
        <f>SUM(Q5:Q67)</f>
        <v>1039880.0000000001</v>
      </c>
      <c r="R68" s="15">
        <f>SUM(R5:R67)</f>
        <v>476314.34</v>
      </c>
      <c r="S68" s="15">
        <f>SUM(S5:S67)</f>
        <v>87406.88</v>
      </c>
      <c r="T68" s="14">
        <f t="shared" si="1"/>
        <v>21112065.419999998</v>
      </c>
    </row>
    <row r="69" spans="1:20" s="6" customFormat="1" x14ac:dyDescent="0.25">
      <c r="A69" s="2" t="s">
        <v>0</v>
      </c>
      <c r="B69" s="2"/>
      <c r="C69" s="2"/>
      <c r="D69" s="2"/>
      <c r="E69" s="2"/>
      <c r="F69" s="2"/>
      <c r="G69" s="26"/>
      <c r="H69" s="2"/>
      <c r="I69" s="11"/>
      <c r="J69" s="11"/>
      <c r="K69" s="11"/>
      <c r="L69" s="11"/>
      <c r="M69" s="11"/>
      <c r="N69" s="11"/>
      <c r="O69" s="11"/>
      <c r="P69" s="11"/>
      <c r="Q69" s="11"/>
      <c r="R69" s="10"/>
      <c r="S69" s="10"/>
      <c r="T69" s="13"/>
    </row>
    <row r="70" spans="1:20" s="6" customFormat="1" x14ac:dyDescent="0.25">
      <c r="A70" s="12"/>
      <c r="B70" s="12"/>
      <c r="C70" s="12"/>
      <c r="D70" s="12"/>
      <c r="E70" s="12"/>
      <c r="F70" s="12"/>
      <c r="G70" s="27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10"/>
      <c r="S70" s="10"/>
      <c r="T70" s="9"/>
    </row>
    <row r="71" spans="1:20" s="6" customFormat="1" ht="21.75" thickBot="1" x14ac:dyDescent="0.3">
      <c r="A71" s="29" t="s">
        <v>22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16" t="s">
        <v>21</v>
      </c>
    </row>
    <row r="72" spans="1:20" s="6" customFormat="1" ht="21.75" thickBot="1" x14ac:dyDescent="0.3">
      <c r="A72" s="31" t="s">
        <v>20</v>
      </c>
      <c r="B72" s="33">
        <v>2011</v>
      </c>
      <c r="C72" s="33">
        <v>2012</v>
      </c>
      <c r="D72" s="33">
        <v>2013</v>
      </c>
      <c r="E72" s="33">
        <v>2014</v>
      </c>
      <c r="F72" s="33">
        <v>2015</v>
      </c>
      <c r="G72" s="33">
        <v>2016</v>
      </c>
      <c r="H72" s="35">
        <v>2017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s="6" customFormat="1" ht="15.75" thickBot="1" x14ac:dyDescent="0.3">
      <c r="A73" s="32"/>
      <c r="B73" s="34"/>
      <c r="C73" s="34"/>
      <c r="D73" s="34"/>
      <c r="E73" s="34"/>
      <c r="F73" s="34"/>
      <c r="G73" s="34"/>
      <c r="H73" s="25" t="s">
        <v>69</v>
      </c>
      <c r="I73" s="8" t="s">
        <v>70</v>
      </c>
      <c r="J73" s="8" t="s">
        <v>19</v>
      </c>
      <c r="K73" s="8" t="s">
        <v>18</v>
      </c>
      <c r="L73" s="8" t="s">
        <v>17</v>
      </c>
      <c r="M73" s="8" t="s">
        <v>16</v>
      </c>
      <c r="N73" s="8" t="s">
        <v>15</v>
      </c>
      <c r="O73" s="8" t="s">
        <v>14</v>
      </c>
      <c r="P73" s="8" t="s">
        <v>13</v>
      </c>
      <c r="Q73" s="8" t="s">
        <v>12</v>
      </c>
      <c r="R73" s="8" t="s">
        <v>11</v>
      </c>
      <c r="S73" s="8" t="s">
        <v>10</v>
      </c>
      <c r="T73" s="7" t="s">
        <v>73</v>
      </c>
    </row>
    <row r="74" spans="1:20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>SUM(H74:S74)</f>
        <v>0</v>
      </c>
    </row>
    <row r="75" spans="1:20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>SUM(H75:S75)</f>
        <v>0</v>
      </c>
    </row>
    <row r="76" spans="1:20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3">
        <v>0</v>
      </c>
      <c r="I76" s="23">
        <v>115181.79</v>
      </c>
      <c r="J76" s="23">
        <v>8899.6200000000008</v>
      </c>
      <c r="K76" s="23">
        <v>1221.28</v>
      </c>
      <c r="L76" s="23">
        <v>10738.29</v>
      </c>
      <c r="M76" s="23">
        <v>0</v>
      </c>
      <c r="N76" s="23">
        <v>0</v>
      </c>
      <c r="O76" s="23">
        <v>6092.7</v>
      </c>
      <c r="P76" s="23">
        <v>0</v>
      </c>
      <c r="Q76" s="23">
        <v>0</v>
      </c>
      <c r="R76" s="23">
        <v>0</v>
      </c>
      <c r="S76" s="23">
        <v>0</v>
      </c>
      <c r="T76" s="4">
        <f t="shared" ref="T76:T87" si="9">SUM(H76:S76)</f>
        <v>142133.68</v>
      </c>
    </row>
    <row r="77" spans="1:20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9"/>
        <v>0</v>
      </c>
    </row>
    <row r="78" spans="1:20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9"/>
        <v>0</v>
      </c>
    </row>
    <row r="79" spans="1:20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9"/>
        <v>0</v>
      </c>
    </row>
    <row r="80" spans="1:20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si="9"/>
        <v>0</v>
      </c>
    </row>
    <row r="81" spans="1:20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3">
        <v>0</v>
      </c>
      <c r="I81" s="23">
        <v>0</v>
      </c>
      <c r="J81" s="23">
        <v>0</v>
      </c>
      <c r="K81" s="23">
        <v>40000</v>
      </c>
      <c r="L81" s="23">
        <v>0</v>
      </c>
      <c r="M81" s="23">
        <v>200000</v>
      </c>
      <c r="N81" s="23">
        <v>22000</v>
      </c>
      <c r="O81" s="23">
        <v>321174.8</v>
      </c>
      <c r="P81" s="23">
        <v>20000</v>
      </c>
      <c r="Q81" s="23">
        <v>119385.1</v>
      </c>
      <c r="R81" s="23">
        <v>150000</v>
      </c>
      <c r="S81" s="23">
        <v>21968</v>
      </c>
      <c r="T81" s="4">
        <f t="shared" si="9"/>
        <v>894527.9</v>
      </c>
    </row>
    <row r="82" spans="1:20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3">
        <v>0</v>
      </c>
      <c r="I82" s="23">
        <v>25000</v>
      </c>
      <c r="J82" s="23">
        <v>31900</v>
      </c>
      <c r="K82" s="23">
        <v>20000</v>
      </c>
      <c r="L82" s="23">
        <v>54200</v>
      </c>
      <c r="M82" s="23">
        <v>0</v>
      </c>
      <c r="N82" s="23">
        <v>0</v>
      </c>
      <c r="O82" s="23">
        <v>1492692</v>
      </c>
      <c r="P82" s="23">
        <v>141686.39000000001</v>
      </c>
      <c r="Q82" s="23">
        <v>819303.58</v>
      </c>
      <c r="R82" s="23">
        <v>10000</v>
      </c>
      <c r="S82" s="23">
        <v>83616.850000000006</v>
      </c>
      <c r="T82" s="4">
        <f t="shared" ref="T82" si="10">SUM(H82:S82)</f>
        <v>2678398.8200000003</v>
      </c>
    </row>
    <row r="83" spans="1:20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66987.94</v>
      </c>
      <c r="Q83" s="23">
        <v>38944.050000000003</v>
      </c>
      <c r="R83" s="23">
        <v>338120.46</v>
      </c>
      <c r="S83" s="23">
        <v>0</v>
      </c>
      <c r="T83" s="4">
        <f t="shared" ref="T83" si="11">SUM(H83:S83)</f>
        <v>444052.45</v>
      </c>
    </row>
    <row r="84" spans="1:20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9"/>
        <v>0</v>
      </c>
    </row>
    <row r="85" spans="1:20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9"/>
        <v>0</v>
      </c>
    </row>
    <row r="86" spans="1:20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9"/>
        <v>0</v>
      </c>
    </row>
    <row r="87" spans="1:20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429500</v>
      </c>
      <c r="S87" s="23">
        <v>0</v>
      </c>
      <c r="T87" s="4">
        <f t="shared" si="9"/>
        <v>429500</v>
      </c>
    </row>
    <row r="88" spans="1:20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3">
        <v>7518</v>
      </c>
      <c r="I88" s="23">
        <v>784149.17</v>
      </c>
      <c r="J88" s="23">
        <v>799982.07999999996</v>
      </c>
      <c r="K88" s="23">
        <v>780837</v>
      </c>
      <c r="L88" s="23">
        <v>715914.53</v>
      </c>
      <c r="M88" s="23">
        <v>1321029.6399999999</v>
      </c>
      <c r="N88" s="23">
        <v>2999280.99</v>
      </c>
      <c r="O88" s="23">
        <v>2905549.25</v>
      </c>
      <c r="P88" s="23">
        <v>1630122.46</v>
      </c>
      <c r="Q88" s="23">
        <v>6208803.3099999996</v>
      </c>
      <c r="R88" s="23">
        <v>1943038.21</v>
      </c>
      <c r="S88" s="23">
        <v>189882.02</v>
      </c>
      <c r="T88" s="4">
        <f t="shared" ref="T88" si="12">SUM(H88:S88)</f>
        <v>20286106.66</v>
      </c>
    </row>
    <row r="89" spans="1:20" x14ac:dyDescent="0.25">
      <c r="A89" s="5" t="s">
        <v>88</v>
      </c>
      <c r="B89" s="18"/>
      <c r="C89" s="18"/>
      <c r="D89" s="18"/>
      <c r="E89" s="18"/>
      <c r="F89" s="18"/>
      <c r="G89" s="24"/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10052</v>
      </c>
      <c r="P89" s="23">
        <v>23406</v>
      </c>
      <c r="Q89" s="23">
        <v>731984.32</v>
      </c>
      <c r="R89" s="23">
        <v>36337.339999999997</v>
      </c>
      <c r="S89" s="23">
        <v>0</v>
      </c>
      <c r="T89" s="14">
        <f t="shared" ref="T89" si="13">SUM(H89:S89)</f>
        <v>801779.65999999992</v>
      </c>
    </row>
    <row r="90" spans="1:20" x14ac:dyDescent="0.25">
      <c r="A90" s="3" t="s">
        <v>1</v>
      </c>
      <c r="B90" s="15">
        <f>SUM(B74:B89)</f>
        <v>7073154.7400000002</v>
      </c>
      <c r="C90" s="15">
        <f>SUM(C74:C89)</f>
        <v>5749129.25</v>
      </c>
      <c r="D90" s="15">
        <f>SUM(D74:D89)</f>
        <v>4727033.51</v>
      </c>
      <c r="E90" s="15">
        <f>SUM(E76:E89)</f>
        <v>16081820.48</v>
      </c>
      <c r="F90" s="15">
        <f>SUM(F76:F89)</f>
        <v>21535723.600000001</v>
      </c>
      <c r="G90" s="15">
        <f>SUM(G74:G89)</f>
        <v>8578266.0899999999</v>
      </c>
      <c r="H90" s="15">
        <f t="shared" ref="H90:N90" si="14">SUM(H74:H89)</f>
        <v>7518</v>
      </c>
      <c r="I90" s="15">
        <f t="shared" si="14"/>
        <v>924330.96</v>
      </c>
      <c r="J90" s="15">
        <f t="shared" si="14"/>
        <v>840781.7</v>
      </c>
      <c r="K90" s="15">
        <f t="shared" si="14"/>
        <v>842058.28</v>
      </c>
      <c r="L90" s="15">
        <f t="shared" si="14"/>
        <v>780852.82000000007</v>
      </c>
      <c r="M90" s="15">
        <f t="shared" si="14"/>
        <v>1521029.64</v>
      </c>
      <c r="N90" s="15">
        <f t="shared" si="14"/>
        <v>3021280.99</v>
      </c>
      <c r="O90" s="15">
        <f>SUM(O76:O89)</f>
        <v>4735560.75</v>
      </c>
      <c r="P90" s="15">
        <f>SUM(P74:P89)</f>
        <v>1882202.79</v>
      </c>
      <c r="Q90" s="15">
        <f>SUM(Q76:Q89)</f>
        <v>7918420.3599999994</v>
      </c>
      <c r="R90" s="15">
        <f>SUM(R74:R89)</f>
        <v>2906996.01</v>
      </c>
      <c r="S90" s="15">
        <f>SUM(S74:S89)</f>
        <v>295466.87</v>
      </c>
      <c r="T90" s="15">
        <f>SUM(T74:T89)</f>
        <v>25676499.170000002</v>
      </c>
    </row>
    <row r="91" spans="1:20" x14ac:dyDescent="0.25">
      <c r="A91" s="2" t="s">
        <v>0</v>
      </c>
      <c r="B91" s="2"/>
      <c r="C91" s="19"/>
      <c r="D91" s="19"/>
      <c r="E91" s="19"/>
      <c r="F91" s="19"/>
      <c r="G91" s="19"/>
      <c r="H91" s="19"/>
      <c r="I91" s="20"/>
      <c r="J91" s="1"/>
      <c r="K91" s="1"/>
      <c r="L91" s="1"/>
      <c r="M91" s="1"/>
      <c r="N91" s="20"/>
      <c r="O91" s="20"/>
      <c r="P91" s="1"/>
      <c r="Q91" s="1"/>
      <c r="R91" s="1"/>
      <c r="S91" s="1"/>
      <c r="T91" s="1"/>
    </row>
  </sheetData>
  <sortState ref="A4:Q56">
    <sortCondition ref="A4"/>
  </sortState>
  <mergeCells count="19">
    <mergeCell ref="A72:A73"/>
    <mergeCell ref="B72:B73"/>
    <mergeCell ref="C72:C73"/>
    <mergeCell ref="H72:T72"/>
    <mergeCell ref="D72:D73"/>
    <mergeCell ref="G72:G73"/>
    <mergeCell ref="E72:E73"/>
    <mergeCell ref="F72:F73"/>
    <mergeCell ref="A2:S2"/>
    <mergeCell ref="A71:S71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2018-01-17T15:58:56Z</dcterms:modified>
</cp:coreProperties>
</file>