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2 TABELAS DEZ\"/>
    </mc:Choice>
  </mc:AlternateContent>
  <bookViews>
    <workbookView xWindow="240" yWindow="330" windowWidth="18915" windowHeight="11535"/>
  </bookViews>
  <sheets>
    <sheet name="TABELA 04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U42" i="4" l="1"/>
  <c r="U83" i="4" l="1"/>
  <c r="U80" i="4" l="1"/>
  <c r="U29" i="4"/>
  <c r="U64" i="4" l="1"/>
  <c r="B87" i="1" l="1"/>
  <c r="C48" i="1" s="1"/>
  <c r="C29" i="1"/>
  <c r="B29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" i="1"/>
  <c r="C84" i="1" l="1"/>
  <c r="C82" i="1"/>
  <c r="C79" i="1"/>
  <c r="C77" i="1"/>
  <c r="C73" i="1"/>
  <c r="C72" i="1"/>
  <c r="C70" i="1"/>
  <c r="C68" i="1"/>
  <c r="C57" i="1"/>
  <c r="C55" i="1"/>
  <c r="C54" i="1"/>
  <c r="C52" i="1"/>
  <c r="C51" i="1"/>
  <c r="D29" i="1"/>
  <c r="C76" i="1"/>
  <c r="C62" i="1"/>
  <c r="C60" i="1"/>
  <c r="C86" i="1"/>
  <c r="C66" i="1"/>
  <c r="C58" i="1"/>
  <c r="C85" i="1"/>
  <c r="C65" i="1"/>
  <c r="C80" i="1"/>
  <c r="C74" i="1"/>
  <c r="C50" i="1"/>
  <c r="C46" i="1"/>
  <c r="C71" i="1"/>
  <c r="C63" i="1"/>
  <c r="C49" i="1"/>
  <c r="C81" i="1"/>
  <c r="C69" i="1"/>
  <c r="C64" i="1"/>
  <c r="C56" i="1"/>
  <c r="C47" i="1"/>
  <c r="C83" i="1"/>
  <c r="C78" i="1"/>
  <c r="C75" i="1"/>
  <c r="C67" i="1"/>
  <c r="C61" i="1"/>
  <c r="C59" i="1"/>
  <c r="C53" i="1"/>
  <c r="G85" i="4"/>
  <c r="G66" i="4"/>
  <c r="C87" i="1" l="1"/>
  <c r="U46" i="4"/>
  <c r="U38" i="4" l="1"/>
  <c r="U73" i="4" l="1"/>
  <c r="U74" i="4"/>
  <c r="U75" i="4"/>
  <c r="U76" i="4"/>
  <c r="U77" i="4"/>
  <c r="U78" i="4"/>
  <c r="U79" i="4"/>
  <c r="U81" i="4"/>
  <c r="U82" i="4"/>
  <c r="U84" i="4"/>
  <c r="U72" i="4"/>
  <c r="I85" i="4"/>
  <c r="J85" i="4"/>
  <c r="K85" i="4"/>
  <c r="L85" i="4"/>
  <c r="M85" i="4"/>
  <c r="N85" i="4"/>
  <c r="O85" i="4"/>
  <c r="P85" i="4"/>
  <c r="Q85" i="4"/>
  <c r="R85" i="4"/>
  <c r="S85" i="4"/>
  <c r="T85" i="4"/>
  <c r="F85" i="4"/>
  <c r="F66" i="4"/>
  <c r="U28" i="4" l="1"/>
  <c r="U5" i="4" l="1"/>
  <c r="E85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30" i="4"/>
  <c r="U31" i="4"/>
  <c r="U32" i="4"/>
  <c r="U33" i="4"/>
  <c r="U34" i="4"/>
  <c r="U35" i="4"/>
  <c r="U36" i="4"/>
  <c r="U37" i="4"/>
  <c r="U39" i="4"/>
  <c r="U40" i="4"/>
  <c r="U41" i="4"/>
  <c r="U44" i="4"/>
  <c r="U43" i="4"/>
  <c r="U45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5" i="4"/>
  <c r="I66" i="4"/>
  <c r="E66" i="4"/>
  <c r="H85" i="4"/>
  <c r="H66" i="4"/>
  <c r="D85" i="4"/>
  <c r="D66" i="4"/>
  <c r="C85" i="4" l="1"/>
  <c r="C66" i="4"/>
  <c r="B85" i="4"/>
  <c r="B66" i="4"/>
  <c r="J66" i="4" l="1"/>
  <c r="K66" i="4"/>
  <c r="L66" i="4"/>
  <c r="M66" i="4"/>
  <c r="N66" i="4"/>
  <c r="O66" i="4"/>
  <c r="P66" i="4"/>
  <c r="Q66" i="4"/>
  <c r="R66" i="4"/>
  <c r="S66" i="4"/>
  <c r="T66" i="4"/>
  <c r="U66" i="4" l="1"/>
  <c r="U85" i="4"/>
</calcChain>
</file>

<file path=xl/sharedStrings.xml><?xml version="1.0" encoding="utf-8"?>
<sst xmlns="http://schemas.openxmlformats.org/spreadsheetml/2006/main" count="208" uniqueCount="128">
  <si>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</si>
  <si>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</si>
  <si>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</si>
  <si>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</si>
  <si>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</si>
  <si>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</si>
  <si>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</si>
  <si>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</si>
  <si>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</si>
  <si>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</si>
  <si>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</si>
  <si>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</si>
  <si>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</si>
  <si>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</si>
  <si>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</si>
  <si>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</si>
  <si>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</si>
  <si>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</si>
  <si>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</si>
  <si>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</si>
  <si>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</si>
  <si>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</si>
  <si>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</si>
  <si>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</si>
  <si>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</si>
  <si>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</si>
  <si>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</si>
  <si>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</si>
  <si>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</si>
  <si>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</si>
  <si>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</si>
  <si>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</si>
  <si>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</si>
  <si>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</si>
  <si>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</si>
  <si>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</si>
  <si>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</si>
  <si>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</si>
  <si>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</si>
  <si>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</si>
  <si>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</si>
  <si>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</si>
  <si>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</si>
  <si>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</si>
  <si>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</si>
  <si>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</si>
  <si>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</si>
  <si>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</si>
  <si>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</si>
  <si>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</si>
  <si>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</si>
  <si>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</si>
  <si>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</si>
  <si>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</si>
  <si>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</si>
  <si>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</si>
  <si>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</si>
  <si>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</si>
  <si>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</si>
  <si>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</si>
  <si>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</si>
  <si>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</si>
  <si>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</si>
  <si>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</si>
  <si>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</si>
  <si>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</si>
  <si>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</si>
  <si>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</si>
  <si>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</si>
  <si>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</si>
  <si>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</si>
  <si>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</si>
  <si>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</si>
  <si>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</si>
  <si>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</si>
  <si>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</si>
  <si>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</si>
  <si>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</si>
  <si>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</si>
  <si>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</si>
  <si>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</si>
  <si>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</si>
  <si>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</si>
  <si>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</si>
  <si>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</si>
  <si>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</si>
  <si>
    <t>RLA - Auditoria de Regularidade sobre Recursos Transferidos</t>
  </si>
  <si>
    <t>2017</t>
  </si>
  <si>
    <t>TIPO DE PROCESSO</t>
  </si>
  <si>
    <t>Valor em R$</t>
  </si>
  <si>
    <t>Multas</t>
  </si>
  <si>
    <t xml:space="preserve">Débitos </t>
  </si>
  <si>
    <t>T O T A L</t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</si>
  <si>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</si>
  <si>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APE - Registro de Ato de Aposentadoria </t>
  </si>
  <si>
    <t>APE - Registro de Ato de Reforma</t>
  </si>
  <si>
    <t xml:space="preserve">APE - Registro de Ato de Transferência para a Reserva Remunerada </t>
  </si>
  <si>
    <t>APE - Retificação de Ato Aposentatório</t>
  </si>
  <si>
    <t>APE - Revogação de Registro de Ato Aposentatório</t>
  </si>
  <si>
    <t xml:space="preserve">LCC - Edital de Licitação </t>
  </si>
  <si>
    <t>REC - Agravo - art. 82 da LC 202/2000</t>
  </si>
  <si>
    <t xml:space="preserve">REC - Embargos de Declaração - art.78 da LC 202/2000 </t>
  </si>
  <si>
    <t>REC - Reexame - art. 80 da LC 202/2000</t>
  </si>
  <si>
    <t xml:space="preserve">REP - Representação do Ministério Público junto ao Tribunal de Contas </t>
  </si>
  <si>
    <t>REP - Representação do Poder Judiciário</t>
  </si>
  <si>
    <t>REV - Revisão - art. 83 da LC 202/2000</t>
  </si>
  <si>
    <t xml:space="preserve">TCE - Tomada de Contas Especial decorrente de conversão pelo Tribunal </t>
  </si>
  <si>
    <t xml:space="preserve">TCE - Tomada de Contas Especial originária de Unidade Gestora </t>
  </si>
  <si>
    <t>QTE</t>
  </si>
  <si>
    <t>%</t>
  </si>
  <si>
    <r>
      <t xml:space="preserve">ARC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Registros Contábeis e Execução Orçamentária</t>
    </r>
  </si>
  <si>
    <t>CON - Consulta</t>
  </si>
  <si>
    <t xml:space="preserve">ELC - Edital de Concorrência </t>
  </si>
  <si>
    <t xml:space="preserve">LLC - Convênio e Instrumento Análogo </t>
  </si>
  <si>
    <t xml:space="preserve">LCC - Exame Prévio de Concessões - Fase de Planejamento </t>
  </si>
  <si>
    <t>PCA - Prestação de Contas Anual de Unidade Gestora</t>
  </si>
  <si>
    <t>PCR - Prestação de Contas de Transf. de Recursos para entes e entidades públicos</t>
  </si>
  <si>
    <t>PMO - Monitoramento Prestação de Contas do Governador</t>
  </si>
  <si>
    <r>
      <t xml:space="preserve">REP - Representação - art. 113, </t>
    </r>
    <r>
      <rPr>
        <sz val="10"/>
        <color theme="1"/>
        <rFont val="Calibri"/>
        <family val="2"/>
      </rPr>
      <t>§ 1º, da Lei nº 8.666/93</t>
    </r>
  </si>
  <si>
    <t xml:space="preserve">REP - Representação de Conselheiro </t>
  </si>
  <si>
    <t>RLA - Auditoria de Obras e Serviços de Engenharia</t>
  </si>
  <si>
    <t>RLA - Auditoria de Regularidade de Registros Contábeis e Execução Orçamentária</t>
  </si>
  <si>
    <t>RLI - Inspeção de Regularidade referente a Recursos Recebidos</t>
  </si>
  <si>
    <t>SPC - Solicitação de Prestação de Contas de Recursos Antecipados</t>
  </si>
  <si>
    <t>Outros</t>
  </si>
  <si>
    <t>TCE - Tomada de Contas Especial decorrente de conversão pelo TCE</t>
  </si>
  <si>
    <t>PCR - Prestação de Contas de Transf. De Recursos para pessoas físicas</t>
  </si>
  <si>
    <t>PCR - Prestação de Contas de Transf. Recursos p/ pessoas físicas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</si>
</sst>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3" fillId="6" borderId="0" xfId="0" applyNumberFormat="1" applyFont="1" applyFill="1" applyBorder="1" applyAlignment="1">
      <alignment horizontal="center" vertical="center"/>
    </xf>
    <xf numFmtId="43" fontId="12" fillId="6" borderId="0" xfId="1" applyFont="1" applyFill="1" applyBorder="1" applyAlignment="1">
      <alignment vertical="center"/>
    </xf>
    <xf numFmtId="0" fontId="0" fillId="0" borderId="0" xfId="0" applyBorder="1"/>
    <xf numFmtId="43" fontId="6" fillId="0" borderId="0" xfId="0" applyNumberFormat="1" applyFont="1" applyBorder="1"/>
    <xf numFmtId="0" fontId="0" fillId="0" borderId="0" xfId="0" applyAlignment="1">
      <alignment horizontal="center"/>
    </xf>
    <xf numFmtId="164" fontId="6" fillId="0" borderId="0" xfId="1" applyNumberFormat="1" applyFont="1" applyFill="1" applyBorder="1" applyAlignment="1">
      <alignment vertical="center"/>
    </xf>
    <xf numFmtId="164" fontId="12" fillId="6" borderId="0" xfId="1" applyNumberFormat="1" applyFont="1" applyFill="1" applyBorder="1" applyAlignment="1">
      <alignment vertical="center"/>
    </xf>
    <xf numFmtId="2" fontId="0" fillId="0" borderId="0" xfId="0" applyNumberFormat="1" applyBorder="1"/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164" fontId="0" fillId="0" borderId="0" xfId="0" applyNumberFormat="1"/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2011 - 2017 r 2018 (Jan - Dez)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2018'!$B$66:$U$66</c:f>
              <c:strCache>
                <c:ptCount val="20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2.791.124,02 </c:v>
                </c:pt>
                <c:pt idx="7">
                  <c:v> -   </c:v>
                </c:pt>
                <c:pt idx="8">
                  <c:v> 801.779,64 </c:v>
                </c:pt>
                <c:pt idx="9">
                  <c:v> 743.693,04 </c:v>
                </c:pt>
                <c:pt idx="10">
                  <c:v> 167.861,28 </c:v>
                </c:pt>
                <c:pt idx="11">
                  <c:v> 321.292,16 </c:v>
                </c:pt>
                <c:pt idx="12">
                  <c:v> 1.140.713,44 </c:v>
                </c:pt>
                <c:pt idx="13">
                  <c:v> 964.709,02 </c:v>
                </c:pt>
                <c:pt idx="14">
                  <c:v> 151.336,92 </c:v>
                </c:pt>
                <c:pt idx="15">
                  <c:v> 57.956,36 </c:v>
                </c:pt>
                <c:pt idx="16">
                  <c:v> 1.060.310,84 </c:v>
                </c:pt>
                <c:pt idx="17">
                  <c:v> 2.492.521,54 </c:v>
                </c:pt>
                <c:pt idx="18">
                  <c:v> 136.991,64 </c:v>
                </c:pt>
                <c:pt idx="19">
                  <c:v> 8.039.165,88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2018'!$B$4:$U$4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04 2018'!$B$66:$U$66</c:f>
              <c:numCache>
                <c:formatCode>_(* #,##0.00_);_(* \(#,##0.00\);_(* "-"??_);_(@_)</c:formatCode>
                <c:ptCount val="20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2791124.02</c:v>
                </c:pt>
                <c:pt idx="7">
                  <c:v>0</c:v>
                </c:pt>
                <c:pt idx="8">
                  <c:v>801779.64000000013</c:v>
                </c:pt>
                <c:pt idx="9">
                  <c:v>743693.03999999992</c:v>
                </c:pt>
                <c:pt idx="10">
                  <c:v>167861.28</c:v>
                </c:pt>
                <c:pt idx="11">
                  <c:v>321292.15999999997</c:v>
                </c:pt>
                <c:pt idx="12">
                  <c:v>1140713.44</c:v>
                </c:pt>
                <c:pt idx="13">
                  <c:v>964709.02</c:v>
                </c:pt>
                <c:pt idx="14">
                  <c:v>151336.92000000001</c:v>
                </c:pt>
                <c:pt idx="15">
                  <c:v>57956.360000000008</c:v>
                </c:pt>
                <c:pt idx="16">
                  <c:v>1060310.8400000001</c:v>
                </c:pt>
                <c:pt idx="17">
                  <c:v>2492521.54</c:v>
                </c:pt>
                <c:pt idx="18">
                  <c:v>136991.63999999998</c:v>
                </c:pt>
                <c:pt idx="19">
                  <c:v>8039165.8799999999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C-41F9-BD19-E81B966CE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76368"/>
        <c:axId val="78076928"/>
      </c:barChart>
      <c:catAx>
        <c:axId val="7807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928"/>
        <c:crosses val="autoZero"/>
        <c:auto val="1"/>
        <c:lblAlgn val="ctr"/>
        <c:lblOffset val="100"/>
        <c:noMultiLvlLbl val="0"/>
      </c:catAx>
      <c:valAx>
        <c:axId val="780769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368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2018 (Jan - Nov)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2018'!$B$85:$U$85</c:f>
              <c:strCache>
                <c:ptCount val="20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20.083.556,95 </c:v>
                </c:pt>
                <c:pt idx="7">
                  <c:v> -   </c:v>
                </c:pt>
                <c:pt idx="8">
                  <c:v> 468.831,10 </c:v>
                </c:pt>
                <c:pt idx="9">
                  <c:v> 3.741.527,45 </c:v>
                </c:pt>
                <c:pt idx="10">
                  <c:v> 5.493.663,59 </c:v>
                </c:pt>
                <c:pt idx="11">
                  <c:v> 1.643.658,45 </c:v>
                </c:pt>
                <c:pt idx="12">
                  <c:v> 2.215.524,43 </c:v>
                </c:pt>
                <c:pt idx="13">
                  <c:v> 3.425.456,07 </c:v>
                </c:pt>
                <c:pt idx="14">
                  <c:v> 2.362.409,70 </c:v>
                </c:pt>
                <c:pt idx="15">
                  <c:v> 48.910,40 </c:v>
                </c:pt>
                <c:pt idx="16">
                  <c:v> 1.233.325,40 </c:v>
                </c:pt>
                <c:pt idx="17">
                  <c:v> 3.144.659,97 </c:v>
                </c:pt>
                <c:pt idx="18">
                  <c:v> 153.767,52 </c:v>
                </c:pt>
                <c:pt idx="19">
                  <c:v> 23.931.734,08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2018'!$B$71:$U$71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04 2018'!$B$85:$U$85</c:f>
              <c:numCache>
                <c:formatCode>_(* #,##0.00_);_(* \(#,##0.00\);_(* "-"??_);_(@_)</c:formatCode>
                <c:ptCount val="20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20083556.949999999</c:v>
                </c:pt>
                <c:pt idx="7">
                  <c:v>0</c:v>
                </c:pt>
                <c:pt idx="8">
                  <c:v>468831.1</c:v>
                </c:pt>
                <c:pt idx="9">
                  <c:v>3741527.45</c:v>
                </c:pt>
                <c:pt idx="10">
                  <c:v>5493663.5899999999</c:v>
                </c:pt>
                <c:pt idx="11">
                  <c:v>1643658.45</c:v>
                </c:pt>
                <c:pt idx="12">
                  <c:v>2215524.4299999997</c:v>
                </c:pt>
                <c:pt idx="13">
                  <c:v>3425456.07</c:v>
                </c:pt>
                <c:pt idx="14">
                  <c:v>2362409.6999999997</c:v>
                </c:pt>
                <c:pt idx="15">
                  <c:v>48910.400000000001</c:v>
                </c:pt>
                <c:pt idx="16">
                  <c:v>1233325.3999999999</c:v>
                </c:pt>
                <c:pt idx="17">
                  <c:v>3144659.97</c:v>
                </c:pt>
                <c:pt idx="18">
                  <c:v>153767.51999999999</c:v>
                </c:pt>
                <c:pt idx="19">
                  <c:v>23931734.079999998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8-4002-8C99-5FFC4F8CB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079168"/>
        <c:axId val="78079728"/>
        <c:axId val="0"/>
      </c:bar3DChart>
      <c:catAx>
        <c:axId val="7807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9728"/>
        <c:crosses val="autoZero"/>
        <c:auto val="1"/>
        <c:lblAlgn val="ctr"/>
        <c:lblOffset val="100"/>
        <c:noMultiLvlLbl val="0"/>
      </c:catAx>
      <c:valAx>
        <c:axId val="7807972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807916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/>
              <a:t>débitos</a:t>
            </a:r>
            <a:r>
              <a:rPr lang="pt-BR" sz="1100" baseline="0"/>
              <a:t> e multas para cobrança</a:t>
            </a:r>
          </a:p>
          <a:p>
            <a:pPr>
              <a:defRPr sz="1100"/>
            </a:pPr>
            <a:r>
              <a:rPr lang="pt-BR" sz="1100" baseline="0"/>
              <a:t>em dec</a:t>
            </a:r>
            <a:r>
              <a:rPr lang="pt-BR" sz="1100"/>
              <a:t>isões definitivas do Tribunal Pleno </a:t>
            </a:r>
          </a:p>
          <a:p>
            <a:pPr>
              <a:defRPr sz="1100"/>
            </a:pPr>
            <a:r>
              <a:rPr lang="pt-BR" sz="1000" b="0" i="1"/>
              <a:t>Período: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lt1">
                    <a:alpha val="50000"/>
                  </a:schemeClr>
                </a:gs>
                <a:gs pos="100000">
                  <a:schemeClr val="lt1">
                    <a:alpha val="0"/>
                  </a:schemeClr>
                </a:gs>
              </a:gsLst>
              <a:lin ang="5400000" scaled="0"/>
            </a:gradFill>
            <a:ln>
              <a:solidFill>
                <a:srgbClr val="FF0000">
                  <a:alpha val="74000"/>
                </a:srgbClr>
              </a:solidFill>
            </a:ln>
            <a:effectLst>
              <a:innerShdw dist="38100" dir="16200000">
                <a:schemeClr val="lt1"/>
              </a:innerShdw>
            </a:effectLst>
          </c:spPr>
          <c:dLbls>
            <c:dLbl>
              <c:idx val="0"/>
              <c:layout>
                <c:manualLayout>
                  <c:x val="1.6666666666666642E-2"/>
                  <c:y val="-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7-404B-B550-116FE61B2B54}"/>
                </c:ext>
              </c:extLst>
            </c:dLbl>
            <c:dLbl>
              <c:idx val="1"/>
              <c:layout>
                <c:manualLayout>
                  <c:x val="0"/>
                  <c:y val="-0.236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7-404B-B550-116FE61B2B54}"/>
                </c:ext>
              </c:extLst>
            </c:dLbl>
            <c:dLbl>
              <c:idx val="2"/>
              <c:layout>
                <c:manualLayout>
                  <c:x val="-5.5555555555556572E-3"/>
                  <c:y val="-0.194444444444444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7-404B-B550-116FE61B2B54}"/>
                </c:ext>
              </c:extLst>
            </c:dLbl>
            <c:dLbl>
              <c:idx val="3"/>
              <c:layout>
                <c:manualLayout>
                  <c:x val="0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7-404B-B550-116FE61B2B54}"/>
                </c:ext>
              </c:extLst>
            </c:dLbl>
            <c:dLbl>
              <c:idx val="4"/>
              <c:layout>
                <c:manualLayout>
                  <c:x val="-1.0185067526415994E-16"/>
                  <c:y val="-0.254629629629629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7-404B-B550-116FE61B2B54}"/>
                </c:ext>
              </c:extLst>
            </c:dLbl>
            <c:dLbl>
              <c:idx val="5"/>
              <c:layout>
                <c:manualLayout>
                  <c:x val="-2.2222222222222223E-2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7-404B-B550-116FE61B2B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Plan1!$B$33:$B$38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Plan1!$C$33:$C$38</c:f>
              <c:numCache>
                <c:formatCode>_(* #,##0.00_);_(* \(#,##0.00\);_(* "-"??_);_(@_)</c:formatCode>
                <c:ptCount val="6"/>
                <c:pt idx="0">
                  <c:v>4296679.9000000004</c:v>
                </c:pt>
                <c:pt idx="1">
                  <c:v>11546119.49</c:v>
                </c:pt>
                <c:pt idx="2">
                  <c:v>7382309.7199999997</c:v>
                </c:pt>
                <c:pt idx="3">
                  <c:v>29084340.079999998</c:v>
                </c:pt>
                <c:pt idx="4">
                  <c:v>10803943.289999999</c:v>
                </c:pt>
                <c:pt idx="5">
                  <c:v>22874680.969999999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37-404B-B550-116FE61B2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81968"/>
        <c:axId val="78082528"/>
      </c:areaChart>
      <c:catAx>
        <c:axId val="7808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40000"/>
                <a:lumOff val="60000"/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2528"/>
        <c:crosses val="autoZero"/>
        <c:auto val="1"/>
        <c:lblAlgn val="ctr"/>
        <c:lblOffset val="100"/>
        <c:noMultiLvlLbl val="0"/>
      </c:catAx>
      <c:valAx>
        <c:axId val="7808252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40000"/>
                  <a:lumOff val="60000"/>
                  <a:alpha val="25000"/>
                </a:schemeClr>
              </a:solidFill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1968"/>
        <c:crosses val="autoZero"/>
        <c:crossBetween val="midCat"/>
      </c:valAx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9525" cap="flat" cmpd="sng" algn="ctr">
      <a:solidFill>
        <a:srgbClr val="FF000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Processos Julgados em Decisões Singulares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2017</a:t>
            </a:r>
            <a:endParaRPr lang="pt-BR" sz="10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F9A9-4AB4-9ADA-A0329F9645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F9A9-4AB4-9ADA-A0329F9645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F9A9-4AB4-9ADA-A0329F9645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F9A9-4AB4-9ADA-A0329F9645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F9A9-4AB4-9ADA-A0329F9645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F9A9-4AB4-9ADA-A0329F9645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F9A9-4AB4-9ADA-A0329F9645B3}"/>
              </c:ext>
            </c:extLst>
          </c:dPt>
          <c:dLbls>
            <c:dLbl>
              <c:idx val="3"/>
              <c:layout>
                <c:manualLayout>
                  <c:x val="-3.7642962705880079E-2"/>
                  <c:y val="2.76339614394808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A9-4AB4-9ADA-A0329F9645B3}"/>
                </c:ext>
              </c:extLst>
            </c:dLbl>
            <c:dLbl>
              <c:idx val="4"/>
              <c:layout>
                <c:manualLayout>
                  <c:x val="6.5921782845682272E-2"/>
                  <c:y val="0.105539878943634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A9-4AB4-9ADA-A0329F9645B3}"/>
                </c:ext>
              </c:extLst>
            </c:dLbl>
            <c:dLbl>
              <c:idx val="5"/>
              <c:layout>
                <c:manualLayout>
                  <c:x val="-7.164058788413516E-2"/>
                  <c:y val="-8.058052276870139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A9-4AB4-9ADA-A0329F9645B3}"/>
                </c:ext>
              </c:extLst>
            </c:dLbl>
            <c:dLbl>
              <c:idx val="6"/>
              <c:layout>
                <c:manualLayout>
                  <c:x val="4.6041307493510396E-2"/>
                  <c:y val="0.175864175231920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A9-4AB4-9ADA-A0329F9645B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Plan1!$A$89:$A$95</c:f>
              <c:strCache>
                <c:ptCount val="7"/>
                <c:pt idx="0">
                  <c:v>APE - Registro de Ato de Aposentadoria </c:v>
                </c:pt>
                <c:pt idx="1">
                  <c:v>APE - Registro de Ato de Transferência para a Reserva Remunerada </c:v>
                </c:pt>
                <c:pt idx="2">
                  <c:v>PPA - Registro do Ato de Pensão e Auxílio Especial</c:v>
                </c:pt>
                <c:pt idx="3">
                  <c:v>REC - Reconsideração - art. 77 da LC 202/2000</c:v>
                </c:pt>
                <c:pt idx="4">
                  <c:v>REP - Representação - art. 113, § 1º, da Lei nº 8.666/93</c:v>
                </c:pt>
                <c:pt idx="5">
                  <c:v>REP - Representação de Agente Público </c:v>
                </c:pt>
                <c:pt idx="6">
                  <c:v>Outros</c:v>
                </c:pt>
              </c:strCache>
            </c:strRef>
          </c:cat>
          <c:val>
            <c:numRef>
              <c:f>Plan1!$B$89:$B$95</c:f>
              <c:numCache>
                <c:formatCode>_-* #,##0_-;\-* #,##0_-;_-* "-"??_-;_-@_-</c:formatCode>
                <c:ptCount val="7"/>
                <c:pt idx="0">
                  <c:v>1271</c:v>
                </c:pt>
                <c:pt idx="1">
                  <c:v>425</c:v>
                </c:pt>
                <c:pt idx="2">
                  <c:v>724</c:v>
                </c:pt>
                <c:pt idx="3">
                  <c:v>48</c:v>
                </c:pt>
                <c:pt idx="4">
                  <c:v>149</c:v>
                </c:pt>
                <c:pt idx="5">
                  <c:v>35</c:v>
                </c:pt>
                <c:pt idx="6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9A9-4AB4-9ADA-A0329F9645B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19201864399298"/>
          <c:y val="0.21134222805482647"/>
          <c:w val="0.36114129160464303"/>
          <c:h val="0.739237022455526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3"/>
    </a:solidFill>
    <a:ln w="9525" cap="flat" cmpd="sng" algn="ctr">
      <a:solidFill>
        <a:srgbClr val="0070C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5">
  <cs:axisTitle>
    <cs:lnRef idx="0"/>
    <cs:fillRef idx="0"/>
    <cs:effectRef idx="0"/>
    <cs:fontRef idx="minor">
      <a:schemeClr val="lt1"/>
    </cs:fontRef>
    <cs:defRPr sz="900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categoryAxis>
  <cs:chartArea>
    <cs:lnRef idx="0">
      <cs:styleClr val="0"/>
    </cs:lnRef>
    <cs:fillRef idx="0">
      <cs:styleClr val="0"/>
    </cs:fillRef>
    <cs:effectRef idx="0"/>
    <cs:fontRef idx="minor">
      <a:schemeClr val="lt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tx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>
  <cs:dataPoint3D>
    <cs:lnRef idx="0">
      <cs:styleClr val="auto"/>
    </cs:lnRef>
    <cs:fillRef idx="0"/>
    <cs:effectRef idx="0"/>
    <cs:fontRef idx="minor">
      <a:schemeClr val="lt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lt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40000"/>
            <a:lumOff val="60000"/>
            <a:alpha val="25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lt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 cap="flat" cmpd="sng" algn="ctr">
        <a:gradFill>
          <a:gsLst>
            <a:gs pos="0">
              <a:schemeClr val="lt1"/>
            </a:gs>
            <a:gs pos="5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lt1"/>
    </cs:fontRef>
  </cs:floor>
  <cs:gridlineMaj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ajor>
  <cs:gridlineMin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hiLoLine>
  <cs:leader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lt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lt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  <cs:bodyPr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613833</xdr:colOff>
      <xdr:row>87</xdr:row>
      <xdr:rowOff>124882</xdr:rowOff>
    </xdr:from>
    <xdr:to>
      <xdr:col>11</xdr:col>
      <xdr:colOff>254000</xdr:colOff>
      <xdr:row>107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539750</xdr:colOff>
      <xdr:row>108</xdr:row>
      <xdr:rowOff>135464</xdr:rowOff>
    </xdr:from>
    <xdr:to>
      <xdr:col>11</xdr:col>
      <xdr:colOff>243416</xdr:colOff>
      <xdr:row>128</xdr:row>
      <xdr:rowOff>84666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28</xdr:row>
      <xdr:rowOff>100012</xdr:rowOff>
    </xdr:from>
    <xdr:to>
      <xdr:col>12</xdr:col>
      <xdr:colOff>257175</xdr:colOff>
      <xdr:row>42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638735</xdr:colOff>
      <xdr:row>81</xdr:row>
      <xdr:rowOff>180413</xdr:rowOff>
    </xdr:from>
    <xdr:to>
      <xdr:col>12</xdr:col>
      <xdr:colOff>246529</xdr:colOff>
      <xdr:row>100</xdr:row>
      <xdr:rowOff>78441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tabSelected="1" zoomScale="90" zoomScaleNormal="90" workbookViewId="0">
      <pane xSplit="1" ySplit="4" topLeftCell="D64" activePane="bottomRight" state="frozen"/>
      <selection pane="topRight" activeCell="B1" sqref="B1"/>
      <selection pane="bottomLeft" activeCell="A4" sqref="A4"/>
      <selection pane="bottomRight" activeCell="T87" sqref="T87"/>
    </sheetView>
  </sheetViews>
  <sheetFormatPr defaultRowHeight="15" x14ac:dyDescent="0.25"/>
  <cols>
    <col min="1" max="1" width="67.140625" customWidth="1"/>
    <col min="2" max="3" width="12.42578125" style="24" bestFit="1" customWidth="1"/>
    <col min="4" max="4" width="13" style="24" bestFit="1" customWidth="1"/>
    <col min="5" max="8" width="13" style="24" customWidth="1"/>
    <col min="9" max="9" width="12.42578125" style="24" customWidth="1"/>
    <col min="10" max="10" width="12" bestFit="1" customWidth="1"/>
    <col min="11" max="11" width="12.140625" customWidth="1"/>
    <col min="12" max="12" width="12" bestFit="1" customWidth="1"/>
    <col min="13" max="13" width="13.42578125" customWidth="1"/>
    <col min="14" max="14" width="12.42578125" bestFit="1" customWidth="1"/>
    <col min="15" max="16" width="12" bestFit="1" customWidth="1"/>
    <col min="17" max="17" width="12.7109375" customWidth="1"/>
    <col min="18" max="18" width="12" customWidth="1"/>
    <col min="19" max="20" width="12.42578125" bestFit="1" customWidth="1"/>
    <col min="21" max="21" width="13" customWidth="1"/>
  </cols>
  <sheetData>
    <row r="1" spans="1:21" ht="30" customHeight="1" thickBot="1" x14ac:dyDescent="0.3">
      <c r="A1" s="48" t="s">
        <v>52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21.75" thickBot="1" x14ac:dyDescent="0.3">
      <c r="A2" s="47" t="s">
        <v>50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19" t="s">
        <v>20</v>
      </c>
    </row>
    <row r="3" spans="1:21" ht="21.75" thickBot="1" x14ac:dyDescent="0.3">
      <c r="A3" s="42" t="s">
        <v>19</v>
      </c>
      <c r="B3" s="44">
        <v>2011</v>
      </c>
      <c r="C3" s="44">
        <v>2012</v>
      </c>
      <c r="D3" s="44" t="s">
        <v>64</v>
      </c>
      <c r="E3" s="44" t="s">
        <v>74</v>
      </c>
      <c r="F3" s="44" t="s">
        <v>77</v>
      </c>
      <c r="G3" s="44" t="s">
        <v>83</v>
      </c>
      <c r="H3" s="44" t="s">
        <v>87</v>
      </c>
      <c r="I3" s="46">
        <v>2018</v>
      </c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1" ht="15.75" thickBot="1" x14ac:dyDescent="0.3">
      <c r="A4" s="43"/>
      <c r="B4" s="45"/>
      <c r="C4" s="45"/>
      <c r="D4" s="45"/>
      <c r="E4" s="45"/>
      <c r="F4" s="45"/>
      <c r="G4" s="45"/>
      <c r="H4" s="45"/>
      <c r="I4" s="25" t="s">
        <v>65</v>
      </c>
      <c r="J4" s="10" t="s">
        <v>66</v>
      </c>
      <c r="K4" s="10" t="s">
        <v>18</v>
      </c>
      <c r="L4" s="10" t="s">
        <v>17</v>
      </c>
      <c r="M4" s="10" t="s">
        <v>16</v>
      </c>
      <c r="N4" s="10" t="s">
        <v>15</v>
      </c>
      <c r="O4" s="10" t="s">
        <v>14</v>
      </c>
      <c r="P4" s="10" t="s">
        <v>13</v>
      </c>
      <c r="Q4" s="10" t="s">
        <v>12</v>
      </c>
      <c r="R4" s="10" t="s">
        <v>11</v>
      </c>
      <c r="S4" s="10" t="s">
        <v>10</v>
      </c>
      <c r="T4" s="10" t="s">
        <v>9</v>
      </c>
      <c r="U4" s="9" t="s">
        <v>73</v>
      </c>
    </row>
    <row r="5" spans="1:21" x14ac:dyDescent="0.25">
      <c r="A5" s="17" t="s">
        <v>49</v>
      </c>
      <c r="B5" s="20">
        <v>28800</v>
      </c>
      <c r="C5" s="20">
        <v>33198.19</v>
      </c>
      <c r="D5" s="20">
        <v>24762.5</v>
      </c>
      <c r="E5" s="20">
        <v>5700</v>
      </c>
      <c r="F5" s="20">
        <v>8900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16">
        <f>SUM(I5:T5)</f>
        <v>0</v>
      </c>
    </row>
    <row r="6" spans="1:21" x14ac:dyDescent="0.25">
      <c r="A6" s="17" t="s">
        <v>48</v>
      </c>
      <c r="B6" s="20">
        <v>6800</v>
      </c>
      <c r="C6" s="20">
        <v>17901.150000000001</v>
      </c>
      <c r="D6" s="20">
        <v>0</v>
      </c>
      <c r="E6" s="20">
        <v>0</v>
      </c>
      <c r="F6" s="20">
        <v>0</v>
      </c>
      <c r="G6" s="20">
        <v>8000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16">
        <f t="shared" ref="U6:U66" si="0">SUM(I6:T6)</f>
        <v>0</v>
      </c>
    </row>
    <row r="7" spans="1:21" x14ac:dyDescent="0.25">
      <c r="A7" s="8" t="s">
        <v>8</v>
      </c>
      <c r="B7" s="21">
        <v>6300</v>
      </c>
      <c r="C7" s="21">
        <v>3500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16">
        <f t="shared" si="0"/>
        <v>0</v>
      </c>
    </row>
    <row r="8" spans="1:21" x14ac:dyDescent="0.25">
      <c r="A8" s="8" t="s">
        <v>47</v>
      </c>
      <c r="B8" s="21">
        <v>7400</v>
      </c>
      <c r="C8" s="21">
        <v>6600</v>
      </c>
      <c r="D8" s="21">
        <v>3000</v>
      </c>
      <c r="E8" s="21">
        <v>6000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16">
        <f t="shared" si="0"/>
        <v>0</v>
      </c>
    </row>
    <row r="9" spans="1:21" x14ac:dyDescent="0.25">
      <c r="A9" s="8" t="s">
        <v>58</v>
      </c>
      <c r="B9" s="20">
        <v>0</v>
      </c>
      <c r="C9" s="21">
        <v>400</v>
      </c>
      <c r="D9" s="21">
        <v>1500</v>
      </c>
      <c r="E9" s="21">
        <v>3700</v>
      </c>
      <c r="F9" s="20">
        <v>0</v>
      </c>
      <c r="G9" s="20">
        <v>1500</v>
      </c>
      <c r="H9" s="20">
        <v>3336.52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2000</v>
      </c>
      <c r="Q9" s="20">
        <v>3147.92</v>
      </c>
      <c r="R9" s="20">
        <v>0</v>
      </c>
      <c r="S9" s="20">
        <v>0</v>
      </c>
      <c r="T9" s="20">
        <v>0</v>
      </c>
      <c r="U9" s="16">
        <f t="shared" si="0"/>
        <v>5147.92</v>
      </c>
    </row>
    <row r="10" spans="1:21" x14ac:dyDescent="0.25">
      <c r="A10" s="8" t="s">
        <v>60</v>
      </c>
      <c r="B10" s="20">
        <v>0</v>
      </c>
      <c r="C10" s="20">
        <v>0</v>
      </c>
      <c r="D10" s="21">
        <v>800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16">
        <f t="shared" si="0"/>
        <v>0</v>
      </c>
    </row>
    <row r="11" spans="1:21" x14ac:dyDescent="0.25">
      <c r="A11" s="8" t="s">
        <v>46</v>
      </c>
      <c r="B11" s="21">
        <v>7800</v>
      </c>
      <c r="C11" s="21">
        <v>1800</v>
      </c>
      <c r="D11" s="20">
        <v>0</v>
      </c>
      <c r="E11" s="20">
        <v>2900</v>
      </c>
      <c r="F11" s="20">
        <v>2000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16">
        <f t="shared" si="0"/>
        <v>0</v>
      </c>
    </row>
    <row r="12" spans="1:21" x14ac:dyDescent="0.25">
      <c r="A12" s="8" t="s">
        <v>69</v>
      </c>
      <c r="B12" s="20" t="s">
        <v>70</v>
      </c>
      <c r="C12" s="20" t="s">
        <v>70</v>
      </c>
      <c r="D12" s="20">
        <v>0</v>
      </c>
      <c r="E12" s="20">
        <v>800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16">
        <f t="shared" si="0"/>
        <v>0</v>
      </c>
    </row>
    <row r="13" spans="1:21" x14ac:dyDescent="0.25">
      <c r="A13" s="8" t="s">
        <v>45</v>
      </c>
      <c r="B13" s="21">
        <v>14800</v>
      </c>
      <c r="C13" s="21">
        <v>6600</v>
      </c>
      <c r="D13" s="21">
        <v>3100</v>
      </c>
      <c r="E13" s="21">
        <v>26900</v>
      </c>
      <c r="F13" s="21">
        <v>18800</v>
      </c>
      <c r="G13" s="20">
        <v>11573.04</v>
      </c>
      <c r="H13" s="20">
        <v>10360</v>
      </c>
      <c r="I13" s="20">
        <v>0</v>
      </c>
      <c r="J13" s="20">
        <v>0</v>
      </c>
      <c r="K13" s="20">
        <v>0</v>
      </c>
      <c r="L13" s="20">
        <v>3409.56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16">
        <f t="shared" si="0"/>
        <v>3409.56</v>
      </c>
    </row>
    <row r="14" spans="1:21" x14ac:dyDescent="0.25">
      <c r="A14" s="8" t="s">
        <v>53</v>
      </c>
      <c r="B14" s="21">
        <v>7600</v>
      </c>
      <c r="C14" s="21">
        <v>6800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16">
        <f t="shared" si="0"/>
        <v>0</v>
      </c>
    </row>
    <row r="15" spans="1:21" x14ac:dyDescent="0.25">
      <c r="A15" s="8" t="s">
        <v>76</v>
      </c>
      <c r="B15" s="27">
        <v>0</v>
      </c>
      <c r="C15" s="21">
        <v>0</v>
      </c>
      <c r="D15" s="20">
        <v>0</v>
      </c>
      <c r="E15" s="20">
        <v>0</v>
      </c>
      <c r="F15" s="20">
        <v>0</v>
      </c>
      <c r="G15" s="20">
        <v>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16">
        <f t="shared" si="0"/>
        <v>0</v>
      </c>
    </row>
    <row r="16" spans="1:21" x14ac:dyDescent="0.25">
      <c r="A16" s="8" t="s">
        <v>44</v>
      </c>
      <c r="B16" s="21">
        <v>2200</v>
      </c>
      <c r="C16" s="20">
        <v>0</v>
      </c>
      <c r="D16" s="20">
        <v>0</v>
      </c>
      <c r="E16" s="20">
        <v>6000</v>
      </c>
      <c r="F16" s="20">
        <v>0</v>
      </c>
      <c r="G16" s="20">
        <v>5200</v>
      </c>
      <c r="H16" s="20">
        <v>31668.45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16">
        <f t="shared" si="0"/>
        <v>0</v>
      </c>
    </row>
    <row r="17" spans="1:21" x14ac:dyDescent="0.25">
      <c r="A17" s="8" t="s">
        <v>59</v>
      </c>
      <c r="B17" s="20">
        <v>0</v>
      </c>
      <c r="C17" s="20">
        <v>0</v>
      </c>
      <c r="D17" s="21">
        <v>1750</v>
      </c>
      <c r="E17" s="21">
        <v>1600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6">
        <f t="shared" si="0"/>
        <v>0</v>
      </c>
    </row>
    <row r="18" spans="1:21" x14ac:dyDescent="0.25">
      <c r="A18" s="8" t="s">
        <v>43</v>
      </c>
      <c r="B18" s="21">
        <v>800</v>
      </c>
      <c r="C18" s="21">
        <v>4100</v>
      </c>
      <c r="D18" s="21">
        <v>6600</v>
      </c>
      <c r="E18" s="21">
        <v>1000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3409.56</v>
      </c>
      <c r="R18" s="20">
        <v>0</v>
      </c>
      <c r="S18" s="20">
        <v>0</v>
      </c>
      <c r="T18" s="20">
        <v>0</v>
      </c>
      <c r="U18" s="16">
        <f t="shared" si="0"/>
        <v>3409.56</v>
      </c>
    </row>
    <row r="19" spans="1:21" x14ac:dyDescent="0.25">
      <c r="A19" s="8" t="s">
        <v>42</v>
      </c>
      <c r="B19" s="20">
        <v>0</v>
      </c>
      <c r="C19" s="21">
        <v>4000</v>
      </c>
      <c r="D19" s="21">
        <v>3000</v>
      </c>
      <c r="E19" s="20">
        <v>0</v>
      </c>
      <c r="F19" s="20">
        <v>1000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16">
        <f t="shared" si="0"/>
        <v>0</v>
      </c>
    </row>
    <row r="20" spans="1:21" x14ac:dyDescent="0.25">
      <c r="A20" s="8" t="s">
        <v>54</v>
      </c>
      <c r="B20" s="21">
        <v>3800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16">
        <f t="shared" si="0"/>
        <v>0</v>
      </c>
    </row>
    <row r="21" spans="1:21" x14ac:dyDescent="0.25">
      <c r="A21" s="8" t="s">
        <v>67</v>
      </c>
      <c r="B21" s="21">
        <v>0</v>
      </c>
      <c r="C21" s="20">
        <v>0</v>
      </c>
      <c r="D21" s="20">
        <v>0</v>
      </c>
      <c r="E21" s="20">
        <v>0</v>
      </c>
      <c r="F21" s="20">
        <v>0</v>
      </c>
      <c r="G21" s="20">
        <v>14000</v>
      </c>
      <c r="H21" s="20">
        <v>1136.52</v>
      </c>
      <c r="I21" s="20">
        <v>0</v>
      </c>
      <c r="J21" s="20">
        <v>0</v>
      </c>
      <c r="K21" s="20">
        <v>0</v>
      </c>
      <c r="L21" s="20">
        <v>0</v>
      </c>
      <c r="M21" s="20">
        <v>3000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6">
        <f t="shared" si="0"/>
        <v>3000</v>
      </c>
    </row>
    <row r="22" spans="1:21" x14ac:dyDescent="0.25">
      <c r="A22" s="8" t="s">
        <v>41</v>
      </c>
      <c r="B22" s="20">
        <v>0</v>
      </c>
      <c r="C22" s="21">
        <v>2500.02</v>
      </c>
      <c r="D22" s="20">
        <v>0</v>
      </c>
      <c r="E22" s="20">
        <v>0</v>
      </c>
      <c r="F22" s="20">
        <v>0</v>
      </c>
      <c r="G22" s="20">
        <v>0</v>
      </c>
      <c r="H22" s="20">
        <v>4000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6">
        <f t="shared" si="0"/>
        <v>0</v>
      </c>
    </row>
    <row r="23" spans="1:21" x14ac:dyDescent="0.25">
      <c r="A23" s="8" t="s">
        <v>6</v>
      </c>
      <c r="B23" s="21">
        <v>27300</v>
      </c>
      <c r="C23" s="21">
        <v>51200</v>
      </c>
      <c r="D23" s="21">
        <v>40900</v>
      </c>
      <c r="E23" s="21">
        <v>27700</v>
      </c>
      <c r="F23" s="21">
        <v>18350</v>
      </c>
      <c r="G23" s="20">
        <v>23025.64</v>
      </c>
      <c r="H23" s="20">
        <v>23593.88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9092.16</v>
      </c>
      <c r="P23" s="20">
        <v>3136.52</v>
      </c>
      <c r="Q23" s="20">
        <v>0</v>
      </c>
      <c r="R23" s="20">
        <v>0</v>
      </c>
      <c r="S23" s="20">
        <v>0</v>
      </c>
      <c r="T23" s="20">
        <v>0</v>
      </c>
      <c r="U23" s="16">
        <f t="shared" si="0"/>
        <v>12228.68</v>
      </c>
    </row>
    <row r="24" spans="1:21" x14ac:dyDescent="0.25">
      <c r="A24" s="8" t="s">
        <v>5</v>
      </c>
      <c r="B24" s="21">
        <v>40900</v>
      </c>
      <c r="C24" s="21">
        <v>31200</v>
      </c>
      <c r="D24" s="21">
        <v>52734.29</v>
      </c>
      <c r="E24" s="21">
        <v>34141.839999999997</v>
      </c>
      <c r="F24" s="21">
        <v>11357.76</v>
      </c>
      <c r="G24" s="20">
        <v>800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600</v>
      </c>
      <c r="R24" s="20">
        <v>0</v>
      </c>
      <c r="S24" s="20">
        <v>0</v>
      </c>
      <c r="T24" s="20">
        <v>0</v>
      </c>
      <c r="U24" s="16">
        <f t="shared" si="0"/>
        <v>600</v>
      </c>
    </row>
    <row r="25" spans="1:21" x14ac:dyDescent="0.25">
      <c r="A25" s="8" t="s">
        <v>51</v>
      </c>
      <c r="B25" s="20">
        <v>0</v>
      </c>
      <c r="C25" s="20">
        <v>0</v>
      </c>
      <c r="D25" s="21">
        <v>4700</v>
      </c>
      <c r="E25" s="21">
        <v>400</v>
      </c>
      <c r="F25" s="21">
        <v>4200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16">
        <f t="shared" si="0"/>
        <v>0</v>
      </c>
    </row>
    <row r="26" spans="1:21" x14ac:dyDescent="0.25">
      <c r="A26" s="8" t="s">
        <v>4</v>
      </c>
      <c r="B26" s="21"/>
      <c r="C26" s="21">
        <v>2000</v>
      </c>
      <c r="D26" s="21">
        <v>4000</v>
      </c>
      <c r="E26" s="21">
        <v>22292.62</v>
      </c>
      <c r="F26" s="21">
        <v>9800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16">
        <f t="shared" si="0"/>
        <v>0</v>
      </c>
    </row>
    <row r="27" spans="1:21" x14ac:dyDescent="0.25">
      <c r="A27" s="8" t="s">
        <v>40</v>
      </c>
      <c r="B27" s="21"/>
      <c r="C27" s="21">
        <v>500</v>
      </c>
      <c r="D27" s="21">
        <v>2400</v>
      </c>
      <c r="E27" s="21">
        <v>11400</v>
      </c>
      <c r="F27" s="21">
        <v>8573.0400000000009</v>
      </c>
      <c r="G27" s="20">
        <v>6240.37</v>
      </c>
      <c r="H27" s="20">
        <v>3965.34</v>
      </c>
      <c r="I27" s="20">
        <v>0</v>
      </c>
      <c r="J27" s="20">
        <v>0</v>
      </c>
      <c r="K27" s="20">
        <v>0</v>
      </c>
      <c r="L27" s="20">
        <v>4546.08</v>
      </c>
      <c r="M27" s="20">
        <v>0</v>
      </c>
      <c r="N27" s="20">
        <v>6136.52</v>
      </c>
      <c r="O27" s="20">
        <v>3000</v>
      </c>
      <c r="P27" s="20">
        <v>0</v>
      </c>
      <c r="Q27" s="20">
        <v>1136.52</v>
      </c>
      <c r="R27" s="20">
        <v>4609.5600000000004</v>
      </c>
      <c r="S27" s="20">
        <v>10228.68</v>
      </c>
      <c r="T27" s="20">
        <v>0</v>
      </c>
      <c r="U27" s="16">
        <f t="shared" si="0"/>
        <v>29657.360000000001</v>
      </c>
    </row>
    <row r="28" spans="1:21" x14ac:dyDescent="0.25">
      <c r="A28" s="8" t="s">
        <v>81</v>
      </c>
      <c r="B28" s="21"/>
      <c r="C28" s="21"/>
      <c r="D28" s="21"/>
      <c r="E28" s="21"/>
      <c r="F28" s="20"/>
      <c r="G28" s="20">
        <v>7746.08</v>
      </c>
      <c r="H28" s="20">
        <v>41062.14</v>
      </c>
      <c r="I28" s="20">
        <v>0</v>
      </c>
      <c r="J28" s="20">
        <v>0</v>
      </c>
      <c r="K28" s="20">
        <v>6800</v>
      </c>
      <c r="L28" s="20">
        <v>1136.52</v>
      </c>
      <c r="M28" s="20">
        <v>2273.04</v>
      </c>
      <c r="N28" s="20">
        <v>0</v>
      </c>
      <c r="O28" s="20">
        <v>0</v>
      </c>
      <c r="P28" s="20">
        <v>73470</v>
      </c>
      <c r="Q28" s="20">
        <v>0</v>
      </c>
      <c r="R28" s="20">
        <v>2273.04</v>
      </c>
      <c r="S28" s="20">
        <v>0</v>
      </c>
      <c r="T28" s="20">
        <v>0</v>
      </c>
      <c r="U28" s="16">
        <f t="shared" si="0"/>
        <v>85952.599999999991</v>
      </c>
    </row>
    <row r="29" spans="1:21" x14ac:dyDescent="0.25">
      <c r="A29" s="8" t="s">
        <v>126</v>
      </c>
      <c r="B29" s="21"/>
      <c r="C29" s="21"/>
      <c r="D29" s="21"/>
      <c r="E29" s="21"/>
      <c r="F29" s="20"/>
      <c r="G29" s="20">
        <v>0</v>
      </c>
      <c r="H29" s="20">
        <v>0</v>
      </c>
      <c r="I29" s="20">
        <v>0</v>
      </c>
      <c r="J29" s="20">
        <v>0</v>
      </c>
      <c r="K29" s="20">
        <v>37221.620000000003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16">
        <f t="shared" ref="U29" si="1">SUM(I29:T29)</f>
        <v>37221.620000000003</v>
      </c>
    </row>
    <row r="30" spans="1:21" x14ac:dyDescent="0.25">
      <c r="A30" s="8" t="s">
        <v>39</v>
      </c>
      <c r="B30" s="21">
        <v>5800</v>
      </c>
      <c r="C30" s="21">
        <v>33261.71</v>
      </c>
      <c r="D30" s="21">
        <v>10700</v>
      </c>
      <c r="E30" s="21">
        <v>24000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16">
        <f t="shared" si="0"/>
        <v>0</v>
      </c>
    </row>
    <row r="31" spans="1:21" x14ac:dyDescent="0.25">
      <c r="A31" s="8" t="s">
        <v>75</v>
      </c>
      <c r="B31" s="20">
        <v>0</v>
      </c>
      <c r="C31" s="20">
        <v>0</v>
      </c>
      <c r="D31" s="20">
        <v>0</v>
      </c>
      <c r="E31" s="20">
        <v>0</v>
      </c>
      <c r="F31" s="20">
        <v>2068.2600000000002</v>
      </c>
      <c r="G31" s="20">
        <v>568.26</v>
      </c>
      <c r="H31" s="20">
        <v>9600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6">
        <f t="shared" si="0"/>
        <v>0</v>
      </c>
    </row>
    <row r="32" spans="1:21" x14ac:dyDescent="0.25">
      <c r="A32" s="8" t="s">
        <v>38</v>
      </c>
      <c r="B32" s="20">
        <v>0</v>
      </c>
      <c r="C32" s="21">
        <v>1000</v>
      </c>
      <c r="D32" s="20">
        <v>0</v>
      </c>
      <c r="E32" s="20">
        <v>3800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16">
        <f t="shared" si="0"/>
        <v>0</v>
      </c>
    </row>
    <row r="33" spans="1:21" x14ac:dyDescent="0.25">
      <c r="A33" s="8" t="s">
        <v>71</v>
      </c>
      <c r="B33" s="20">
        <v>0</v>
      </c>
      <c r="C33" s="20">
        <v>0</v>
      </c>
      <c r="D33" s="20">
        <v>0</v>
      </c>
      <c r="E33" s="20">
        <v>500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16">
        <f t="shared" si="0"/>
        <v>0</v>
      </c>
    </row>
    <row r="34" spans="1:21" x14ac:dyDescent="0.25">
      <c r="A34" s="8" t="s">
        <v>37</v>
      </c>
      <c r="B34" s="20">
        <v>0</v>
      </c>
      <c r="C34" s="21">
        <v>707.95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16">
        <f t="shared" si="0"/>
        <v>0</v>
      </c>
    </row>
    <row r="35" spans="1:21" x14ac:dyDescent="0.25">
      <c r="A35" s="8" t="s">
        <v>55</v>
      </c>
      <c r="B35" s="21">
        <v>250</v>
      </c>
      <c r="C35" s="20">
        <v>0</v>
      </c>
      <c r="D35" s="20">
        <v>0</v>
      </c>
      <c r="E35" s="20">
        <v>800</v>
      </c>
      <c r="F35" s="20">
        <v>1000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16">
        <f t="shared" si="0"/>
        <v>0</v>
      </c>
    </row>
    <row r="36" spans="1:21" x14ac:dyDescent="0.25">
      <c r="A36" s="8" t="s">
        <v>36</v>
      </c>
      <c r="B36" s="21">
        <v>15100</v>
      </c>
      <c r="C36" s="21">
        <v>15100</v>
      </c>
      <c r="D36" s="21">
        <v>25000</v>
      </c>
      <c r="E36" s="21">
        <v>9700</v>
      </c>
      <c r="F36" s="21">
        <v>36473.040000000001</v>
      </c>
      <c r="G36" s="20">
        <v>47911.28</v>
      </c>
      <c r="H36" s="20">
        <v>43913</v>
      </c>
      <c r="I36" s="20">
        <v>0</v>
      </c>
      <c r="J36" s="20">
        <v>0</v>
      </c>
      <c r="K36" s="20">
        <v>1136.52</v>
      </c>
      <c r="L36" s="20">
        <v>3409.56</v>
      </c>
      <c r="M36" s="20">
        <v>0</v>
      </c>
      <c r="N36" s="20">
        <v>0</v>
      </c>
      <c r="O36" s="20">
        <v>0</v>
      </c>
      <c r="P36" s="20">
        <v>2273.04</v>
      </c>
      <c r="Q36" s="20">
        <v>5748.08</v>
      </c>
      <c r="R36" s="20">
        <v>2273.04</v>
      </c>
      <c r="S36" s="20">
        <v>0</v>
      </c>
      <c r="T36" s="20">
        <v>0</v>
      </c>
      <c r="U36" s="16">
        <f t="shared" si="0"/>
        <v>14840.240000000002</v>
      </c>
    </row>
    <row r="37" spans="1:21" x14ac:dyDescent="0.25">
      <c r="A37" s="8" t="s">
        <v>35</v>
      </c>
      <c r="B37" s="21">
        <v>4900</v>
      </c>
      <c r="C37" s="21">
        <v>7000</v>
      </c>
      <c r="D37" s="21">
        <v>8700</v>
      </c>
      <c r="E37" s="21">
        <v>28300</v>
      </c>
      <c r="F37" s="21">
        <v>35982.58</v>
      </c>
      <c r="G37" s="20">
        <v>94436.9</v>
      </c>
      <c r="H37" s="20">
        <v>71229.850000000006</v>
      </c>
      <c r="I37" s="20">
        <v>0</v>
      </c>
      <c r="J37" s="20">
        <v>0</v>
      </c>
      <c r="K37" s="20">
        <v>8900</v>
      </c>
      <c r="L37" s="20">
        <v>5273.04</v>
      </c>
      <c r="M37" s="20">
        <v>4546.08</v>
      </c>
      <c r="N37" s="20">
        <v>0</v>
      </c>
      <c r="O37" s="20">
        <v>5809.56</v>
      </c>
      <c r="P37" s="20">
        <v>2000</v>
      </c>
      <c r="Q37" s="20">
        <v>6309.68</v>
      </c>
      <c r="R37" s="20">
        <v>2273.04</v>
      </c>
      <c r="S37" s="20">
        <v>1136.52</v>
      </c>
      <c r="T37" s="20">
        <v>0</v>
      </c>
      <c r="U37" s="16">
        <f t="shared" si="0"/>
        <v>36247.919999999998</v>
      </c>
    </row>
    <row r="38" spans="1:21" x14ac:dyDescent="0.25">
      <c r="A38" s="8" t="s">
        <v>84</v>
      </c>
      <c r="B38" s="21"/>
      <c r="C38" s="21"/>
      <c r="D38" s="21"/>
      <c r="E38" s="21"/>
      <c r="F38" s="21"/>
      <c r="G38" s="20"/>
      <c r="H38" s="20">
        <v>2500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16">
        <f t="shared" si="0"/>
        <v>0</v>
      </c>
    </row>
    <row r="39" spans="1:21" x14ac:dyDescent="0.25">
      <c r="A39" s="8" t="s">
        <v>34</v>
      </c>
      <c r="B39" s="21">
        <v>4000</v>
      </c>
      <c r="C39" s="21">
        <v>3200</v>
      </c>
      <c r="D39" s="21">
        <v>2900</v>
      </c>
      <c r="E39" s="21">
        <v>3600</v>
      </c>
      <c r="F39" s="21">
        <v>3000</v>
      </c>
      <c r="G39" s="20">
        <v>6136.52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16">
        <f t="shared" si="0"/>
        <v>0</v>
      </c>
    </row>
    <row r="40" spans="1:21" x14ac:dyDescent="0.25">
      <c r="A40" s="8" t="s">
        <v>72</v>
      </c>
      <c r="B40" s="20">
        <v>0</v>
      </c>
      <c r="C40" s="20">
        <v>0</v>
      </c>
      <c r="D40" s="20">
        <v>0</v>
      </c>
      <c r="E40" s="20">
        <v>1000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1136.52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16">
        <f t="shared" si="0"/>
        <v>1136.52</v>
      </c>
    </row>
    <row r="41" spans="1:21" x14ac:dyDescent="0.25">
      <c r="A41" s="8" t="s">
        <v>33</v>
      </c>
      <c r="B41" s="21">
        <v>15100</v>
      </c>
      <c r="C41" s="21">
        <v>13100</v>
      </c>
      <c r="D41" s="21">
        <v>7100</v>
      </c>
      <c r="E41" s="21">
        <v>11300</v>
      </c>
      <c r="F41" s="21">
        <v>13000</v>
      </c>
      <c r="G41" s="20">
        <v>800</v>
      </c>
      <c r="H41" s="20">
        <v>2200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7136.52</v>
      </c>
      <c r="P41" s="20">
        <v>2273.04</v>
      </c>
      <c r="Q41" s="20">
        <v>1143</v>
      </c>
      <c r="R41" s="20">
        <v>5773.04</v>
      </c>
      <c r="S41" s="20">
        <v>1136.52</v>
      </c>
      <c r="T41" s="20">
        <v>0</v>
      </c>
      <c r="U41" s="16">
        <f t="shared" si="0"/>
        <v>17462.120000000003</v>
      </c>
    </row>
    <row r="42" spans="1:21" x14ac:dyDescent="0.25">
      <c r="A42" s="8" t="s">
        <v>120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2273.04</v>
      </c>
      <c r="R42" s="20">
        <v>0</v>
      </c>
      <c r="S42" s="20">
        <v>0</v>
      </c>
      <c r="T42" s="20">
        <v>0</v>
      </c>
      <c r="U42" s="16">
        <f t="shared" ref="U42" si="2">SUM(I42:T42)</f>
        <v>2273.04</v>
      </c>
    </row>
    <row r="43" spans="1:21" x14ac:dyDescent="0.25">
      <c r="A43" s="8" t="s">
        <v>32</v>
      </c>
      <c r="B43" s="21">
        <v>2100</v>
      </c>
      <c r="C43" s="21">
        <v>20100</v>
      </c>
      <c r="D43" s="21">
        <v>8600</v>
      </c>
      <c r="E43" s="21">
        <v>12238.45</v>
      </c>
      <c r="F43" s="21">
        <v>15500</v>
      </c>
      <c r="G43" s="20">
        <v>4600</v>
      </c>
      <c r="H43" s="20">
        <v>15827.66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3636.52</v>
      </c>
      <c r="S43" s="20">
        <v>0</v>
      </c>
      <c r="T43" s="20">
        <v>0</v>
      </c>
      <c r="U43" s="16">
        <f t="shared" si="0"/>
        <v>3636.52</v>
      </c>
    </row>
    <row r="44" spans="1:21" x14ac:dyDescent="0.25">
      <c r="A44" s="8" t="s">
        <v>78</v>
      </c>
      <c r="B44" s="21">
        <v>3600</v>
      </c>
      <c r="C44" s="21">
        <v>5300</v>
      </c>
      <c r="D44" s="21">
        <v>6600</v>
      </c>
      <c r="E44" s="21">
        <v>26200</v>
      </c>
      <c r="F44" s="21">
        <v>20152.45</v>
      </c>
      <c r="G44" s="20">
        <v>19346.080000000002</v>
      </c>
      <c r="H44" s="20">
        <v>66573.61</v>
      </c>
      <c r="I44" s="20">
        <v>0</v>
      </c>
      <c r="J44" s="20">
        <v>4273.04</v>
      </c>
      <c r="K44" s="20">
        <v>0</v>
      </c>
      <c r="L44" s="20">
        <v>4500</v>
      </c>
      <c r="M44" s="20">
        <v>0</v>
      </c>
      <c r="N44" s="20">
        <v>5000</v>
      </c>
      <c r="O44" s="20">
        <v>0</v>
      </c>
      <c r="P44" s="20">
        <v>0</v>
      </c>
      <c r="Q44" s="20">
        <v>3200</v>
      </c>
      <c r="R44" s="20">
        <v>0</v>
      </c>
      <c r="S44" s="20">
        <v>0</v>
      </c>
      <c r="T44" s="20">
        <v>13546.08</v>
      </c>
      <c r="U44" s="16">
        <f>SUM(I44:T44)</f>
        <v>30519.120000000003</v>
      </c>
    </row>
    <row r="45" spans="1:21" x14ac:dyDescent="0.25">
      <c r="A45" s="8" t="s">
        <v>79</v>
      </c>
      <c r="B45" s="21">
        <v>9600</v>
      </c>
      <c r="C45" s="21">
        <v>6200</v>
      </c>
      <c r="D45" s="21">
        <v>2600</v>
      </c>
      <c r="E45" s="21">
        <v>8600</v>
      </c>
      <c r="F45" s="21">
        <v>4714.67</v>
      </c>
      <c r="G45" s="20">
        <v>2160</v>
      </c>
      <c r="H45" s="20">
        <v>28228.68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51092.160000000003</v>
      </c>
      <c r="Q45" s="20">
        <v>0</v>
      </c>
      <c r="R45" s="20">
        <v>0</v>
      </c>
      <c r="S45" s="20">
        <v>8000</v>
      </c>
      <c r="T45" s="20">
        <v>0</v>
      </c>
      <c r="U45" s="16">
        <f t="shared" si="0"/>
        <v>59092.160000000003</v>
      </c>
    </row>
    <row r="46" spans="1:21" x14ac:dyDescent="0.25">
      <c r="A46" s="8" t="s">
        <v>86</v>
      </c>
      <c r="B46" s="20"/>
      <c r="C46" s="21"/>
      <c r="D46" s="21"/>
      <c r="E46" s="21"/>
      <c r="F46" s="21"/>
      <c r="G46" s="20"/>
      <c r="H46" s="20">
        <v>2273.04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16">
        <f t="shared" si="0"/>
        <v>0</v>
      </c>
    </row>
    <row r="47" spans="1:21" x14ac:dyDescent="0.25">
      <c r="A47" s="8" t="s">
        <v>31</v>
      </c>
      <c r="B47" s="20">
        <v>0</v>
      </c>
      <c r="C47" s="21">
        <v>33000</v>
      </c>
      <c r="D47" s="21">
        <v>800</v>
      </c>
      <c r="E47" s="21">
        <v>3000</v>
      </c>
      <c r="F47" s="21">
        <v>0</v>
      </c>
      <c r="G47" s="20">
        <v>6920.65</v>
      </c>
      <c r="H47" s="20">
        <v>6000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11819.12</v>
      </c>
      <c r="T47" s="20">
        <v>0</v>
      </c>
      <c r="U47" s="16">
        <f t="shared" si="0"/>
        <v>11819.12</v>
      </c>
    </row>
    <row r="48" spans="1:21" x14ac:dyDescent="0.25">
      <c r="A48" s="8" t="s">
        <v>30</v>
      </c>
      <c r="B48" s="20">
        <v>0</v>
      </c>
      <c r="C48" s="21">
        <v>2000</v>
      </c>
      <c r="D48" s="20">
        <v>0</v>
      </c>
      <c r="E48" s="20">
        <v>0</v>
      </c>
      <c r="F48" s="20">
        <v>2000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16">
        <f t="shared" si="0"/>
        <v>0</v>
      </c>
    </row>
    <row r="49" spans="1:21" x14ac:dyDescent="0.25">
      <c r="A49" s="8" t="s">
        <v>29</v>
      </c>
      <c r="B49" s="21">
        <v>7600</v>
      </c>
      <c r="C49" s="21">
        <v>9900</v>
      </c>
      <c r="D49" s="21">
        <v>15600</v>
      </c>
      <c r="E49" s="21">
        <v>17100.02</v>
      </c>
      <c r="F49" s="21">
        <v>15300</v>
      </c>
      <c r="G49" s="20">
        <v>34238.239999999998</v>
      </c>
      <c r="H49" s="20">
        <v>50141.48</v>
      </c>
      <c r="I49" s="20">
        <v>0</v>
      </c>
      <c r="J49" s="20">
        <v>0</v>
      </c>
      <c r="K49" s="20">
        <v>10692.16</v>
      </c>
      <c r="L49" s="20">
        <v>9136.52</v>
      </c>
      <c r="M49" s="20">
        <v>0</v>
      </c>
      <c r="N49" s="20">
        <v>0</v>
      </c>
      <c r="O49" s="20">
        <v>8000</v>
      </c>
      <c r="P49" s="20">
        <v>10682.6</v>
      </c>
      <c r="Q49" s="20">
        <v>15263.66</v>
      </c>
      <c r="R49" s="20">
        <v>0</v>
      </c>
      <c r="S49" s="20">
        <v>9319.1200000000008</v>
      </c>
      <c r="T49" s="20">
        <v>0</v>
      </c>
      <c r="U49" s="16">
        <f t="shared" si="0"/>
        <v>63094.060000000005</v>
      </c>
    </row>
    <row r="50" spans="1:21" x14ac:dyDescent="0.25">
      <c r="A50" s="8" t="s">
        <v>62</v>
      </c>
      <c r="B50" s="21"/>
      <c r="C50" s="21">
        <v>2000</v>
      </c>
      <c r="D50" s="21">
        <v>2300</v>
      </c>
      <c r="E50" s="21">
        <v>3300</v>
      </c>
      <c r="F50" s="21">
        <v>8000</v>
      </c>
      <c r="G50" s="20">
        <v>0</v>
      </c>
      <c r="H50" s="20">
        <v>1136.52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16">
        <f t="shared" si="0"/>
        <v>0</v>
      </c>
    </row>
    <row r="51" spans="1:21" x14ac:dyDescent="0.25">
      <c r="A51" s="8" t="s">
        <v>28</v>
      </c>
      <c r="B51" s="20">
        <v>0</v>
      </c>
      <c r="C51" s="21">
        <v>2000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16">
        <f t="shared" si="0"/>
        <v>0</v>
      </c>
    </row>
    <row r="52" spans="1:21" x14ac:dyDescent="0.25">
      <c r="A52" s="8" t="s">
        <v>68</v>
      </c>
      <c r="B52" s="21">
        <v>0</v>
      </c>
      <c r="C52" s="21">
        <v>0</v>
      </c>
      <c r="D52" s="20">
        <v>0</v>
      </c>
      <c r="E52" s="20">
        <v>67800</v>
      </c>
      <c r="F52" s="20">
        <v>35980</v>
      </c>
      <c r="G52" s="20">
        <v>5773.04</v>
      </c>
      <c r="H52" s="20">
        <v>10114.34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1136.52</v>
      </c>
      <c r="S52" s="20">
        <v>4400</v>
      </c>
      <c r="T52" s="20">
        <v>0</v>
      </c>
      <c r="U52" s="16">
        <f t="shared" si="0"/>
        <v>5536.52</v>
      </c>
    </row>
    <row r="53" spans="1:21" x14ac:dyDescent="0.25">
      <c r="A53" s="8" t="s">
        <v>27</v>
      </c>
      <c r="B53" s="21">
        <v>400</v>
      </c>
      <c r="C53" s="21">
        <v>400</v>
      </c>
      <c r="D53" s="20">
        <v>0</v>
      </c>
      <c r="E53" s="20">
        <v>0</v>
      </c>
      <c r="F53" s="20">
        <v>0</v>
      </c>
      <c r="G53" s="20">
        <v>0</v>
      </c>
      <c r="H53" s="20">
        <v>145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16">
        <f t="shared" si="0"/>
        <v>0</v>
      </c>
    </row>
    <row r="54" spans="1:21" x14ac:dyDescent="0.25">
      <c r="A54" s="8" t="s">
        <v>26</v>
      </c>
      <c r="B54" s="20">
        <v>0</v>
      </c>
      <c r="C54" s="20">
        <v>0</v>
      </c>
      <c r="D54" s="21">
        <v>1500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16">
        <f t="shared" si="0"/>
        <v>0</v>
      </c>
    </row>
    <row r="55" spans="1:21" x14ac:dyDescent="0.25">
      <c r="A55" s="8" t="s">
        <v>80</v>
      </c>
      <c r="B55" s="21">
        <v>29100</v>
      </c>
      <c r="C55" s="21">
        <v>16500</v>
      </c>
      <c r="D55" s="21">
        <v>30300</v>
      </c>
      <c r="E55" s="21">
        <v>13000</v>
      </c>
      <c r="F55" s="21">
        <v>1800.04</v>
      </c>
      <c r="G55" s="20">
        <v>3409.56</v>
      </c>
      <c r="H55" s="20">
        <v>5409.56</v>
      </c>
      <c r="I55" s="20">
        <v>0</v>
      </c>
      <c r="J55" s="20">
        <v>0</v>
      </c>
      <c r="K55" s="20">
        <v>2500</v>
      </c>
      <c r="L55" s="20">
        <v>0</v>
      </c>
      <c r="M55" s="20">
        <v>0</v>
      </c>
      <c r="N55" s="20">
        <v>0</v>
      </c>
      <c r="O55" s="20">
        <v>1136.52</v>
      </c>
      <c r="P55" s="20">
        <v>1000</v>
      </c>
      <c r="Q55" s="20">
        <v>4546.08</v>
      </c>
      <c r="R55" s="20">
        <v>0</v>
      </c>
      <c r="S55" s="20">
        <v>1136.52</v>
      </c>
      <c r="T55" s="20">
        <v>0</v>
      </c>
      <c r="U55" s="16">
        <f t="shared" si="0"/>
        <v>10319.120000000001</v>
      </c>
    </row>
    <row r="56" spans="1:21" x14ac:dyDescent="0.25">
      <c r="A56" s="8" t="s">
        <v>25</v>
      </c>
      <c r="B56" s="21">
        <v>13000</v>
      </c>
      <c r="C56" s="21">
        <v>15400.02</v>
      </c>
      <c r="D56" s="21">
        <v>17300</v>
      </c>
      <c r="E56" s="21">
        <v>5300</v>
      </c>
      <c r="F56" s="21">
        <v>0</v>
      </c>
      <c r="G56" s="20">
        <v>7103.25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16">
        <f t="shared" si="0"/>
        <v>0</v>
      </c>
    </row>
    <row r="57" spans="1:21" x14ac:dyDescent="0.25">
      <c r="A57" s="8" t="s">
        <v>56</v>
      </c>
      <c r="B57" s="21">
        <v>4600</v>
      </c>
      <c r="C57" s="20">
        <v>0</v>
      </c>
      <c r="D57" s="21">
        <v>8400</v>
      </c>
      <c r="E57" s="21">
        <v>3800</v>
      </c>
      <c r="F57" s="21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16">
        <f t="shared" si="0"/>
        <v>0</v>
      </c>
    </row>
    <row r="58" spans="1:21" x14ac:dyDescent="0.25">
      <c r="A58" s="8" t="s">
        <v>57</v>
      </c>
      <c r="B58" s="21">
        <v>2750</v>
      </c>
      <c r="C58" s="21">
        <v>2400</v>
      </c>
      <c r="D58" s="21">
        <v>4100</v>
      </c>
      <c r="E58" s="21">
        <v>13000</v>
      </c>
      <c r="F58" s="21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16">
        <f t="shared" si="0"/>
        <v>0</v>
      </c>
    </row>
    <row r="59" spans="1:21" x14ac:dyDescent="0.25">
      <c r="A59" s="8" t="s">
        <v>61</v>
      </c>
      <c r="B59" s="20">
        <v>0</v>
      </c>
      <c r="C59" s="20">
        <v>0</v>
      </c>
      <c r="D59" s="21">
        <v>5000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16">
        <f t="shared" si="0"/>
        <v>0</v>
      </c>
    </row>
    <row r="60" spans="1:21" x14ac:dyDescent="0.25">
      <c r="A60" s="8" t="s">
        <v>63</v>
      </c>
      <c r="B60" s="20">
        <v>0</v>
      </c>
      <c r="C60" s="20">
        <v>0</v>
      </c>
      <c r="D60" s="21">
        <v>7000</v>
      </c>
      <c r="E60" s="20">
        <v>0</v>
      </c>
      <c r="F60" s="20">
        <v>400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16">
        <f t="shared" si="0"/>
        <v>0</v>
      </c>
    </row>
    <row r="61" spans="1:21" x14ac:dyDescent="0.25">
      <c r="A61" s="8" t="s">
        <v>24</v>
      </c>
      <c r="B61" s="21"/>
      <c r="C61" s="21"/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16">
        <f t="shared" si="0"/>
        <v>0</v>
      </c>
    </row>
    <row r="62" spans="1:21" x14ac:dyDescent="0.25">
      <c r="A62" s="8" t="s">
        <v>3</v>
      </c>
      <c r="B62" s="21">
        <v>12000</v>
      </c>
      <c r="C62" s="21">
        <v>10321.43</v>
      </c>
      <c r="D62" s="21">
        <v>9100</v>
      </c>
      <c r="E62" s="21">
        <v>7200</v>
      </c>
      <c r="F62" s="21">
        <v>465474.5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9576.92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16">
        <f t="shared" si="0"/>
        <v>9576.92</v>
      </c>
    </row>
    <row r="63" spans="1:21" x14ac:dyDescent="0.25">
      <c r="A63" s="8" t="s">
        <v>23</v>
      </c>
      <c r="B63" s="21">
        <v>1000</v>
      </c>
      <c r="C63" s="21">
        <v>1000</v>
      </c>
      <c r="D63" s="21">
        <v>5000</v>
      </c>
      <c r="E63" s="21">
        <v>6000</v>
      </c>
      <c r="F63" s="21">
        <v>0</v>
      </c>
      <c r="G63" s="20">
        <v>1200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16">
        <f t="shared" si="0"/>
        <v>0</v>
      </c>
    </row>
    <row r="64" spans="1:21" x14ac:dyDescent="0.25">
      <c r="A64" s="8" t="s">
        <v>2</v>
      </c>
      <c r="B64" s="21">
        <v>189550</v>
      </c>
      <c r="C64" s="21">
        <v>194703.33</v>
      </c>
      <c r="D64" s="21">
        <v>230241.8</v>
      </c>
      <c r="E64" s="21">
        <v>228475.54</v>
      </c>
      <c r="F64" s="21">
        <v>318151.59999999998</v>
      </c>
      <c r="G64" s="20">
        <v>839355</v>
      </c>
      <c r="H64" s="20">
        <v>2356708.4300000002</v>
      </c>
      <c r="I64" s="20">
        <v>0</v>
      </c>
      <c r="J64" s="20">
        <v>795233.56</v>
      </c>
      <c r="K64" s="20">
        <v>675306.22</v>
      </c>
      <c r="L64" s="20">
        <v>135250</v>
      </c>
      <c r="M64" s="20">
        <v>311473.03999999998</v>
      </c>
      <c r="N64" s="20">
        <v>1120000</v>
      </c>
      <c r="O64" s="20">
        <v>930534.26</v>
      </c>
      <c r="P64" s="20">
        <v>0</v>
      </c>
      <c r="Q64" s="20">
        <v>7769.26</v>
      </c>
      <c r="R64" s="20">
        <v>1031516.96</v>
      </c>
      <c r="S64" s="20">
        <v>2441935.5</v>
      </c>
      <c r="T64" s="20">
        <v>123445.56</v>
      </c>
      <c r="U64" s="16">
        <f t="shared" ref="U64" si="3">SUM(I64:T64)</f>
        <v>7572464.3599999994</v>
      </c>
    </row>
    <row r="65" spans="1:21" x14ac:dyDescent="0.25">
      <c r="A65" s="8" t="s">
        <v>125</v>
      </c>
      <c r="B65" s="21"/>
      <c r="C65" s="21"/>
      <c r="D65" s="21"/>
      <c r="E65" s="21"/>
      <c r="F65" s="21"/>
      <c r="G65" s="20"/>
      <c r="H65" s="20"/>
      <c r="I65" s="20">
        <v>0</v>
      </c>
      <c r="J65" s="20">
        <v>2273.04</v>
      </c>
      <c r="K65" s="20">
        <v>0</v>
      </c>
      <c r="L65" s="20">
        <v>1200</v>
      </c>
      <c r="M65" s="20">
        <v>0</v>
      </c>
      <c r="N65" s="20">
        <v>0</v>
      </c>
      <c r="O65" s="20">
        <v>0</v>
      </c>
      <c r="P65" s="20">
        <v>3409.56</v>
      </c>
      <c r="Q65" s="20">
        <v>3409.56</v>
      </c>
      <c r="R65" s="20">
        <v>6819.12</v>
      </c>
      <c r="S65" s="20">
        <v>3409.56</v>
      </c>
      <c r="T65" s="20">
        <v>0</v>
      </c>
      <c r="U65" s="16">
        <f t="shared" si="0"/>
        <v>20520.84</v>
      </c>
    </row>
    <row r="66" spans="1:21" x14ac:dyDescent="0.25">
      <c r="A66" s="5" t="s">
        <v>1</v>
      </c>
      <c r="B66" s="18">
        <f t="shared" ref="B66:T66" si="4">SUM(B5:B65)</f>
        <v>474950</v>
      </c>
      <c r="C66" s="18">
        <f t="shared" si="4"/>
        <v>566893.80000000005</v>
      </c>
      <c r="D66" s="18">
        <f t="shared" si="4"/>
        <v>558088.59000000008</v>
      </c>
      <c r="E66" s="18">
        <f t="shared" si="4"/>
        <v>648548.47000000009</v>
      </c>
      <c r="F66" s="18">
        <f t="shared" si="4"/>
        <v>1061977.94</v>
      </c>
      <c r="G66" s="18">
        <f t="shared" ref="G66" si="5">SUM(G5:G65)</f>
        <v>1156043.9099999999</v>
      </c>
      <c r="H66" s="18">
        <f t="shared" si="4"/>
        <v>2791124.02</v>
      </c>
      <c r="I66" s="18">
        <f t="shared" si="4"/>
        <v>0</v>
      </c>
      <c r="J66" s="18">
        <f t="shared" si="4"/>
        <v>801779.64000000013</v>
      </c>
      <c r="K66" s="18">
        <f t="shared" si="4"/>
        <v>743693.03999999992</v>
      </c>
      <c r="L66" s="18">
        <f t="shared" si="4"/>
        <v>167861.28</v>
      </c>
      <c r="M66" s="18">
        <f t="shared" si="4"/>
        <v>321292.15999999997</v>
      </c>
      <c r="N66" s="18">
        <f t="shared" si="4"/>
        <v>1140713.44</v>
      </c>
      <c r="O66" s="18">
        <f t="shared" si="4"/>
        <v>964709.02</v>
      </c>
      <c r="P66" s="18">
        <f t="shared" si="4"/>
        <v>151336.92000000001</v>
      </c>
      <c r="Q66" s="18">
        <f t="shared" si="4"/>
        <v>57956.360000000008</v>
      </c>
      <c r="R66" s="18">
        <f t="shared" si="4"/>
        <v>1060310.8400000001</v>
      </c>
      <c r="S66" s="18">
        <f t="shared" si="4"/>
        <v>2492521.54</v>
      </c>
      <c r="T66" s="18">
        <f t="shared" si="4"/>
        <v>136991.63999999998</v>
      </c>
      <c r="U66" s="18">
        <f t="shared" si="0"/>
        <v>8039165.8799999999</v>
      </c>
    </row>
    <row r="67" spans="1:21" x14ac:dyDescent="0.25">
      <c r="A67" s="3" t="s">
        <v>0</v>
      </c>
      <c r="B67" s="22"/>
      <c r="C67" s="22"/>
      <c r="D67" s="22"/>
      <c r="E67" s="22"/>
      <c r="F67" s="22"/>
      <c r="G67" s="22"/>
      <c r="H67" s="22"/>
      <c r="I67" s="22"/>
      <c r="J67" s="13"/>
      <c r="K67" s="13"/>
      <c r="L67" s="13"/>
      <c r="M67" s="13"/>
      <c r="N67" s="13"/>
      <c r="O67" s="13"/>
      <c r="P67" s="13"/>
      <c r="Q67" s="13"/>
      <c r="R67" s="13"/>
      <c r="S67" s="12"/>
      <c r="T67" s="12"/>
      <c r="U67" s="15" t="s">
        <v>22</v>
      </c>
    </row>
    <row r="68" spans="1:21" x14ac:dyDescent="0.25">
      <c r="A68" s="14"/>
      <c r="B68" s="23"/>
      <c r="C68" s="23"/>
      <c r="D68" s="23"/>
      <c r="E68" s="23"/>
      <c r="F68" s="23"/>
      <c r="G68" s="23"/>
      <c r="H68" s="23"/>
      <c r="I68" s="23"/>
      <c r="J68" s="13"/>
      <c r="K68" s="13"/>
      <c r="L68" s="13"/>
      <c r="M68" s="13"/>
      <c r="N68" s="13"/>
      <c r="O68" s="13"/>
      <c r="P68" s="13"/>
      <c r="Q68" s="13"/>
      <c r="R68" s="13"/>
      <c r="S68" s="12"/>
      <c r="T68" s="12"/>
      <c r="U68" s="11"/>
    </row>
    <row r="69" spans="1:21" ht="21.75" thickBot="1" x14ac:dyDescent="0.3">
      <c r="A69" s="47" t="s">
        <v>21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19" t="s">
        <v>20</v>
      </c>
    </row>
    <row r="70" spans="1:21" ht="21.75" thickBot="1" x14ac:dyDescent="0.3">
      <c r="A70" s="42" t="s">
        <v>19</v>
      </c>
      <c r="B70" s="44">
        <v>2011</v>
      </c>
      <c r="C70" s="44">
        <v>2012</v>
      </c>
      <c r="D70" s="44" t="s">
        <v>64</v>
      </c>
      <c r="E70" s="44" t="s">
        <v>74</v>
      </c>
      <c r="F70" s="44" t="s">
        <v>77</v>
      </c>
      <c r="G70" s="44" t="s">
        <v>83</v>
      </c>
      <c r="H70" s="44" t="s">
        <v>87</v>
      </c>
      <c r="I70" s="46">
        <v>2018</v>
      </c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</row>
    <row r="71" spans="1:21" ht="15.75" thickBot="1" x14ac:dyDescent="0.3">
      <c r="A71" s="43"/>
      <c r="B71" s="45"/>
      <c r="C71" s="45"/>
      <c r="D71" s="45"/>
      <c r="E71" s="45"/>
      <c r="F71" s="45"/>
      <c r="G71" s="45"/>
      <c r="H71" s="45"/>
      <c r="I71" s="25" t="s">
        <v>65</v>
      </c>
      <c r="J71" s="10" t="s">
        <v>66</v>
      </c>
      <c r="K71" s="10" t="s">
        <v>18</v>
      </c>
      <c r="L71" s="10" t="s">
        <v>17</v>
      </c>
      <c r="M71" s="10" t="s">
        <v>16</v>
      </c>
      <c r="N71" s="10" t="s">
        <v>15</v>
      </c>
      <c r="O71" s="10" t="s">
        <v>14</v>
      </c>
      <c r="P71" s="10" t="s">
        <v>13</v>
      </c>
      <c r="Q71" s="10" t="s">
        <v>12</v>
      </c>
      <c r="R71" s="10" t="s">
        <v>11</v>
      </c>
      <c r="S71" s="10" t="s">
        <v>10</v>
      </c>
      <c r="T71" s="10" t="s">
        <v>9</v>
      </c>
      <c r="U71" s="9" t="s">
        <v>73</v>
      </c>
    </row>
    <row r="72" spans="1:21" x14ac:dyDescent="0.25">
      <c r="A72" s="8" t="s">
        <v>8</v>
      </c>
      <c r="B72" s="21"/>
      <c r="C72" s="21">
        <v>21871.599999999999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6">
        <f>SUM(I72:T72)</f>
        <v>0</v>
      </c>
    </row>
    <row r="73" spans="1:21" x14ac:dyDescent="0.25">
      <c r="A73" s="8" t="s">
        <v>7</v>
      </c>
      <c r="B73" s="21"/>
      <c r="C73" s="21">
        <v>127908.22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6">
        <f t="shared" ref="U73:U84" si="6">SUM(I73:T73)</f>
        <v>0</v>
      </c>
    </row>
    <row r="74" spans="1:21" x14ac:dyDescent="0.25">
      <c r="A74" s="8" t="s">
        <v>6</v>
      </c>
      <c r="B74" s="21">
        <v>14796.27</v>
      </c>
      <c r="C74" s="21">
        <v>387372.54</v>
      </c>
      <c r="D74" s="21">
        <v>475232.34</v>
      </c>
      <c r="E74" s="21">
        <v>313526.2</v>
      </c>
      <c r="F74" s="21">
        <v>210265.74</v>
      </c>
      <c r="G74" s="21">
        <v>283177.01</v>
      </c>
      <c r="H74" s="21">
        <v>383968.26</v>
      </c>
      <c r="I74" s="7">
        <v>0</v>
      </c>
      <c r="J74" s="7">
        <v>51972.31</v>
      </c>
      <c r="K74" s="7">
        <v>2246.5300000000002</v>
      </c>
      <c r="L74" s="7">
        <v>0</v>
      </c>
      <c r="M74" s="7">
        <v>0</v>
      </c>
      <c r="N74" s="7">
        <v>0</v>
      </c>
      <c r="O74" s="7">
        <v>8586.16</v>
      </c>
      <c r="P74" s="7">
        <v>981.05</v>
      </c>
      <c r="Q74" s="7">
        <v>0</v>
      </c>
      <c r="R74" s="7">
        <v>1578.06</v>
      </c>
      <c r="S74" s="7">
        <v>9353.82</v>
      </c>
      <c r="T74" s="7">
        <v>5784.52</v>
      </c>
      <c r="U74" s="6">
        <f t="shared" si="6"/>
        <v>80502.45</v>
      </c>
    </row>
    <row r="75" spans="1:21" x14ac:dyDescent="0.25">
      <c r="A75" s="8" t="s">
        <v>5</v>
      </c>
      <c r="B75" s="21">
        <v>81824.87</v>
      </c>
      <c r="C75" s="21">
        <v>299550.27</v>
      </c>
      <c r="D75" s="21">
        <v>544790.22</v>
      </c>
      <c r="E75" s="21">
        <v>1010449.51</v>
      </c>
      <c r="F75" s="21">
        <v>1272854.3500000001</v>
      </c>
      <c r="G75" s="21">
        <v>35307.760000000002</v>
      </c>
      <c r="H75" s="21">
        <v>538141.89</v>
      </c>
      <c r="I75" s="7">
        <v>0</v>
      </c>
      <c r="J75" s="7">
        <v>12920.87</v>
      </c>
      <c r="K75" s="7">
        <v>3894.75</v>
      </c>
      <c r="L75" s="7">
        <v>0</v>
      </c>
      <c r="M75" s="7">
        <v>713554.59</v>
      </c>
      <c r="N75" s="7">
        <v>0</v>
      </c>
      <c r="O75" s="7">
        <v>0</v>
      </c>
      <c r="P75" s="7">
        <v>0</v>
      </c>
      <c r="Q75" s="7">
        <v>1468.98</v>
      </c>
      <c r="R75" s="7">
        <v>933.4</v>
      </c>
      <c r="S75" s="7">
        <v>7054.45</v>
      </c>
      <c r="T75" s="7">
        <v>0</v>
      </c>
      <c r="U75" s="6">
        <f t="shared" si="6"/>
        <v>739827.03999999992</v>
      </c>
    </row>
    <row r="76" spans="1:21" x14ac:dyDescent="0.25">
      <c r="A76" s="8" t="s">
        <v>40</v>
      </c>
      <c r="B76" s="21"/>
      <c r="C76" s="21"/>
      <c r="D76" s="21">
        <v>48720</v>
      </c>
      <c r="E76" s="21">
        <v>0</v>
      </c>
      <c r="F76" s="21">
        <v>674447.7</v>
      </c>
      <c r="G76" s="21">
        <v>39062.1</v>
      </c>
      <c r="H76" s="21">
        <v>665040.84</v>
      </c>
      <c r="I76" s="7">
        <v>0</v>
      </c>
      <c r="J76" s="7">
        <v>0</v>
      </c>
      <c r="K76" s="7">
        <v>0</v>
      </c>
      <c r="L76" s="7">
        <v>10873.05</v>
      </c>
      <c r="M76" s="7">
        <v>0</v>
      </c>
      <c r="N76" s="7">
        <v>105500</v>
      </c>
      <c r="O76" s="7">
        <v>123200</v>
      </c>
      <c r="P76" s="7">
        <v>0</v>
      </c>
      <c r="Q76" s="7">
        <v>0</v>
      </c>
      <c r="R76" s="7">
        <v>159002</v>
      </c>
      <c r="S76" s="7">
        <v>55800</v>
      </c>
      <c r="T76" s="7">
        <v>0</v>
      </c>
      <c r="U76" s="6">
        <f t="shared" si="6"/>
        <v>454375.05</v>
      </c>
    </row>
    <row r="77" spans="1:21" x14ac:dyDescent="0.25">
      <c r="A77" s="8" t="s">
        <v>85</v>
      </c>
      <c r="B77" s="21"/>
      <c r="C77" s="21"/>
      <c r="D77" s="21">
        <v>0</v>
      </c>
      <c r="E77" s="21">
        <v>40400</v>
      </c>
      <c r="F77" s="21">
        <v>258169.15</v>
      </c>
      <c r="G77" s="21">
        <v>0</v>
      </c>
      <c r="H77" s="21">
        <v>360400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6">
        <f t="shared" si="6"/>
        <v>0</v>
      </c>
    </row>
    <row r="78" spans="1:21" x14ac:dyDescent="0.25">
      <c r="A78" s="8" t="s">
        <v>4</v>
      </c>
      <c r="B78" s="21"/>
      <c r="C78" s="21">
        <v>60111.35</v>
      </c>
      <c r="D78" s="21">
        <v>128689.57</v>
      </c>
      <c r="E78" s="21">
        <v>412999.24</v>
      </c>
      <c r="F78" s="21">
        <v>350340.12</v>
      </c>
      <c r="G78" s="21">
        <v>0</v>
      </c>
      <c r="H78" s="21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6">
        <f t="shared" si="6"/>
        <v>0</v>
      </c>
    </row>
    <row r="79" spans="1:21" x14ac:dyDescent="0.25">
      <c r="A79" s="8" t="s">
        <v>82</v>
      </c>
      <c r="B79" s="21">
        <v>0</v>
      </c>
      <c r="C79" s="21">
        <v>0</v>
      </c>
      <c r="D79" s="21">
        <v>0</v>
      </c>
      <c r="E79" s="21">
        <v>0</v>
      </c>
      <c r="F79" s="21">
        <v>0</v>
      </c>
      <c r="G79" s="21">
        <v>363189.95</v>
      </c>
      <c r="H79" s="21">
        <v>244778.74</v>
      </c>
      <c r="I79" s="7">
        <v>0</v>
      </c>
      <c r="J79" s="7">
        <v>0</v>
      </c>
      <c r="K79" s="7">
        <v>1751988.52</v>
      </c>
      <c r="L79" s="7">
        <v>22100</v>
      </c>
      <c r="M79" s="7">
        <v>338506.87</v>
      </c>
      <c r="N79" s="7">
        <v>0</v>
      </c>
      <c r="O79" s="7">
        <v>0</v>
      </c>
      <c r="P79" s="7">
        <v>215017</v>
      </c>
      <c r="Q79" s="7">
        <v>0</v>
      </c>
      <c r="R79" s="7">
        <v>24000</v>
      </c>
      <c r="S79" s="7">
        <v>0</v>
      </c>
      <c r="T79" s="7">
        <v>0</v>
      </c>
      <c r="U79" s="6">
        <f t="shared" si="6"/>
        <v>2351612.39</v>
      </c>
    </row>
    <row r="80" spans="1:21" x14ac:dyDescent="0.25">
      <c r="A80" s="8" t="s">
        <v>127</v>
      </c>
      <c r="B80" s="21">
        <v>0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7">
        <v>0</v>
      </c>
      <c r="J80" s="7">
        <v>0</v>
      </c>
      <c r="K80" s="7">
        <v>551706.99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6">
        <f t="shared" ref="U80" si="7">SUM(I80:T80)</f>
        <v>551706.99</v>
      </c>
    </row>
    <row r="81" spans="1:21" x14ac:dyDescent="0.25">
      <c r="A81" s="8" t="s">
        <v>62</v>
      </c>
      <c r="B81" s="21"/>
      <c r="C81" s="21"/>
      <c r="D81" s="21">
        <v>171</v>
      </c>
      <c r="E81" s="21">
        <v>0</v>
      </c>
      <c r="F81" s="21">
        <v>0</v>
      </c>
      <c r="G81" s="21">
        <v>0</v>
      </c>
      <c r="H81" s="21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6">
        <f t="shared" si="6"/>
        <v>0</v>
      </c>
    </row>
    <row r="82" spans="1:21" x14ac:dyDescent="0.25">
      <c r="A82" s="8" t="s">
        <v>3</v>
      </c>
      <c r="B82" s="21">
        <v>87582.82</v>
      </c>
      <c r="C82" s="21">
        <v>320416.96000000002</v>
      </c>
      <c r="D82" s="21">
        <v>278721.90999999997</v>
      </c>
      <c r="E82" s="21">
        <v>690530</v>
      </c>
      <c r="F82" s="21">
        <v>8334540.4699999997</v>
      </c>
      <c r="G82" s="21">
        <v>70448</v>
      </c>
      <c r="H82" s="21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1048347.23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6">
        <f t="shared" si="6"/>
        <v>1048347.23</v>
      </c>
    </row>
    <row r="83" spans="1:21" x14ac:dyDescent="0.25">
      <c r="A83" s="8" t="s">
        <v>2</v>
      </c>
      <c r="B83" s="21">
        <v>3125239.06</v>
      </c>
      <c r="C83" s="21">
        <v>2642497.5</v>
      </c>
      <c r="D83" s="21">
        <v>9705603.2100000009</v>
      </c>
      <c r="E83" s="21">
        <v>5132621.0599999996</v>
      </c>
      <c r="F83" s="21">
        <v>20148005.969999999</v>
      </c>
      <c r="G83" s="21">
        <v>9039013.5199999996</v>
      </c>
      <c r="H83" s="21">
        <v>17891227.219999999</v>
      </c>
      <c r="I83" s="7">
        <v>0</v>
      </c>
      <c r="J83" s="7">
        <v>403937.92</v>
      </c>
      <c r="K83" s="7">
        <v>1431690.66</v>
      </c>
      <c r="L83" s="7">
        <v>5387740.04</v>
      </c>
      <c r="M83" s="7">
        <v>591596.99</v>
      </c>
      <c r="N83" s="7">
        <v>1061677.2</v>
      </c>
      <c r="O83" s="7">
        <v>3269313.28</v>
      </c>
      <c r="P83" s="7">
        <v>2019809.65</v>
      </c>
      <c r="Q83" s="7">
        <v>47441.42</v>
      </c>
      <c r="R83" s="7">
        <v>604432.1</v>
      </c>
      <c r="S83" s="7">
        <v>3072451.7</v>
      </c>
      <c r="T83" s="7">
        <v>147983</v>
      </c>
      <c r="U83" s="6">
        <f t="shared" ref="U83" si="8">SUM(I83:T83)</f>
        <v>18038073.960000001</v>
      </c>
    </row>
    <row r="84" spans="1:21" x14ac:dyDescent="0.25">
      <c r="A84" s="8" t="s">
        <v>125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7">
        <v>72950.5</v>
      </c>
      <c r="M84" s="7">
        <v>0</v>
      </c>
      <c r="N84" s="7">
        <v>0</v>
      </c>
      <c r="O84" s="7">
        <v>24356.63</v>
      </c>
      <c r="P84" s="7">
        <v>126602</v>
      </c>
      <c r="Q84" s="7">
        <v>0</v>
      </c>
      <c r="R84" s="7">
        <v>443379.84</v>
      </c>
      <c r="S84" s="7">
        <v>0</v>
      </c>
      <c r="T84" s="7">
        <v>0</v>
      </c>
      <c r="U84" s="6">
        <f t="shared" si="6"/>
        <v>667288.97</v>
      </c>
    </row>
    <row r="85" spans="1:21" x14ac:dyDescent="0.25">
      <c r="A85" s="5" t="s">
        <v>1</v>
      </c>
      <c r="B85" s="18">
        <f t="shared" ref="B85" si="9">SUM(B72:B84)</f>
        <v>3309443.02</v>
      </c>
      <c r="C85" s="18">
        <f t="shared" ref="C85:H85" si="10">SUM(C72:C84)</f>
        <v>3859728.44</v>
      </c>
      <c r="D85" s="18">
        <f t="shared" si="10"/>
        <v>11181928.25</v>
      </c>
      <c r="E85" s="18">
        <f t="shared" si="10"/>
        <v>7600526.0099999998</v>
      </c>
      <c r="F85" s="18">
        <f t="shared" si="10"/>
        <v>31248623.5</v>
      </c>
      <c r="G85" s="18">
        <f t="shared" si="10"/>
        <v>9830198.3399999999</v>
      </c>
      <c r="H85" s="18">
        <f t="shared" si="10"/>
        <v>20083556.949999999</v>
      </c>
      <c r="I85" s="18">
        <f t="shared" ref="I85:T85" si="11">SUM(I72:I84)</f>
        <v>0</v>
      </c>
      <c r="J85" s="18">
        <f t="shared" si="11"/>
        <v>468831.1</v>
      </c>
      <c r="K85" s="18">
        <f t="shared" si="11"/>
        <v>3741527.45</v>
      </c>
      <c r="L85" s="18">
        <f t="shared" si="11"/>
        <v>5493663.5899999999</v>
      </c>
      <c r="M85" s="18">
        <f t="shared" si="11"/>
        <v>1643658.45</v>
      </c>
      <c r="N85" s="18">
        <f t="shared" si="11"/>
        <v>2215524.4299999997</v>
      </c>
      <c r="O85" s="18">
        <f t="shared" si="11"/>
        <v>3425456.07</v>
      </c>
      <c r="P85" s="18">
        <f t="shared" si="11"/>
        <v>2362409.6999999997</v>
      </c>
      <c r="Q85" s="18">
        <f t="shared" si="11"/>
        <v>48910.400000000001</v>
      </c>
      <c r="R85" s="18">
        <f t="shared" si="11"/>
        <v>1233325.3999999999</v>
      </c>
      <c r="S85" s="18">
        <f t="shared" si="11"/>
        <v>3144659.97</v>
      </c>
      <c r="T85" s="18">
        <f t="shared" si="11"/>
        <v>153767.51999999999</v>
      </c>
      <c r="U85" s="4">
        <f>SUM(U74:U84)</f>
        <v>23931734.079999998</v>
      </c>
    </row>
    <row r="86" spans="1:21" x14ac:dyDescent="0.25">
      <c r="A86" s="3" t="s">
        <v>0</v>
      </c>
      <c r="B86" s="22"/>
      <c r="C86" s="22"/>
      <c r="D86" s="22"/>
      <c r="E86" s="22"/>
      <c r="F86" s="22"/>
      <c r="G86" s="22"/>
      <c r="H86" s="22"/>
      <c r="I86" s="22"/>
      <c r="J86" s="2"/>
      <c r="K86" s="2"/>
      <c r="L86" s="2"/>
      <c r="M86" s="2"/>
      <c r="N86" s="26"/>
      <c r="O86" s="2"/>
      <c r="P86" s="2"/>
      <c r="Q86" s="2"/>
      <c r="R86" s="2"/>
      <c r="S86" s="2"/>
      <c r="T86" s="2"/>
      <c r="U86" s="2"/>
    </row>
    <row r="87" spans="1:21" x14ac:dyDescent="0.25">
      <c r="S87" s="1"/>
    </row>
  </sheetData>
  <mergeCells count="21">
    <mergeCell ref="A2:T2"/>
    <mergeCell ref="A69:T69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  <mergeCell ref="A70:A71"/>
    <mergeCell ref="B70:B71"/>
    <mergeCell ref="C70:C71"/>
    <mergeCell ref="D70:D71"/>
    <mergeCell ref="I70:U70"/>
    <mergeCell ref="H70:H71"/>
    <mergeCell ref="E70:E71"/>
    <mergeCell ref="F70:F71"/>
    <mergeCell ref="G70:G7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4" zoomScale="85" zoomScaleNormal="85" workbookViewId="0">
      <selection activeCell="A87" sqref="A87:C87"/>
    </sheetView>
  </sheetViews>
  <sheetFormatPr defaultRowHeight="15" x14ac:dyDescent="0.25"/>
  <cols>
    <col min="1" max="1" width="72.85546875" bestFit="1" customWidth="1"/>
    <col min="2" max="2" width="14.5703125" bestFit="1" customWidth="1"/>
    <col min="3" max="4" width="15.7109375" bestFit="1" customWidth="1"/>
  </cols>
  <sheetData>
    <row r="1" spans="1:4" x14ac:dyDescent="0.25">
      <c r="A1" s="49" t="s">
        <v>88</v>
      </c>
      <c r="B1" s="50" t="s">
        <v>89</v>
      </c>
      <c r="C1" s="50"/>
      <c r="D1" s="50"/>
    </row>
    <row r="2" spans="1:4" x14ac:dyDescent="0.25">
      <c r="A2" s="49"/>
      <c r="B2" s="30" t="s">
        <v>90</v>
      </c>
      <c r="C2" s="30" t="s">
        <v>91</v>
      </c>
      <c r="D2" s="30" t="s">
        <v>92</v>
      </c>
    </row>
    <row r="3" spans="1:4" x14ac:dyDescent="0.25">
      <c r="A3" s="28" t="s">
        <v>58</v>
      </c>
      <c r="B3" s="29">
        <v>3336.52</v>
      </c>
      <c r="C3" s="33"/>
      <c r="D3" s="34">
        <f>SUM(B3:C3)</f>
        <v>3336.52</v>
      </c>
    </row>
    <row r="4" spans="1:4" x14ac:dyDescent="0.25">
      <c r="A4" s="28" t="s">
        <v>45</v>
      </c>
      <c r="B4" s="29">
        <v>10360</v>
      </c>
      <c r="C4" s="33"/>
      <c r="D4" s="34">
        <f t="shared" ref="D4:D28" si="0">SUM(B4:C4)</f>
        <v>10360</v>
      </c>
    </row>
    <row r="5" spans="1:4" x14ac:dyDescent="0.25">
      <c r="A5" s="28" t="s">
        <v>44</v>
      </c>
      <c r="B5" s="29">
        <v>31668.45</v>
      </c>
      <c r="C5" s="33"/>
      <c r="D5" s="34">
        <f t="shared" si="0"/>
        <v>31668.45</v>
      </c>
    </row>
    <row r="6" spans="1:4" x14ac:dyDescent="0.25">
      <c r="A6" s="28" t="s">
        <v>67</v>
      </c>
      <c r="B6" s="29">
        <v>1136.52</v>
      </c>
      <c r="C6" s="33"/>
      <c r="D6" s="34">
        <f t="shared" si="0"/>
        <v>1136.52</v>
      </c>
    </row>
    <row r="7" spans="1:4" x14ac:dyDescent="0.25">
      <c r="A7" s="28" t="s">
        <v>41</v>
      </c>
      <c r="B7" s="29">
        <v>4000</v>
      </c>
      <c r="C7" s="33"/>
      <c r="D7" s="34">
        <f t="shared" si="0"/>
        <v>4000</v>
      </c>
    </row>
    <row r="8" spans="1:4" x14ac:dyDescent="0.25">
      <c r="A8" s="28" t="s">
        <v>6</v>
      </c>
      <c r="B8" s="29">
        <v>23593.88</v>
      </c>
      <c r="C8" s="29">
        <v>383968.26</v>
      </c>
      <c r="D8" s="34">
        <f t="shared" si="0"/>
        <v>407562.14</v>
      </c>
    </row>
    <row r="9" spans="1:4" x14ac:dyDescent="0.25">
      <c r="A9" s="28" t="s">
        <v>5</v>
      </c>
      <c r="B9" s="29">
        <v>0</v>
      </c>
      <c r="C9" s="29">
        <v>538141.89</v>
      </c>
      <c r="D9" s="34">
        <f t="shared" si="0"/>
        <v>538141.89</v>
      </c>
    </row>
    <row r="10" spans="1:4" x14ac:dyDescent="0.25">
      <c r="A10" s="28" t="s">
        <v>40</v>
      </c>
      <c r="B10" s="29">
        <v>3965.34</v>
      </c>
      <c r="C10" s="29">
        <v>665040.84</v>
      </c>
      <c r="D10" s="34">
        <f t="shared" si="0"/>
        <v>669006.17999999993</v>
      </c>
    </row>
    <row r="11" spans="1:4" x14ac:dyDescent="0.25">
      <c r="A11" s="28" t="s">
        <v>85</v>
      </c>
      <c r="B11" s="29">
        <v>0</v>
      </c>
      <c r="C11" s="29">
        <v>360400</v>
      </c>
      <c r="D11" s="34">
        <f t="shared" si="0"/>
        <v>360400</v>
      </c>
    </row>
    <row r="12" spans="1:4" x14ac:dyDescent="0.25">
      <c r="A12" s="28" t="s">
        <v>81</v>
      </c>
      <c r="B12" s="29">
        <v>41062.14</v>
      </c>
      <c r="C12" s="29">
        <v>244778.74</v>
      </c>
      <c r="D12" s="34">
        <f t="shared" si="0"/>
        <v>285840.88</v>
      </c>
    </row>
    <row r="13" spans="1:4" x14ac:dyDescent="0.25">
      <c r="A13" s="28" t="s">
        <v>75</v>
      </c>
      <c r="B13" s="29">
        <v>9600</v>
      </c>
      <c r="C13" s="33"/>
      <c r="D13" s="34">
        <f t="shared" si="0"/>
        <v>9600</v>
      </c>
    </row>
    <row r="14" spans="1:4" x14ac:dyDescent="0.25">
      <c r="A14" s="28" t="s">
        <v>36</v>
      </c>
      <c r="B14" s="29">
        <v>43913</v>
      </c>
      <c r="C14" s="33"/>
      <c r="D14" s="34">
        <f t="shared" si="0"/>
        <v>43913</v>
      </c>
    </row>
    <row r="15" spans="1:4" x14ac:dyDescent="0.25">
      <c r="A15" s="28" t="s">
        <v>35</v>
      </c>
      <c r="B15" s="29">
        <v>71229.850000000006</v>
      </c>
      <c r="C15" s="33"/>
      <c r="D15" s="34">
        <f t="shared" si="0"/>
        <v>71229.850000000006</v>
      </c>
    </row>
    <row r="16" spans="1:4" x14ac:dyDescent="0.25">
      <c r="A16" s="28" t="s">
        <v>84</v>
      </c>
      <c r="B16" s="29">
        <v>2500</v>
      </c>
      <c r="C16" s="33"/>
      <c r="D16" s="34">
        <f t="shared" si="0"/>
        <v>2500</v>
      </c>
    </row>
    <row r="17" spans="1:4" x14ac:dyDescent="0.25">
      <c r="A17" s="28" t="s">
        <v>33</v>
      </c>
      <c r="B17" s="29">
        <v>2200</v>
      </c>
      <c r="C17" s="33"/>
      <c r="D17" s="34">
        <f t="shared" si="0"/>
        <v>2200</v>
      </c>
    </row>
    <row r="18" spans="1:4" x14ac:dyDescent="0.25">
      <c r="A18" s="28" t="s">
        <v>32</v>
      </c>
      <c r="B18" s="29">
        <v>15827.66</v>
      </c>
      <c r="C18" s="33"/>
      <c r="D18" s="34">
        <f t="shared" si="0"/>
        <v>15827.66</v>
      </c>
    </row>
    <row r="19" spans="1:4" x14ac:dyDescent="0.25">
      <c r="A19" s="28" t="s">
        <v>78</v>
      </c>
      <c r="B19" s="29">
        <v>66573.61</v>
      </c>
      <c r="C19" s="33"/>
      <c r="D19" s="34">
        <f t="shared" si="0"/>
        <v>66573.61</v>
      </c>
    </row>
    <row r="20" spans="1:4" x14ac:dyDescent="0.25">
      <c r="A20" s="28" t="s">
        <v>79</v>
      </c>
      <c r="B20" s="29">
        <v>28228.68</v>
      </c>
      <c r="C20" s="33"/>
      <c r="D20" s="34">
        <f t="shared" si="0"/>
        <v>28228.68</v>
      </c>
    </row>
    <row r="21" spans="1:4" x14ac:dyDescent="0.25">
      <c r="A21" s="28" t="s">
        <v>86</v>
      </c>
      <c r="B21" s="29">
        <v>2273.04</v>
      </c>
      <c r="C21" s="33"/>
      <c r="D21" s="34">
        <f t="shared" si="0"/>
        <v>2273.04</v>
      </c>
    </row>
    <row r="22" spans="1:4" x14ac:dyDescent="0.25">
      <c r="A22" s="28" t="s">
        <v>31</v>
      </c>
      <c r="B22" s="29">
        <v>6000</v>
      </c>
      <c r="C22" s="33"/>
      <c r="D22" s="34">
        <f t="shared" si="0"/>
        <v>6000</v>
      </c>
    </row>
    <row r="23" spans="1:4" x14ac:dyDescent="0.25">
      <c r="A23" s="28" t="s">
        <v>29</v>
      </c>
      <c r="B23" s="29">
        <v>50141.48</v>
      </c>
      <c r="C23" s="33"/>
      <c r="D23" s="34">
        <f t="shared" si="0"/>
        <v>50141.48</v>
      </c>
    </row>
    <row r="24" spans="1:4" x14ac:dyDescent="0.25">
      <c r="A24" s="28" t="s">
        <v>62</v>
      </c>
      <c r="B24" s="29">
        <v>1136.52</v>
      </c>
      <c r="C24" s="33"/>
      <c r="D24" s="34">
        <f t="shared" si="0"/>
        <v>1136.52</v>
      </c>
    </row>
    <row r="25" spans="1:4" x14ac:dyDescent="0.25">
      <c r="A25" s="28" t="s">
        <v>68</v>
      </c>
      <c r="B25" s="29">
        <v>10114.34</v>
      </c>
      <c r="C25" s="33"/>
      <c r="D25" s="34">
        <f t="shared" si="0"/>
        <v>10114.34</v>
      </c>
    </row>
    <row r="26" spans="1:4" x14ac:dyDescent="0.25">
      <c r="A26" s="28" t="s">
        <v>27</v>
      </c>
      <c r="B26" s="29">
        <v>145</v>
      </c>
      <c r="C26" s="33"/>
      <c r="D26" s="34">
        <f t="shared" si="0"/>
        <v>145</v>
      </c>
    </row>
    <row r="27" spans="1:4" x14ac:dyDescent="0.25">
      <c r="A27" s="28" t="s">
        <v>80</v>
      </c>
      <c r="B27" s="29">
        <v>5409.56</v>
      </c>
      <c r="C27" s="33"/>
      <c r="D27" s="34">
        <f t="shared" si="0"/>
        <v>5409.56</v>
      </c>
    </row>
    <row r="28" spans="1:4" x14ac:dyDescent="0.25">
      <c r="A28" s="28" t="s">
        <v>2</v>
      </c>
      <c r="B28" s="29">
        <v>2356708.4300000002</v>
      </c>
      <c r="C28" s="29">
        <v>17891227.219999999</v>
      </c>
      <c r="D28" s="34">
        <f t="shared" si="0"/>
        <v>20247935.649999999</v>
      </c>
    </row>
    <row r="29" spans="1:4" ht="15.75" x14ac:dyDescent="0.25">
      <c r="A29" s="31" t="s">
        <v>93</v>
      </c>
      <c r="B29" s="32">
        <f>SUM(B3:B28)</f>
        <v>2791124.02</v>
      </c>
      <c r="C29" s="32">
        <f t="shared" ref="C29:D29" si="1">SUM(C3:C28)</f>
        <v>20083556.949999999</v>
      </c>
      <c r="D29" s="32">
        <f t="shared" si="1"/>
        <v>22874680.969999999</v>
      </c>
    </row>
    <row r="30" spans="1:4" x14ac:dyDescent="0.25">
      <c r="D30" s="1"/>
    </row>
    <row r="33" spans="1:4" x14ac:dyDescent="0.25">
      <c r="B33" s="35">
        <v>2012</v>
      </c>
      <c r="C33" s="24">
        <v>4296679.9000000004</v>
      </c>
    </row>
    <row r="34" spans="1:4" x14ac:dyDescent="0.25">
      <c r="B34" s="35">
        <v>2013</v>
      </c>
      <c r="C34" s="24">
        <v>11546119.49</v>
      </c>
    </row>
    <row r="35" spans="1:4" x14ac:dyDescent="0.25">
      <c r="B35" s="35">
        <v>2014</v>
      </c>
      <c r="C35" s="24">
        <v>7382309.7199999997</v>
      </c>
    </row>
    <row r="36" spans="1:4" x14ac:dyDescent="0.25">
      <c r="B36" s="35">
        <v>2015</v>
      </c>
      <c r="C36" s="24">
        <v>29084340.079999998</v>
      </c>
    </row>
    <row r="37" spans="1:4" x14ac:dyDescent="0.25">
      <c r="B37" s="35">
        <v>2016</v>
      </c>
      <c r="C37" s="24">
        <v>10803943.289999999</v>
      </c>
    </row>
    <row r="38" spans="1:4" x14ac:dyDescent="0.25">
      <c r="B38" s="35">
        <v>2017</v>
      </c>
      <c r="C38" s="24">
        <v>22874680.969999999</v>
      </c>
    </row>
    <row r="44" spans="1:4" x14ac:dyDescent="0.25">
      <c r="A44" s="49" t="s">
        <v>88</v>
      </c>
      <c r="B44" s="50" t="s">
        <v>108</v>
      </c>
      <c r="C44" s="50" t="s">
        <v>109</v>
      </c>
      <c r="D44" s="39"/>
    </row>
    <row r="45" spans="1:4" x14ac:dyDescent="0.25">
      <c r="A45" s="49"/>
      <c r="B45" s="50"/>
      <c r="C45" s="50"/>
      <c r="D45" s="40"/>
    </row>
    <row r="46" spans="1:4" x14ac:dyDescent="0.25">
      <c r="A46" s="28" t="s">
        <v>94</v>
      </c>
      <c r="B46" s="36">
        <v>1271</v>
      </c>
      <c r="C46" s="38">
        <f t="shared" ref="C46:C86" si="2">(B46/B$87)*100</f>
        <v>44.301150226559777</v>
      </c>
    </row>
    <row r="47" spans="1:4" x14ac:dyDescent="0.25">
      <c r="A47" s="28" t="s">
        <v>95</v>
      </c>
      <c r="B47" s="36">
        <v>6</v>
      </c>
      <c r="C47" s="38">
        <f t="shared" si="2"/>
        <v>0.20913210177762287</v>
      </c>
    </row>
    <row r="48" spans="1:4" x14ac:dyDescent="0.25">
      <c r="A48" s="28" t="s">
        <v>96</v>
      </c>
      <c r="B48" s="36">
        <v>425</v>
      </c>
      <c r="C48" s="38">
        <f t="shared" si="2"/>
        <v>14.813523875914953</v>
      </c>
    </row>
    <row r="49" spans="1:3" x14ac:dyDescent="0.25">
      <c r="A49" s="28" t="s">
        <v>97</v>
      </c>
      <c r="B49" s="36">
        <v>4</v>
      </c>
      <c r="C49" s="38">
        <f t="shared" si="2"/>
        <v>0.13942140118508192</v>
      </c>
    </row>
    <row r="50" spans="1:3" x14ac:dyDescent="0.25">
      <c r="A50" s="28" t="s">
        <v>98</v>
      </c>
      <c r="B50" s="36">
        <v>8</v>
      </c>
      <c r="C50" s="38">
        <f t="shared" si="2"/>
        <v>0.27884280237016384</v>
      </c>
    </row>
    <row r="51" spans="1:3" x14ac:dyDescent="0.25">
      <c r="A51" s="28" t="s">
        <v>110</v>
      </c>
      <c r="B51" s="36">
        <v>1</v>
      </c>
      <c r="C51" s="38">
        <f t="shared" si="2"/>
        <v>3.4855350296270481E-2</v>
      </c>
    </row>
    <row r="52" spans="1:3" x14ac:dyDescent="0.25">
      <c r="A52" s="28" t="s">
        <v>111</v>
      </c>
      <c r="B52" s="36">
        <v>2</v>
      </c>
      <c r="C52" s="38">
        <f t="shared" si="2"/>
        <v>6.9710700592540961E-2</v>
      </c>
    </row>
    <row r="53" spans="1:3" x14ac:dyDescent="0.25">
      <c r="A53" s="28" t="s">
        <v>7</v>
      </c>
      <c r="B53" s="36">
        <v>23</v>
      </c>
      <c r="C53" s="38">
        <f t="shared" si="2"/>
        <v>0.80167305681422096</v>
      </c>
    </row>
    <row r="54" spans="1:3" ht="15" customHeight="1" x14ac:dyDescent="0.25">
      <c r="A54" s="28" t="s">
        <v>112</v>
      </c>
      <c r="B54" s="36">
        <v>1</v>
      </c>
      <c r="C54" s="38">
        <f t="shared" si="2"/>
        <v>3.4855350296270481E-2</v>
      </c>
    </row>
    <row r="55" spans="1:3" ht="15" customHeight="1" x14ac:dyDescent="0.25">
      <c r="A55" s="28" t="s">
        <v>113</v>
      </c>
      <c r="B55" s="36">
        <v>1</v>
      </c>
      <c r="C55" s="38">
        <f t="shared" si="2"/>
        <v>3.4855350296270481E-2</v>
      </c>
    </row>
    <row r="56" spans="1:3" x14ac:dyDescent="0.25">
      <c r="A56" s="28" t="s">
        <v>99</v>
      </c>
      <c r="B56" s="36">
        <v>12</v>
      </c>
      <c r="C56" s="38">
        <f t="shared" si="2"/>
        <v>0.41826420355524574</v>
      </c>
    </row>
    <row r="57" spans="1:3" x14ac:dyDescent="0.25">
      <c r="A57" s="28" t="s">
        <v>114</v>
      </c>
      <c r="B57" s="36">
        <v>2</v>
      </c>
      <c r="C57" s="38">
        <f t="shared" si="2"/>
        <v>6.9710700592540961E-2</v>
      </c>
    </row>
    <row r="58" spans="1:3" x14ac:dyDescent="0.25">
      <c r="A58" s="28" t="s">
        <v>42</v>
      </c>
      <c r="B58" s="36">
        <v>1</v>
      </c>
      <c r="C58" s="38">
        <f t="shared" si="2"/>
        <v>3.4855350296270481E-2</v>
      </c>
    </row>
    <row r="59" spans="1:3" x14ac:dyDescent="0.25">
      <c r="A59" s="28" t="s">
        <v>115</v>
      </c>
      <c r="B59" s="36">
        <v>1</v>
      </c>
      <c r="C59" s="38">
        <f t="shared" si="2"/>
        <v>3.4855350296270481E-2</v>
      </c>
    </row>
    <row r="60" spans="1:3" x14ac:dyDescent="0.25">
      <c r="A60" s="28" t="s">
        <v>40</v>
      </c>
      <c r="B60" s="36">
        <v>2</v>
      </c>
      <c r="C60" s="38">
        <f t="shared" si="2"/>
        <v>6.9710700592540961E-2</v>
      </c>
    </row>
    <row r="61" spans="1:3" x14ac:dyDescent="0.25">
      <c r="A61" s="28" t="s">
        <v>116</v>
      </c>
      <c r="B61" s="36">
        <v>2</v>
      </c>
      <c r="C61" s="38">
        <f t="shared" si="2"/>
        <v>6.9710700592540961E-2</v>
      </c>
    </row>
    <row r="62" spans="1:3" x14ac:dyDescent="0.25">
      <c r="A62" s="28" t="s">
        <v>117</v>
      </c>
      <c r="B62" s="36">
        <v>1</v>
      </c>
      <c r="C62" s="38">
        <f t="shared" si="2"/>
        <v>3.4855350296270481E-2</v>
      </c>
    </row>
    <row r="63" spans="1:3" x14ac:dyDescent="0.25">
      <c r="A63" s="28" t="s">
        <v>75</v>
      </c>
      <c r="B63" s="36">
        <v>1</v>
      </c>
      <c r="C63" s="38">
        <f t="shared" si="2"/>
        <v>3.4855350296270481E-2</v>
      </c>
    </row>
    <row r="64" spans="1:3" x14ac:dyDescent="0.25">
      <c r="A64" s="28" t="s">
        <v>38</v>
      </c>
      <c r="B64" s="36">
        <v>724</v>
      </c>
      <c r="C64" s="38">
        <f t="shared" si="2"/>
        <v>25.235273614499825</v>
      </c>
    </row>
    <row r="65" spans="1:3" x14ac:dyDescent="0.25">
      <c r="A65" s="28" t="s">
        <v>100</v>
      </c>
      <c r="B65" s="36">
        <v>6</v>
      </c>
      <c r="C65" s="38">
        <f t="shared" si="2"/>
        <v>0.20913210177762287</v>
      </c>
    </row>
    <row r="66" spans="1:3" x14ac:dyDescent="0.25">
      <c r="A66" s="28" t="s">
        <v>101</v>
      </c>
      <c r="B66" s="36">
        <v>26</v>
      </c>
      <c r="C66" s="38">
        <f t="shared" si="2"/>
        <v>0.9062391077030324</v>
      </c>
    </row>
    <row r="67" spans="1:3" x14ac:dyDescent="0.25">
      <c r="A67" s="28" t="s">
        <v>71</v>
      </c>
      <c r="B67" s="36">
        <v>48</v>
      </c>
      <c r="C67" s="38">
        <f t="shared" si="2"/>
        <v>1.673056814220983</v>
      </c>
    </row>
    <row r="68" spans="1:3" x14ac:dyDescent="0.25">
      <c r="A68" s="28" t="s">
        <v>37</v>
      </c>
      <c r="B68" s="36">
        <v>1</v>
      </c>
      <c r="C68" s="38">
        <f t="shared" si="2"/>
        <v>3.4855350296270481E-2</v>
      </c>
    </row>
    <row r="69" spans="1:3" x14ac:dyDescent="0.25">
      <c r="A69" s="28" t="s">
        <v>102</v>
      </c>
      <c r="B69" s="36">
        <v>21</v>
      </c>
      <c r="C69" s="38">
        <f t="shared" si="2"/>
        <v>0.73196235622168004</v>
      </c>
    </row>
    <row r="70" spans="1:3" x14ac:dyDescent="0.25">
      <c r="A70" s="28" t="s">
        <v>118</v>
      </c>
      <c r="B70" s="36">
        <v>149</v>
      </c>
      <c r="C70" s="38">
        <f t="shared" si="2"/>
        <v>5.1934471941443006</v>
      </c>
    </row>
    <row r="71" spans="1:3" x14ac:dyDescent="0.25">
      <c r="A71" s="28" t="s">
        <v>35</v>
      </c>
      <c r="B71" s="36">
        <v>35</v>
      </c>
      <c r="C71" s="38">
        <f t="shared" si="2"/>
        <v>1.2199372603694667</v>
      </c>
    </row>
    <row r="72" spans="1:3" x14ac:dyDescent="0.25">
      <c r="A72" s="28" t="s">
        <v>119</v>
      </c>
      <c r="B72" s="36">
        <v>1</v>
      </c>
      <c r="C72" s="38">
        <f t="shared" si="2"/>
        <v>3.4855350296270481E-2</v>
      </c>
    </row>
    <row r="73" spans="1:3" x14ac:dyDescent="0.25">
      <c r="A73" s="28" t="s">
        <v>34</v>
      </c>
      <c r="B73" s="36">
        <v>6</v>
      </c>
      <c r="C73" s="38">
        <f t="shared" si="2"/>
        <v>0.20913210177762287</v>
      </c>
    </row>
    <row r="74" spans="1:3" x14ac:dyDescent="0.25">
      <c r="A74" s="28" t="s">
        <v>103</v>
      </c>
      <c r="B74" s="36">
        <v>14</v>
      </c>
      <c r="C74" s="38">
        <f t="shared" si="2"/>
        <v>0.48797490414778671</v>
      </c>
    </row>
    <row r="75" spans="1:3" x14ac:dyDescent="0.25">
      <c r="A75" s="28" t="s">
        <v>104</v>
      </c>
      <c r="B75" s="36">
        <v>16</v>
      </c>
      <c r="C75" s="38">
        <f t="shared" si="2"/>
        <v>0.55768560474032769</v>
      </c>
    </row>
    <row r="76" spans="1:3" x14ac:dyDescent="0.25">
      <c r="A76" s="28" t="s">
        <v>105</v>
      </c>
      <c r="B76" s="36">
        <v>17</v>
      </c>
      <c r="C76" s="38">
        <f t="shared" si="2"/>
        <v>0.59254095503659809</v>
      </c>
    </row>
    <row r="77" spans="1:3" x14ac:dyDescent="0.25">
      <c r="A77" s="28" t="s">
        <v>120</v>
      </c>
      <c r="B77" s="36">
        <v>4</v>
      </c>
      <c r="C77" s="38">
        <f t="shared" si="2"/>
        <v>0.13942140118508192</v>
      </c>
    </row>
    <row r="78" spans="1:3" x14ac:dyDescent="0.25">
      <c r="A78" s="28" t="s">
        <v>78</v>
      </c>
      <c r="B78" s="36">
        <v>3</v>
      </c>
      <c r="C78" s="38">
        <f t="shared" si="2"/>
        <v>0.10456605088881143</v>
      </c>
    </row>
    <row r="79" spans="1:3" x14ac:dyDescent="0.25">
      <c r="A79" s="28" t="s">
        <v>121</v>
      </c>
      <c r="B79" s="36">
        <v>5</v>
      </c>
      <c r="C79" s="38">
        <f t="shared" si="2"/>
        <v>0.17427675148135238</v>
      </c>
    </row>
    <row r="80" spans="1:3" x14ac:dyDescent="0.25">
      <c r="A80" s="28" t="s">
        <v>86</v>
      </c>
      <c r="B80" s="36">
        <v>1</v>
      </c>
      <c r="C80" s="38">
        <f t="shared" si="2"/>
        <v>3.4855350296270481E-2</v>
      </c>
    </row>
    <row r="81" spans="1:3" x14ac:dyDescent="0.25">
      <c r="A81" s="28" t="s">
        <v>30</v>
      </c>
      <c r="B81" s="36">
        <v>1</v>
      </c>
      <c r="C81" s="38">
        <f t="shared" si="2"/>
        <v>3.4855350296270481E-2</v>
      </c>
    </row>
    <row r="82" spans="1:3" x14ac:dyDescent="0.25">
      <c r="A82" s="28" t="s">
        <v>122</v>
      </c>
      <c r="B82" s="36">
        <v>1</v>
      </c>
      <c r="C82" s="38">
        <f t="shared" si="2"/>
        <v>3.4855350296270481E-2</v>
      </c>
    </row>
    <row r="83" spans="1:3" x14ac:dyDescent="0.25">
      <c r="A83" s="28" t="s">
        <v>123</v>
      </c>
      <c r="B83" s="36">
        <v>2</v>
      </c>
      <c r="C83" s="38">
        <f t="shared" si="2"/>
        <v>6.9710700592540961E-2</v>
      </c>
    </row>
    <row r="84" spans="1:3" x14ac:dyDescent="0.25">
      <c r="A84" s="28" t="s">
        <v>2</v>
      </c>
      <c r="B84" s="36">
        <v>18</v>
      </c>
      <c r="C84" s="38">
        <f t="shared" si="2"/>
        <v>0.62739630533286861</v>
      </c>
    </row>
    <row r="85" spans="1:3" x14ac:dyDescent="0.25">
      <c r="A85" s="28" t="s">
        <v>106</v>
      </c>
      <c r="B85" s="36">
        <v>5</v>
      </c>
      <c r="C85" s="38">
        <f t="shared" si="2"/>
        <v>0.17427675148135238</v>
      </c>
    </row>
    <row r="86" spans="1:3" x14ac:dyDescent="0.25">
      <c r="A86" s="28" t="s">
        <v>107</v>
      </c>
      <c r="B86" s="36">
        <v>1</v>
      </c>
      <c r="C86" s="38">
        <f t="shared" si="2"/>
        <v>3.4855350296270481E-2</v>
      </c>
    </row>
    <row r="87" spans="1:3" ht="15.75" x14ac:dyDescent="0.25">
      <c r="A87" s="31" t="s">
        <v>93</v>
      </c>
      <c r="B87" s="37">
        <f>SUM(B46:B86)</f>
        <v>2869</v>
      </c>
      <c r="C87" s="32">
        <f>SUM(C46:C86)</f>
        <v>99.999999999999957</v>
      </c>
    </row>
    <row r="89" spans="1:3" x14ac:dyDescent="0.25">
      <c r="A89" s="28" t="s">
        <v>94</v>
      </c>
      <c r="B89" s="36">
        <v>1271</v>
      </c>
    </row>
    <row r="90" spans="1:3" x14ac:dyDescent="0.25">
      <c r="A90" s="28" t="s">
        <v>96</v>
      </c>
      <c r="B90" s="36">
        <v>425</v>
      </c>
    </row>
    <row r="91" spans="1:3" x14ac:dyDescent="0.25">
      <c r="A91" s="28" t="s">
        <v>38</v>
      </c>
      <c r="B91" s="36">
        <v>724</v>
      </c>
    </row>
    <row r="92" spans="1:3" x14ac:dyDescent="0.25">
      <c r="A92" s="28" t="s">
        <v>71</v>
      </c>
      <c r="B92" s="36">
        <v>48</v>
      </c>
    </row>
    <row r="93" spans="1:3" x14ac:dyDescent="0.25">
      <c r="A93" s="28" t="s">
        <v>118</v>
      </c>
      <c r="B93" s="36">
        <v>149</v>
      </c>
    </row>
    <row r="94" spans="1:3" x14ac:dyDescent="0.25">
      <c r="A94" s="28" t="s">
        <v>35</v>
      </c>
      <c r="B94" s="36">
        <v>35</v>
      </c>
    </row>
    <row r="95" spans="1:3" x14ac:dyDescent="0.25">
      <c r="A95" s="28" t="s">
        <v>124</v>
      </c>
      <c r="B95" s="36">
        <v>217</v>
      </c>
    </row>
    <row r="97" spans="2:2" x14ac:dyDescent="0.25">
      <c r="B97" s="41"/>
    </row>
    <row r="99" spans="2:2" x14ac:dyDescent="0.25">
      <c r="B99" s="41"/>
    </row>
  </sheetData>
  <mergeCells count="5">
    <mergeCell ref="A1:A2"/>
    <mergeCell ref="B1:D1"/>
    <mergeCell ref="A44:A45"/>
    <mergeCell ref="B44:B45"/>
    <mergeCell ref="C44:C4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2016-02-17T18:08:56Z</cp:lastPrinted>
  <dcterms:created xsi:type="dcterms:W3CDTF">2013-04-03T21:33:00Z</dcterms:created>
  <dcterms:modified xsi:type="dcterms:W3CDTF">2019-02-07T18:38:28Z</dcterms:modified>
</cp:coreProperties>
</file>