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9" sheetId="4" r:id="rId1"/>
    <sheet name="Plan1" sheetId="1" r:id="rId2"/>
  </sheets>
  <calcPr calcId="125725"/>
</workbook>
</file>

<file path=xl/calcChain.xml><?xml version="1.0" encoding="utf-8"?>
<calcChain xmlns="http://schemas.openxmlformats.org/spreadsheetml/2006/main">
  <c r="V41" i="4"/>
  <c r="V30"/>
  <c r="V76"/>
  <c r="V5"/>
  <c r="H87" l="1"/>
  <c r="I67"/>
  <c r="H67"/>
  <c r="V43" l="1"/>
  <c r="V85" l="1"/>
  <c r="V82" l="1"/>
  <c r="V29"/>
  <c r="V65" l="1"/>
  <c r="B87" i="1" l="1"/>
  <c r="C48" s="1"/>
  <c r="C29"/>
  <c r="B29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3"/>
  <c r="C84" l="1"/>
  <c r="C82"/>
  <c r="C79"/>
  <c r="C77"/>
  <c r="C73"/>
  <c r="C72"/>
  <c r="C70"/>
  <c r="C68"/>
  <c r="C57"/>
  <c r="C55"/>
  <c r="C54"/>
  <c r="C52"/>
  <c r="C51"/>
  <c r="D29"/>
  <c r="C76"/>
  <c r="C62"/>
  <c r="C60"/>
  <c r="C86"/>
  <c r="C66"/>
  <c r="C58"/>
  <c r="C85"/>
  <c r="C65"/>
  <c r="C80"/>
  <c r="C74"/>
  <c r="C50"/>
  <c r="C46"/>
  <c r="C71"/>
  <c r="C63"/>
  <c r="C49"/>
  <c r="C81"/>
  <c r="C69"/>
  <c r="C64"/>
  <c r="C56"/>
  <c r="C47"/>
  <c r="C83"/>
  <c r="C78"/>
  <c r="C75"/>
  <c r="C67"/>
  <c r="C61"/>
  <c r="C59"/>
  <c r="C53"/>
  <c r="G87" i="4"/>
  <c r="G67"/>
  <c r="C87" i="1" l="1"/>
  <c r="V47" i="4"/>
  <c r="V39" l="1"/>
  <c r="V74" l="1"/>
  <c r="V75"/>
  <c r="V77"/>
  <c r="V78"/>
  <c r="V79"/>
  <c r="V80"/>
  <c r="V81"/>
  <c r="V83"/>
  <c r="V84"/>
  <c r="V86"/>
  <c r="V73"/>
  <c r="J87"/>
  <c r="K87"/>
  <c r="L87"/>
  <c r="M87"/>
  <c r="N87"/>
  <c r="O87"/>
  <c r="P87"/>
  <c r="Q87"/>
  <c r="R87"/>
  <c r="S87"/>
  <c r="T87"/>
  <c r="U87"/>
  <c r="F87"/>
  <c r="F67"/>
  <c r="V87" l="1"/>
  <c r="V28"/>
  <c r="E87" l="1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31"/>
  <c r="V32"/>
  <c r="V33"/>
  <c r="V34"/>
  <c r="V35"/>
  <c r="V36"/>
  <c r="V37"/>
  <c r="V38"/>
  <c r="V40"/>
  <c r="V42"/>
  <c r="V45"/>
  <c r="V44"/>
  <c r="V46"/>
  <c r="V48"/>
  <c r="V49"/>
  <c r="V50"/>
  <c r="V51"/>
  <c r="V52"/>
  <c r="V53"/>
  <c r="V54"/>
  <c r="V55"/>
  <c r="V56"/>
  <c r="V57"/>
  <c r="V58"/>
  <c r="V59"/>
  <c r="V60"/>
  <c r="V61"/>
  <c r="V62"/>
  <c r="V63"/>
  <c r="V64"/>
  <c r="V66"/>
  <c r="J67"/>
  <c r="E67"/>
  <c r="I87"/>
  <c r="D87"/>
  <c r="D67"/>
  <c r="C87" l="1"/>
  <c r="C67"/>
  <c r="B87"/>
  <c r="B67"/>
  <c r="K67" l="1"/>
  <c r="L67"/>
  <c r="M67"/>
  <c r="N67"/>
  <c r="O67"/>
  <c r="P67"/>
  <c r="Q67"/>
  <c r="R67"/>
  <c r="S67"/>
  <c r="T67"/>
  <c r="U67"/>
  <c r="V67" l="1"/>
</calcChain>
</file>

<file path=xl/sharedStrings.xml><?xml version="1.0" encoding="utf-8"?>
<sst xmlns="http://schemas.openxmlformats.org/spreadsheetml/2006/main" count="212" uniqueCount="131">
  <si>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</si>
  <si>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</si>
  <si>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</si>
  <si>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</si>
  <si>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</si>
  <si>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</si>
  <si>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</si>
  <si>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</si>
  <si>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</si>
  <si>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</si>
  <si>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</si>
  <si>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</si>
  <si>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</si>
  <si>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</si>
  <si>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</si>
  <si>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</si>
  <si>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</si>
  <si>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</si>
  <si>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</si>
  <si>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</si>
  <si>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</si>
  <si>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</si>
  <si>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</si>
  <si>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</si>
  <si>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</si>
  <si>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</si>
  <si>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</si>
  <si>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</si>
  <si>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</si>
  <si>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</si>
  <si>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</si>
  <si>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</si>
  <si>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</si>
  <si>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</si>
  <si>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</si>
  <si>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</si>
  <si>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</si>
  <si>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</si>
  <si>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</si>
  <si>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</si>
  <si>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</si>
  <si>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</si>
  <si>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</si>
  <si>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</si>
  <si>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</si>
  <si>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</si>
  <si>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</si>
  <si>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</si>
  <si>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</si>
  <si>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</si>
  <si>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</si>
  <si>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</si>
  <si>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</si>
  <si>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</si>
  <si>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</si>
  <si>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</si>
  <si>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</si>
  <si>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</si>
  <si>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</si>
  <si>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</si>
  <si>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</si>
  <si>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</si>
  <si>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</si>
  <si>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</si>
  <si>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</si>
  <si>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</si>
  <si>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</si>
  <si>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</si>
  <si>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</si>
  <si>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</si>
  <si>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</si>
  <si>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</si>
  <si>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</si>
  <si>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</si>
  <si>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</si>
  <si>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</si>
  <si>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</si>
  <si>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</si>
  <si>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</si>
  <si>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</si>
  <si>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</si>
  <si>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</si>
  <si>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</si>
  <si>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</si>
  <si>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</si>
  <si>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</si>
  <si>
    <t>2017</t>
  </si>
  <si>
    <t>TIPO DE PROCESSO</t>
  </si>
  <si>
    <t>Valor em R$</t>
  </si>
  <si>
    <t>Multas</t>
  </si>
  <si>
    <t xml:space="preserve">Débitos </t>
  </si>
  <si>
    <t>T O T A L</t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</si>
  <si>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</si>
  <si>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APE - Registro de Ato de Aposentadoria </t>
  </si>
  <si>
    <t>APE - Registro de Ato de Reforma</t>
  </si>
  <si>
    <t xml:space="preserve">APE - Registro de Ato de Transferência para a Reserva Remunerada </t>
  </si>
  <si>
    <t>APE - Retificação de Ato Aposentatório</t>
  </si>
  <si>
    <t>APE - Revogação de Registro de Ato Aposentatório</t>
  </si>
  <si>
    <t xml:space="preserve">LCC - Edital de Licitação </t>
  </si>
  <si>
    <t>REC - Agravo - art. 82 da LC 202/2000</t>
  </si>
  <si>
    <t xml:space="preserve">REC - Embargos de Declaração - art.78 da LC 202/2000 </t>
  </si>
  <si>
    <t>REC - Reexame - art. 80 da LC 202/2000</t>
  </si>
  <si>
    <t xml:space="preserve">REP - Representação do Ministério Público junto ao Tribunal de Contas </t>
  </si>
  <si>
    <t>REP - Representação do Poder Judiciário</t>
  </si>
  <si>
    <t>REV - Revisão - art. 83 da LC 202/2000</t>
  </si>
  <si>
    <t xml:space="preserve">TCE - Tomada de Contas Especial decorrente de conversão pelo Tribunal </t>
  </si>
  <si>
    <t xml:space="preserve">TCE - Tomada de Contas Especial originária de Unidade Gestora </t>
  </si>
  <si>
    <t>QTE</t>
  </si>
  <si>
    <t>%</t>
  </si>
  <si>
    <r>
      <t xml:space="preserve">ARC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Registros Contábeis e Execução Orçamentária</t>
    </r>
  </si>
  <si>
    <t>CON - Consulta</t>
  </si>
  <si>
    <t xml:space="preserve">ELC - Edital de Concorrência </t>
  </si>
  <si>
    <t xml:space="preserve">LLC - Convênio e Instrumento Análogo </t>
  </si>
  <si>
    <t xml:space="preserve">LCC - Exame Prévio de Concessões - Fase de Planejamento </t>
  </si>
  <si>
    <t>PCA - Prestação de Contas Anual de Unidade Gestora</t>
  </si>
  <si>
    <t>PCR - Prestação de Contas de Transf. de Recursos para entes e entidades públicos</t>
  </si>
  <si>
    <t>PMO - Monitoramento Prestação de Contas do Governador</t>
  </si>
  <si>
    <r>
      <t xml:space="preserve">REP - Representação - art. 113, </t>
    </r>
    <r>
      <rPr>
        <sz val="10"/>
        <color theme="1"/>
        <rFont val="Calibri"/>
        <family val="2"/>
      </rPr>
      <t>§ 1º, da Lei nº 8.666/93</t>
    </r>
  </si>
  <si>
    <t xml:space="preserve">REP - Representação de Conselheiro </t>
  </si>
  <si>
    <t>RLA - Auditoria de Obras e Serviços de Engenharia</t>
  </si>
  <si>
    <t>RLA - Auditoria de Regularidade de Registros Contábeis e Execução Orçamentária</t>
  </si>
  <si>
    <t>RLI - Inspeção de Regularidade referente a Recursos Recebidos</t>
  </si>
  <si>
    <t>SPC - Solicitação de Prestação de Contas de Recursos Antecipados</t>
  </si>
  <si>
    <t>Outros</t>
  </si>
  <si>
    <t>TCE - Tomada de Contas Especial decorrente de conversão pelo TCE</t>
  </si>
  <si>
    <t>PCR - Prestação de Contas de Transf. De Recursos para pessoas físicas</t>
  </si>
  <si>
    <t>PCR - Prestação de Contas de Transf. Recursos p/ pessoas físicas</t>
  </si>
  <si>
    <t>2018</t>
  </si>
  <si>
    <t>Acumulado
2019</t>
  </si>
  <si>
    <t>PC - Prestação de Contas</t>
  </si>
  <si>
    <t>PDA - Pedido de Auditoria ALESC - Art. 1º, V, da LC 202/2000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</si>
</sst>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3" fillId="6" borderId="0" xfId="0" applyNumberFormat="1" applyFont="1" applyFill="1" applyBorder="1" applyAlignment="1">
      <alignment horizontal="center" vertical="center"/>
    </xf>
    <xf numFmtId="43" fontId="12" fillId="6" borderId="0" xfId="1" applyFont="1" applyFill="1" applyBorder="1" applyAlignment="1">
      <alignment vertical="center"/>
    </xf>
    <xf numFmtId="0" fontId="0" fillId="0" borderId="0" xfId="0" applyBorder="1"/>
    <xf numFmtId="43" fontId="6" fillId="0" borderId="0" xfId="0" applyNumberFormat="1" applyFont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vertical="center"/>
    </xf>
    <xf numFmtId="164" fontId="12" fillId="6" borderId="0" xfId="1" applyNumberFormat="1" applyFont="1" applyFill="1" applyBorder="1" applyAlignment="1">
      <alignment vertical="center"/>
    </xf>
    <xf numFmtId="2" fontId="0" fillId="0" borderId="0" xfId="0" applyNumberFormat="1" applyBorder="1"/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2015 - 2018 e 2019 (Jan - Jul)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388746466482862"/>
          <c:y val="0.20880784811509273"/>
          <c:w val="0.82575811325461113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2019'!$B$67:$V$67</c:f>
              <c:strCache>
                <c:ptCount val="1"/>
                <c:pt idx="0">
                  <c:v> 474.950,00   566.893,80   558.088,59   648.548,47   1.061.977,94   1.156.043,91   2.791.124,02   8.039.165,88   -     215.396,24   332.690,48   1.565.275,26   2.129.108,60   20.355,64   63.894,89   -     -     -     -     -     4.326.721,11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multiLvlStrRef>
              <c:f>('TABELA 04 2019'!$B$3:$V$4,'TABELA 04 2019'!$B$67:$V$67)</c:f>
              <c:multiLvlStrCache>
                <c:ptCount val="16"/>
                <c:lvl>
                  <c:pt idx="1">
                    <c:v>Jul</c:v>
                  </c:pt>
                  <c:pt idx="2">
                    <c:v>Ago</c:v>
                  </c:pt>
                  <c:pt idx="3">
                    <c:v>Set</c:v>
                  </c:pt>
                  <c:pt idx="4">
                    <c:v>Out</c:v>
                  </c:pt>
                  <c:pt idx="5">
                    <c:v>Nov</c:v>
                  </c:pt>
                  <c:pt idx="6">
                    <c:v>Dez</c:v>
                  </c:pt>
                  <c:pt idx="7">
                    <c:v>Acumulado
2019</c:v>
                  </c:pt>
                  <c:pt idx="8">
                    <c:v> 474.950,00 </c:v>
                  </c:pt>
                  <c:pt idx="9">
                    <c:v> 63.894,89 </c:v>
                  </c:pt>
                  <c:pt idx="10">
                    <c:v> -   </c:v>
                  </c:pt>
                  <c:pt idx="11">
                    <c:v> -   </c:v>
                  </c:pt>
                  <c:pt idx="12">
                    <c:v> -   </c:v>
                  </c:pt>
                  <c:pt idx="13">
                    <c:v> -   </c:v>
                  </c:pt>
                  <c:pt idx="14">
                    <c:v> -   </c:v>
                  </c:pt>
                  <c:pt idx="15">
                    <c:v> 4.326.721,11 </c:v>
                  </c:pt>
                </c:lvl>
                <c:lvl>
                  <c:pt idx="0">
                    <c:v>2011</c:v>
                  </c:pt>
                </c:lvl>
              </c:multiLvlStrCache>
            </c:multiLvlStrRef>
          </c:cat>
          <c:val>
            <c:numRef>
              <c:f>'TABELA 04 2019'!$B$67:$V$67</c:f>
              <c:numCache>
                <c:formatCode>_-* #,##0.00_-;\-* #,##0.00_-;_-* "-"??_-;_-@_-</c:formatCode>
                <c:ptCount val="8"/>
                <c:pt idx="0">
                  <c:v>474950</c:v>
                </c:pt>
                <c:pt idx="1">
                  <c:v>63894.89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4326721.1099999994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C-41F9-BD19-E81B966CEA04}"/>
            </c:ext>
          </c:extLst>
        </c:ser>
        <c:axId val="79969280"/>
        <c:axId val="80016128"/>
      </c:barChart>
      <c:catAx>
        <c:axId val="7996928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0016128"/>
        <c:crosses val="autoZero"/>
        <c:auto val="1"/>
        <c:lblAlgn val="ctr"/>
        <c:lblOffset val="100"/>
      </c:catAx>
      <c:valAx>
        <c:axId val="800161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9969280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chemeClr val="bg1"/>
        </a:solidFill>
      </c:spPr>
    </c:plotArea>
    <c:plotVisOnly val="1"/>
    <c:dispBlanksAs val="gap"/>
  </c:chart>
  <c:spPr>
    <a:solidFill>
      <a:schemeClr val="bg1"/>
    </a:soli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2015 - 2018 e 2019 (Jan - Jul)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sideWall>
    <c:backWall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4075E-2"/>
          <c:y val="0.19028944298629699"/>
          <c:w val="0.87287710551940589"/>
          <c:h val="0.61809966462526456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2019'!$B$87:$V$87</c:f>
              <c:strCache>
                <c:ptCount val="1"/>
                <c:pt idx="0">
                  <c:v> 3.309.443,02   3.859.728,44   11.181.928,25   7.600.526,01   31.248.623,50   9.830.198,34   20.083.556,95   23.931.734,08   -     1.897.202,11   974.309,37   4.937.737,42   2.030.400,14   66.339,49   799.707,68   -     -     -     -     -     10.705.696,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multiLvlStrRef>
              <c:f>('TABELA 04 2019'!$B$71:$V$72,'TABELA 04 2019'!$B$87:$V$87)</c:f>
              <c:multiLvlStrCache>
                <c:ptCount val="16"/>
                <c:lvl>
                  <c:pt idx="1">
                    <c:v>Jul</c:v>
                  </c:pt>
                  <c:pt idx="2">
                    <c:v>Ago</c:v>
                  </c:pt>
                  <c:pt idx="3">
                    <c:v>Set</c:v>
                  </c:pt>
                  <c:pt idx="4">
                    <c:v>Out</c:v>
                  </c:pt>
                  <c:pt idx="5">
                    <c:v>Nov</c:v>
                  </c:pt>
                  <c:pt idx="6">
                    <c:v>Dez</c:v>
                  </c:pt>
                  <c:pt idx="7">
                    <c:v>Acumulado
2019</c:v>
                  </c:pt>
                  <c:pt idx="8">
                    <c:v> 3.309.443,02 </c:v>
                  </c:pt>
                  <c:pt idx="9">
                    <c:v> 799.707,68 </c:v>
                  </c:pt>
                  <c:pt idx="10">
                    <c:v> -   </c:v>
                  </c:pt>
                  <c:pt idx="11">
                    <c:v> -   </c:v>
                  </c:pt>
                  <c:pt idx="12">
                    <c:v> -   </c:v>
                  </c:pt>
                  <c:pt idx="13">
                    <c:v> -   </c:v>
                  </c:pt>
                  <c:pt idx="14">
                    <c:v> -   </c:v>
                  </c:pt>
                  <c:pt idx="15">
                    <c:v> 10.705.696,21 </c:v>
                  </c:pt>
                </c:lvl>
                <c:lvl>
                  <c:pt idx="0">
                    <c:v>2011</c:v>
                  </c:pt>
                </c:lvl>
              </c:multiLvlStrCache>
            </c:multiLvlStrRef>
          </c:cat>
          <c:val>
            <c:numRef>
              <c:f>'TABELA 04 2019'!$B$87:$V$87</c:f>
              <c:numCache>
                <c:formatCode>_-* #,##0.00_-;\-* #,##0.00_-;_-* "-"??_-;_-@_-</c:formatCode>
                <c:ptCount val="8"/>
                <c:pt idx="0">
                  <c:v>3309443.02</c:v>
                </c:pt>
                <c:pt idx="1">
                  <c:v>799707.68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10705696.210000001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88-4002-8C99-5FFC4F8CB6C3}"/>
            </c:ext>
          </c:extLst>
        </c:ser>
        <c:shape val="cylinder"/>
        <c:axId val="83416576"/>
        <c:axId val="83418112"/>
        <c:axId val="0"/>
      </c:bar3DChart>
      <c:catAx>
        <c:axId val="8341657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3418112"/>
        <c:crosses val="autoZero"/>
        <c:auto val="1"/>
        <c:lblAlgn val="ctr"/>
        <c:lblOffset val="100"/>
      </c:catAx>
      <c:valAx>
        <c:axId val="834181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341657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</c:chart>
  <c:spPr>
    <a:solidFill>
      <a:schemeClr val="bg1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débitos</a:t>
            </a:r>
            <a:r>
              <a:rPr lang="pt-BR" sz="1100" baseline="0"/>
              <a:t> e multas para cobrança</a:t>
            </a:r>
          </a:p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 baseline="0"/>
              <a:t>em dec</a:t>
            </a:r>
            <a:r>
              <a:rPr lang="pt-BR" sz="1100"/>
              <a:t>isões definitivas do Tribunal Pleno </a:t>
            </a:r>
          </a:p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000" b="0" i="1"/>
              <a:t>Período: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areaChart>
        <c:grouping val="stacked"/>
        <c:ser>
          <c:idx val="0"/>
          <c:order val="0"/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rgbClr val="FF0000">
                  <a:alpha val="74000"/>
                </a:srgbClr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dLbl>
              <c:idx val="0"/>
              <c:layout>
                <c:manualLayout>
                  <c:x val="1.666666666666667E-2"/>
                  <c:y val="-0.1620370370370373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7-404B-B550-116FE61B2B54}"/>
                </c:ext>
              </c:extLst>
            </c:dLbl>
            <c:dLbl>
              <c:idx val="1"/>
              <c:layout>
                <c:manualLayout>
                  <c:x val="0"/>
                  <c:y val="-0.2361111111111112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7-404B-B550-116FE61B2B54}"/>
                </c:ext>
              </c:extLst>
            </c:dLbl>
            <c:dLbl>
              <c:idx val="2"/>
              <c:layout>
                <c:manualLayout>
                  <c:x val="-5.5555555555556555E-3"/>
                  <c:y val="-0.1944444444444449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7-404B-B550-116FE61B2B54}"/>
                </c:ext>
              </c:extLst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7-404B-B550-116FE61B2B54}"/>
                </c:ext>
              </c:extLst>
            </c:dLbl>
            <c:dLbl>
              <c:idx val="4"/>
              <c:layout>
                <c:manualLayout>
                  <c:x val="-1.0185067526416061E-16"/>
                  <c:y val="-0.2546296296296298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7-404B-B550-116FE61B2B54}"/>
                </c:ext>
              </c:extLst>
            </c:dLbl>
            <c:dLbl>
              <c:idx val="5"/>
              <c:layout>
                <c:manualLayout>
                  <c:x val="-2.2222222222222251E-2"/>
                  <c:y val="-1.388888888888900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7-404B-B550-116FE61B2B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Plan1!$B$33:$B$38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Plan1!$C$33:$C$38</c:f>
              <c:numCache>
                <c:formatCode>_-* #,##0.00_-;\-* #,##0.00_-;_-* "-"??_-;_-@_-</c:formatCode>
                <c:ptCount val="6"/>
                <c:pt idx="0">
                  <c:v>4296679.9000000004</c:v>
                </c:pt>
                <c:pt idx="1">
                  <c:v>11546119.49</c:v>
                </c:pt>
                <c:pt idx="2">
                  <c:v>7382309.7199999997</c:v>
                </c:pt>
                <c:pt idx="3">
                  <c:v>29084340.079999998</c:v>
                </c:pt>
                <c:pt idx="4">
                  <c:v>10803943.289999999</c:v>
                </c:pt>
                <c:pt idx="5">
                  <c:v>22874680.969999999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F37-404B-B550-116FE61B2B54}"/>
            </c:ext>
          </c:extLst>
        </c:ser>
        <c:axId val="84626816"/>
        <c:axId val="86004864"/>
      </c:areaChart>
      <c:catAx>
        <c:axId val="84626816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6004864"/>
        <c:crosses val="autoZero"/>
        <c:auto val="1"/>
        <c:lblAlgn val="ctr"/>
        <c:lblOffset val="100"/>
      </c:catAx>
      <c:valAx>
        <c:axId val="86004864"/>
        <c:scaling>
          <c:orientation val="minMax"/>
        </c:scaling>
        <c:axPos val="l"/>
        <c:majorGridlines>
          <c:spPr>
            <a:ln>
              <a:solidFill>
                <a:schemeClr val="accent1">
                  <a:lumMod val="40000"/>
                  <a:lumOff val="60000"/>
                  <a:alpha val="25000"/>
                </a:schemeClr>
              </a:solidFill>
            </a:ln>
            <a:effectLst/>
          </c:spPr>
        </c:majorGridlines>
        <c:numFmt formatCode="_-* #,##0.00_-;\-* #,##0.00_-;_-* &quot;-&quot;??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4626816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  <a:effectLst/>
      </c:spPr>
    </c:plotArea>
    <c:plotVisOnly val="1"/>
    <c:dispBlanksAs val="zero"/>
  </c:chart>
  <c:spPr>
    <a:solidFill>
      <a:schemeClr val="accent3"/>
    </a:solidFill>
    <a:ln w="9525" cap="flat" cmpd="sng" algn="ctr">
      <a:solidFill>
        <a:srgbClr val="FF000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Processos Julgados em Decisões Singulares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 b="0" i="1"/>
              <a:t>Período:</a:t>
            </a:r>
            <a:r>
              <a:rPr lang="pt-BR" sz="1000" b="0" i="1" baseline="0"/>
              <a:t> 2017</a:t>
            </a:r>
            <a:endParaRPr lang="pt-BR" sz="1000" b="0" i="1"/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A9-4AB4-9ADA-A0329F9645B3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A9-4AB4-9ADA-A0329F9645B3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A9-4AB4-9ADA-A0329F9645B3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9A9-4AB4-9ADA-A0329F9645B3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9A9-4AB4-9ADA-A0329F9645B3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9A9-4AB4-9ADA-A0329F9645B3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9A9-4AB4-9ADA-A0329F9645B3}"/>
              </c:ext>
            </c:extLst>
          </c:dPt>
          <c:dLbls>
            <c:dLbl>
              <c:idx val="3"/>
              <c:layout>
                <c:manualLayout>
                  <c:x val="-3.7642962705880148E-2"/>
                  <c:y val="2.7633961439480957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A9-4AB4-9ADA-A0329F9645B3}"/>
                </c:ext>
              </c:extLst>
            </c:dLbl>
            <c:dLbl>
              <c:idx val="4"/>
              <c:layout>
                <c:manualLayout>
                  <c:x val="6.59217828456823E-2"/>
                  <c:y val="0.10553987894363505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A9-4AB4-9ADA-A0329F9645B3}"/>
                </c:ext>
              </c:extLst>
            </c:dLbl>
            <c:dLbl>
              <c:idx val="5"/>
              <c:layout>
                <c:manualLayout>
                  <c:x val="-7.164058788413516E-2"/>
                  <c:y val="-8.0580522768701566E-3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A9-4AB4-9ADA-A0329F9645B3}"/>
                </c:ext>
              </c:extLst>
            </c:dLbl>
            <c:dLbl>
              <c:idx val="6"/>
              <c:layout>
                <c:manualLayout>
                  <c:x val="4.6041307493510375E-2"/>
                  <c:y val="0.17586417523192024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A9-4AB4-9ADA-A0329F9645B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Plan1!$A$89:$A$95</c:f>
              <c:strCache>
                <c:ptCount val="7"/>
                <c:pt idx="0">
                  <c:v>APE - Registro de Ato de Aposentadoria </c:v>
                </c:pt>
                <c:pt idx="1">
                  <c:v>APE - Registro de Ato de Transferência para a Reserva Remunerada </c:v>
                </c:pt>
                <c:pt idx="2">
                  <c:v>PPA - Registro do Ato de Pensão e Auxílio Especial</c:v>
                </c:pt>
                <c:pt idx="3">
                  <c:v>REC - Reconsideração - art. 77 da LC 202/2000</c:v>
                </c:pt>
                <c:pt idx="4">
                  <c:v>REP - Representação - art. 113, § 1º, da Lei nº 8.666/93</c:v>
                </c:pt>
                <c:pt idx="5">
                  <c:v>REP - Representação de Agente Público </c:v>
                </c:pt>
                <c:pt idx="6">
                  <c:v>Outros</c:v>
                </c:pt>
              </c:strCache>
            </c:strRef>
          </c:cat>
          <c:val>
            <c:numRef>
              <c:f>Plan1!$B$89:$B$95</c:f>
              <c:numCache>
                <c:formatCode>_-* #,##0_-;\-* #,##0_-;_-* "-"??_-;_-@_-</c:formatCode>
                <c:ptCount val="7"/>
                <c:pt idx="0">
                  <c:v>1271</c:v>
                </c:pt>
                <c:pt idx="1">
                  <c:v>425</c:v>
                </c:pt>
                <c:pt idx="2">
                  <c:v>724</c:v>
                </c:pt>
                <c:pt idx="3">
                  <c:v>48</c:v>
                </c:pt>
                <c:pt idx="4">
                  <c:v>149</c:v>
                </c:pt>
                <c:pt idx="5">
                  <c:v>35</c:v>
                </c:pt>
                <c:pt idx="6">
                  <c:v>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F9A9-4AB4-9ADA-A0329F9645B3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19201864399465"/>
          <c:y val="0.21134222805482669"/>
          <c:w val="0.36114129160464375"/>
          <c:h val="0.7392370224555275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accent3"/>
    </a:solidFill>
    <a:ln w="9525" cap="flat" cmpd="sng" algn="ctr">
      <a:solidFill>
        <a:srgbClr val="0070C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59532</xdr:colOff>
      <xdr:row>88</xdr:row>
      <xdr:rowOff>11906</xdr:rowOff>
    </xdr:from>
    <xdr:to>
      <xdr:col>0</xdr:col>
      <xdr:colOff>5155406</xdr:colOff>
      <xdr:row>109</xdr:row>
      <xdr:rowOff>126999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83344</xdr:colOff>
      <xdr:row>110</xdr:row>
      <xdr:rowOff>0</xdr:rowOff>
    </xdr:from>
    <xdr:to>
      <xdr:col>0</xdr:col>
      <xdr:colOff>5000625</xdr:colOff>
      <xdr:row>130</xdr:row>
      <xdr:rowOff>1322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28</xdr:row>
      <xdr:rowOff>100012</xdr:rowOff>
    </xdr:from>
    <xdr:to>
      <xdr:col>12</xdr:col>
      <xdr:colOff>257175</xdr:colOff>
      <xdr:row>42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638735</xdr:colOff>
      <xdr:row>81</xdr:row>
      <xdr:rowOff>180413</xdr:rowOff>
    </xdr:from>
    <xdr:to>
      <xdr:col>12</xdr:col>
      <xdr:colOff>246529</xdr:colOff>
      <xdr:row>100</xdr:row>
      <xdr:rowOff>78441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9"/>
  <sheetViews>
    <sheetView tabSelected="1" zoomScale="80" zoomScaleNormal="8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A7" sqref="A7"/>
    </sheetView>
  </sheetViews>
  <sheetFormatPr defaultRowHeight="15"/>
  <cols>
    <col min="1" max="1" width="78.5703125" customWidth="1"/>
    <col min="2" max="2" width="0.42578125" style="23" customWidth="1"/>
    <col min="3" max="3" width="17.28515625" style="23" hidden="1" customWidth="1"/>
    <col min="4" max="4" width="17.140625" style="23" hidden="1" customWidth="1"/>
    <col min="5" max="5" width="17" style="23" hidden="1" customWidth="1"/>
    <col min="6" max="6" width="18.140625" style="23" hidden="1" customWidth="1"/>
    <col min="7" max="9" width="6.140625" style="23" hidden="1" customWidth="1"/>
    <col min="10" max="10" width="7.28515625" style="23" hidden="1" customWidth="1"/>
    <col min="11" max="11" width="16.28515625" hidden="1" customWidth="1"/>
    <col min="12" max="12" width="15.28515625" hidden="1" customWidth="1"/>
    <col min="13" max="13" width="17.28515625" hidden="1" customWidth="1"/>
    <col min="14" max="14" width="17" hidden="1" customWidth="1"/>
    <col min="15" max="15" width="13.85546875" hidden="1" customWidth="1"/>
    <col min="16" max="16" width="15.28515625" bestFit="1" customWidth="1"/>
    <col min="17" max="17" width="12" bestFit="1" customWidth="1"/>
    <col min="18" max="18" width="12.7109375" customWidth="1"/>
    <col min="19" max="19" width="12" customWidth="1"/>
    <col min="20" max="20" width="12.42578125" bestFit="1" customWidth="1"/>
    <col min="21" max="21" width="7.28515625" bestFit="1" customWidth="1"/>
    <col min="22" max="22" width="17.28515625" bestFit="1" customWidth="1"/>
  </cols>
  <sheetData>
    <row r="1" spans="1:22" ht="30" customHeight="1" thickBot="1">
      <c r="A1" s="44" t="s">
        <v>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ht="21.75" thickBot="1">
      <c r="A2" s="42" t="s">
        <v>50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18" t="s">
        <v>20</v>
      </c>
    </row>
    <row r="3" spans="1:22" ht="24" customHeight="1" thickBot="1">
      <c r="A3" s="45" t="s">
        <v>19</v>
      </c>
      <c r="B3" s="47">
        <v>2011</v>
      </c>
      <c r="C3" s="47">
        <v>2012</v>
      </c>
      <c r="D3" s="47" t="s">
        <v>64</v>
      </c>
      <c r="E3" s="47" t="s">
        <v>73</v>
      </c>
      <c r="F3" s="47" t="s">
        <v>76</v>
      </c>
      <c r="G3" s="47" t="s">
        <v>82</v>
      </c>
      <c r="H3" s="47" t="s">
        <v>86</v>
      </c>
      <c r="I3" s="47" t="s">
        <v>127</v>
      </c>
      <c r="J3" s="49">
        <v>2019</v>
      </c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 ht="27" customHeight="1" thickBot="1">
      <c r="A4" s="46"/>
      <c r="B4" s="48"/>
      <c r="C4" s="48"/>
      <c r="D4" s="48"/>
      <c r="E4" s="48"/>
      <c r="F4" s="48"/>
      <c r="G4" s="48"/>
      <c r="H4" s="48"/>
      <c r="I4" s="48"/>
      <c r="J4" s="24" t="s">
        <v>65</v>
      </c>
      <c r="K4" s="9" t="s">
        <v>66</v>
      </c>
      <c r="L4" s="9" t="s">
        <v>18</v>
      </c>
      <c r="M4" s="9" t="s">
        <v>17</v>
      </c>
      <c r="N4" s="9" t="s">
        <v>16</v>
      </c>
      <c r="O4" s="9" t="s">
        <v>15</v>
      </c>
      <c r="P4" s="9" t="s">
        <v>14</v>
      </c>
      <c r="Q4" s="9" t="s">
        <v>13</v>
      </c>
      <c r="R4" s="9" t="s">
        <v>12</v>
      </c>
      <c r="S4" s="9" t="s">
        <v>11</v>
      </c>
      <c r="T4" s="9" t="s">
        <v>10</v>
      </c>
      <c r="U4" s="9" t="s">
        <v>9</v>
      </c>
      <c r="V4" s="41" t="s">
        <v>128</v>
      </c>
    </row>
    <row r="5" spans="1:22">
      <c r="A5" s="16" t="s">
        <v>49</v>
      </c>
      <c r="B5" s="19">
        <v>28800</v>
      </c>
      <c r="C5" s="19">
        <v>33198.19</v>
      </c>
      <c r="D5" s="19">
        <v>24762.5</v>
      </c>
      <c r="E5" s="19">
        <v>5700</v>
      </c>
      <c r="F5" s="19">
        <v>8900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5">
        <f>SUM(J5:U5)</f>
        <v>0</v>
      </c>
    </row>
    <row r="6" spans="1:22">
      <c r="A6" s="16" t="s">
        <v>48</v>
      </c>
      <c r="B6" s="19">
        <v>6800</v>
      </c>
      <c r="C6" s="19">
        <v>17901.150000000001</v>
      </c>
      <c r="D6" s="19">
        <v>0</v>
      </c>
      <c r="E6" s="19">
        <v>0</v>
      </c>
      <c r="F6" s="19">
        <v>0</v>
      </c>
      <c r="G6" s="19">
        <v>8000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5">
        <f t="shared" ref="V6:V67" si="0">SUM(J6:U6)</f>
        <v>0</v>
      </c>
    </row>
    <row r="7" spans="1:22">
      <c r="A7" s="8" t="s">
        <v>8</v>
      </c>
      <c r="B7" s="20">
        <v>6300</v>
      </c>
      <c r="C7" s="20">
        <v>3500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5">
        <f t="shared" si="0"/>
        <v>0</v>
      </c>
    </row>
    <row r="8" spans="1:22">
      <c r="A8" s="8" t="s">
        <v>47</v>
      </c>
      <c r="B8" s="20">
        <v>7400</v>
      </c>
      <c r="C8" s="20">
        <v>6600</v>
      </c>
      <c r="D8" s="20">
        <v>3000</v>
      </c>
      <c r="E8" s="20">
        <v>6000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5">
        <f t="shared" si="0"/>
        <v>0</v>
      </c>
    </row>
    <row r="9" spans="1:22">
      <c r="A9" s="8" t="s">
        <v>58</v>
      </c>
      <c r="B9" s="19">
        <v>0</v>
      </c>
      <c r="C9" s="20">
        <v>400</v>
      </c>
      <c r="D9" s="20">
        <v>1500</v>
      </c>
      <c r="E9" s="20">
        <v>3700</v>
      </c>
      <c r="F9" s="19">
        <v>0</v>
      </c>
      <c r="G9" s="19">
        <v>1500</v>
      </c>
      <c r="H9" s="19">
        <v>3336.52</v>
      </c>
      <c r="I9" s="19">
        <v>5147.92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5">
        <f t="shared" si="0"/>
        <v>0</v>
      </c>
    </row>
    <row r="10" spans="1:22">
      <c r="A10" s="8" t="s">
        <v>60</v>
      </c>
      <c r="B10" s="19">
        <v>0</v>
      </c>
      <c r="C10" s="19">
        <v>0</v>
      </c>
      <c r="D10" s="20">
        <v>800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5">
        <f t="shared" si="0"/>
        <v>0</v>
      </c>
    </row>
    <row r="11" spans="1:22">
      <c r="A11" s="8" t="s">
        <v>46</v>
      </c>
      <c r="B11" s="20">
        <v>7800</v>
      </c>
      <c r="C11" s="20">
        <v>1800</v>
      </c>
      <c r="D11" s="19">
        <v>0</v>
      </c>
      <c r="E11" s="19">
        <v>2900</v>
      </c>
      <c r="F11" s="19">
        <v>2000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5">
        <f t="shared" si="0"/>
        <v>0</v>
      </c>
    </row>
    <row r="12" spans="1:22">
      <c r="A12" s="8" t="s">
        <v>69</v>
      </c>
      <c r="B12" s="19" t="s">
        <v>70</v>
      </c>
      <c r="C12" s="19" t="s">
        <v>70</v>
      </c>
      <c r="D12" s="19">
        <v>0</v>
      </c>
      <c r="E12" s="19">
        <v>800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5">
        <f t="shared" si="0"/>
        <v>0</v>
      </c>
    </row>
    <row r="13" spans="1:22">
      <c r="A13" s="8" t="s">
        <v>45</v>
      </c>
      <c r="B13" s="20">
        <v>14800</v>
      </c>
      <c r="C13" s="20">
        <v>6600</v>
      </c>
      <c r="D13" s="20">
        <v>3100</v>
      </c>
      <c r="E13" s="20">
        <v>26900</v>
      </c>
      <c r="F13" s="20">
        <v>18800</v>
      </c>
      <c r="G13" s="19">
        <v>11573.04</v>
      </c>
      <c r="H13" s="19">
        <v>10360</v>
      </c>
      <c r="I13" s="19">
        <v>3409.56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5">
        <f t="shared" si="0"/>
        <v>0</v>
      </c>
    </row>
    <row r="14" spans="1:22">
      <c r="A14" s="8" t="s">
        <v>53</v>
      </c>
      <c r="B14" s="20">
        <v>7600</v>
      </c>
      <c r="C14" s="20">
        <v>6800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5">
        <f t="shared" si="0"/>
        <v>0</v>
      </c>
    </row>
    <row r="15" spans="1:22">
      <c r="A15" s="8" t="s">
        <v>75</v>
      </c>
      <c r="B15" s="26">
        <v>0</v>
      </c>
      <c r="C15" s="20">
        <v>0</v>
      </c>
      <c r="D15" s="19">
        <v>0</v>
      </c>
      <c r="E15" s="19">
        <v>0</v>
      </c>
      <c r="F15" s="19">
        <v>0</v>
      </c>
      <c r="G15" s="19">
        <v>4000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5">
        <f t="shared" si="0"/>
        <v>0</v>
      </c>
    </row>
    <row r="16" spans="1:22">
      <c r="A16" s="8" t="s">
        <v>44</v>
      </c>
      <c r="B16" s="20">
        <v>2200</v>
      </c>
      <c r="C16" s="19">
        <v>0</v>
      </c>
      <c r="D16" s="19">
        <v>0</v>
      </c>
      <c r="E16" s="19">
        <v>6000</v>
      </c>
      <c r="F16" s="19">
        <v>0</v>
      </c>
      <c r="G16" s="19">
        <v>5200</v>
      </c>
      <c r="H16" s="19">
        <v>31668.45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1136.52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5">
        <f t="shared" si="0"/>
        <v>1136.52</v>
      </c>
    </row>
    <row r="17" spans="1:22">
      <c r="A17" s="8" t="s">
        <v>59</v>
      </c>
      <c r="B17" s="19">
        <v>0</v>
      </c>
      <c r="C17" s="19">
        <v>0</v>
      </c>
      <c r="D17" s="20">
        <v>1750</v>
      </c>
      <c r="E17" s="20">
        <v>1600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5">
        <f t="shared" si="0"/>
        <v>0</v>
      </c>
    </row>
    <row r="18" spans="1:22">
      <c r="A18" s="8" t="s">
        <v>43</v>
      </c>
      <c r="B18" s="20">
        <v>800</v>
      </c>
      <c r="C18" s="20">
        <v>4100</v>
      </c>
      <c r="D18" s="20">
        <v>6600</v>
      </c>
      <c r="E18" s="20">
        <v>1000</v>
      </c>
      <c r="F18" s="19">
        <v>0</v>
      </c>
      <c r="G18" s="19">
        <v>0</v>
      </c>
      <c r="H18" s="19">
        <v>0</v>
      </c>
      <c r="I18" s="19">
        <v>3409.56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5">
        <f t="shared" si="0"/>
        <v>0</v>
      </c>
    </row>
    <row r="19" spans="1:22">
      <c r="A19" s="8" t="s">
        <v>42</v>
      </c>
      <c r="B19" s="19">
        <v>0</v>
      </c>
      <c r="C19" s="20">
        <v>4000</v>
      </c>
      <c r="D19" s="20">
        <v>3000</v>
      </c>
      <c r="E19" s="19">
        <v>0</v>
      </c>
      <c r="F19" s="19">
        <v>1000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5">
        <f t="shared" si="0"/>
        <v>0</v>
      </c>
    </row>
    <row r="20" spans="1:22">
      <c r="A20" s="8" t="s">
        <v>54</v>
      </c>
      <c r="B20" s="20">
        <v>3800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5">
        <f t="shared" si="0"/>
        <v>0</v>
      </c>
    </row>
    <row r="21" spans="1:22">
      <c r="A21" s="8" t="s">
        <v>67</v>
      </c>
      <c r="B21" s="20">
        <v>0</v>
      </c>
      <c r="C21" s="19">
        <v>0</v>
      </c>
      <c r="D21" s="19">
        <v>0</v>
      </c>
      <c r="E21" s="19">
        <v>0</v>
      </c>
      <c r="F21" s="19">
        <v>0</v>
      </c>
      <c r="G21" s="19">
        <v>14000</v>
      </c>
      <c r="H21" s="19">
        <v>1136.52</v>
      </c>
      <c r="I21" s="19">
        <v>3000</v>
      </c>
      <c r="J21" s="19">
        <v>0</v>
      </c>
      <c r="K21" s="19">
        <v>0</v>
      </c>
      <c r="L21" s="19">
        <v>0</v>
      </c>
      <c r="M21" s="19">
        <v>0</v>
      </c>
      <c r="N21" s="19">
        <v>17546.080000000002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5">
        <f t="shared" si="0"/>
        <v>17546.080000000002</v>
      </c>
    </row>
    <row r="22" spans="1:22">
      <c r="A22" s="8" t="s">
        <v>41</v>
      </c>
      <c r="B22" s="19">
        <v>0</v>
      </c>
      <c r="C22" s="20">
        <v>2500.02</v>
      </c>
      <c r="D22" s="19">
        <v>0</v>
      </c>
      <c r="E22" s="19">
        <v>0</v>
      </c>
      <c r="F22" s="19">
        <v>0</v>
      </c>
      <c r="G22" s="19">
        <v>0</v>
      </c>
      <c r="H22" s="19">
        <v>4000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5">
        <f t="shared" si="0"/>
        <v>0</v>
      </c>
    </row>
    <row r="23" spans="1:22">
      <c r="A23" s="8" t="s">
        <v>6</v>
      </c>
      <c r="B23" s="20">
        <v>27300</v>
      </c>
      <c r="C23" s="20">
        <v>51200</v>
      </c>
      <c r="D23" s="20">
        <v>40900</v>
      </c>
      <c r="E23" s="20">
        <v>27700</v>
      </c>
      <c r="F23" s="20">
        <v>18350</v>
      </c>
      <c r="G23" s="19">
        <v>23025.64</v>
      </c>
      <c r="H23" s="19">
        <v>23593.88</v>
      </c>
      <c r="I23" s="19">
        <v>12228.68</v>
      </c>
      <c r="J23" s="19">
        <v>0</v>
      </c>
      <c r="K23" s="19">
        <v>1600</v>
      </c>
      <c r="L23" s="19">
        <v>0</v>
      </c>
      <c r="M23" s="19">
        <v>0</v>
      </c>
      <c r="N23" s="19">
        <v>0</v>
      </c>
      <c r="O23" s="19">
        <v>0</v>
      </c>
      <c r="P23" s="19">
        <v>1136.52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5">
        <f t="shared" si="0"/>
        <v>2736.52</v>
      </c>
    </row>
    <row r="24" spans="1:22">
      <c r="A24" s="8" t="s">
        <v>5</v>
      </c>
      <c r="B24" s="20">
        <v>40900</v>
      </c>
      <c r="C24" s="20">
        <v>31200</v>
      </c>
      <c r="D24" s="20">
        <v>52734.29</v>
      </c>
      <c r="E24" s="20">
        <v>34141.839999999997</v>
      </c>
      <c r="F24" s="20">
        <v>11357.76</v>
      </c>
      <c r="G24" s="19">
        <v>800</v>
      </c>
      <c r="H24" s="19">
        <v>0</v>
      </c>
      <c r="I24" s="19">
        <v>600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5">
        <f t="shared" si="0"/>
        <v>0</v>
      </c>
    </row>
    <row r="25" spans="1:22">
      <c r="A25" s="8" t="s">
        <v>51</v>
      </c>
      <c r="B25" s="19">
        <v>0</v>
      </c>
      <c r="C25" s="19">
        <v>0</v>
      </c>
      <c r="D25" s="20">
        <v>4700</v>
      </c>
      <c r="E25" s="20">
        <v>400</v>
      </c>
      <c r="F25" s="20">
        <v>4200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5">
        <f t="shared" si="0"/>
        <v>0</v>
      </c>
    </row>
    <row r="26" spans="1:22">
      <c r="A26" s="8" t="s">
        <v>4</v>
      </c>
      <c r="B26" s="20"/>
      <c r="C26" s="20">
        <v>2000</v>
      </c>
      <c r="D26" s="20">
        <v>4000</v>
      </c>
      <c r="E26" s="20">
        <v>22292.62</v>
      </c>
      <c r="F26" s="20">
        <v>9800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5">
        <f t="shared" si="0"/>
        <v>0</v>
      </c>
    </row>
    <row r="27" spans="1:22">
      <c r="A27" s="8" t="s">
        <v>40</v>
      </c>
      <c r="B27" s="20"/>
      <c r="C27" s="20">
        <v>500</v>
      </c>
      <c r="D27" s="20">
        <v>2400</v>
      </c>
      <c r="E27" s="20">
        <v>11400</v>
      </c>
      <c r="F27" s="20">
        <v>8573.0400000000009</v>
      </c>
      <c r="G27" s="19">
        <v>6240.37</v>
      </c>
      <c r="H27" s="19">
        <v>3965.34</v>
      </c>
      <c r="I27" s="19">
        <v>29657.360000000001</v>
      </c>
      <c r="J27" s="19">
        <v>0</v>
      </c>
      <c r="K27" s="19">
        <v>6468.61</v>
      </c>
      <c r="L27" s="19">
        <v>14592.7</v>
      </c>
      <c r="M27" s="19">
        <v>0</v>
      </c>
      <c r="N27" s="19">
        <v>0</v>
      </c>
      <c r="O27" s="19">
        <v>0</v>
      </c>
      <c r="P27" s="19">
        <v>3000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5">
        <f t="shared" si="0"/>
        <v>24061.31</v>
      </c>
    </row>
    <row r="28" spans="1:22">
      <c r="A28" s="8" t="s">
        <v>80</v>
      </c>
      <c r="B28" s="20"/>
      <c r="C28" s="20"/>
      <c r="D28" s="20"/>
      <c r="E28" s="20"/>
      <c r="F28" s="19"/>
      <c r="G28" s="19">
        <v>7746.08</v>
      </c>
      <c r="H28" s="19">
        <v>41062.14</v>
      </c>
      <c r="I28" s="19">
        <v>85952.6</v>
      </c>
      <c r="J28" s="19">
        <v>0</v>
      </c>
      <c r="K28" s="19">
        <v>2993.04</v>
      </c>
      <c r="L28" s="19">
        <v>3978.44</v>
      </c>
      <c r="M28" s="19">
        <v>2000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5">
        <f t="shared" si="0"/>
        <v>8971.48</v>
      </c>
    </row>
    <row r="29" spans="1:22">
      <c r="A29" s="8" t="s">
        <v>125</v>
      </c>
      <c r="B29" s="20"/>
      <c r="C29" s="20"/>
      <c r="D29" s="20"/>
      <c r="E29" s="20"/>
      <c r="F29" s="19"/>
      <c r="G29" s="19">
        <v>0</v>
      </c>
      <c r="H29" s="19">
        <v>0</v>
      </c>
      <c r="I29" s="19">
        <v>37221.620000000003</v>
      </c>
      <c r="J29" s="19">
        <v>0</v>
      </c>
      <c r="K29" s="19">
        <v>2500</v>
      </c>
      <c r="L29" s="19">
        <v>0</v>
      </c>
      <c r="M29" s="19">
        <v>0</v>
      </c>
      <c r="N29" s="19">
        <v>6548</v>
      </c>
      <c r="O29" s="19">
        <v>0</v>
      </c>
      <c r="P29" s="19">
        <v>14866.21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5">
        <f t="shared" ref="V29:V30" si="1">SUM(J29:U29)</f>
        <v>23914.21</v>
      </c>
    </row>
    <row r="30" spans="1:22">
      <c r="A30" s="8" t="s">
        <v>130</v>
      </c>
      <c r="B30" s="20"/>
      <c r="C30" s="20"/>
      <c r="D30" s="20"/>
      <c r="E30" s="20"/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16000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5">
        <f t="shared" si="1"/>
        <v>16000</v>
      </c>
    </row>
    <row r="31" spans="1:22">
      <c r="A31" s="8" t="s">
        <v>39</v>
      </c>
      <c r="B31" s="20">
        <v>5800</v>
      </c>
      <c r="C31" s="20">
        <v>33261.71</v>
      </c>
      <c r="D31" s="20">
        <v>10700</v>
      </c>
      <c r="E31" s="20">
        <v>24000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5">
        <f t="shared" si="0"/>
        <v>0</v>
      </c>
    </row>
    <row r="32" spans="1:22">
      <c r="A32" s="8" t="s">
        <v>74</v>
      </c>
      <c r="B32" s="19">
        <v>0</v>
      </c>
      <c r="C32" s="19">
        <v>0</v>
      </c>
      <c r="D32" s="19">
        <v>0</v>
      </c>
      <c r="E32" s="19">
        <v>0</v>
      </c>
      <c r="F32" s="19">
        <v>2068.2600000000002</v>
      </c>
      <c r="G32" s="19">
        <v>568.26</v>
      </c>
      <c r="H32" s="19">
        <v>9600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5">
        <f t="shared" si="0"/>
        <v>0</v>
      </c>
    </row>
    <row r="33" spans="1:22">
      <c r="A33" s="8" t="s">
        <v>38</v>
      </c>
      <c r="B33" s="19">
        <v>0</v>
      </c>
      <c r="C33" s="20">
        <v>1000</v>
      </c>
      <c r="D33" s="19">
        <v>0</v>
      </c>
      <c r="E33" s="19">
        <v>3800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5">
        <f t="shared" si="0"/>
        <v>0</v>
      </c>
    </row>
    <row r="34" spans="1:22">
      <c r="A34" s="8" t="s">
        <v>71</v>
      </c>
      <c r="B34" s="19">
        <v>0</v>
      </c>
      <c r="C34" s="19">
        <v>0</v>
      </c>
      <c r="D34" s="19">
        <v>0</v>
      </c>
      <c r="E34" s="19">
        <v>500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5">
        <f t="shared" si="0"/>
        <v>0</v>
      </c>
    </row>
    <row r="35" spans="1:22">
      <c r="A35" s="8" t="s">
        <v>37</v>
      </c>
      <c r="B35" s="19">
        <v>0</v>
      </c>
      <c r="C35" s="20">
        <v>707.95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5">
        <f t="shared" si="0"/>
        <v>0</v>
      </c>
    </row>
    <row r="36" spans="1:22">
      <c r="A36" s="8" t="s">
        <v>55</v>
      </c>
      <c r="B36" s="20">
        <v>250</v>
      </c>
      <c r="C36" s="19">
        <v>0</v>
      </c>
      <c r="D36" s="19">
        <v>0</v>
      </c>
      <c r="E36" s="19">
        <v>800</v>
      </c>
      <c r="F36" s="19">
        <v>1000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5">
        <f t="shared" si="0"/>
        <v>0</v>
      </c>
    </row>
    <row r="37" spans="1:22">
      <c r="A37" s="8" t="s">
        <v>36</v>
      </c>
      <c r="B37" s="20">
        <v>15100</v>
      </c>
      <c r="C37" s="20">
        <v>15100</v>
      </c>
      <c r="D37" s="20">
        <v>25000</v>
      </c>
      <c r="E37" s="20">
        <v>9700</v>
      </c>
      <c r="F37" s="20">
        <v>36473.040000000001</v>
      </c>
      <c r="G37" s="19">
        <v>47911.28</v>
      </c>
      <c r="H37" s="19">
        <v>43913</v>
      </c>
      <c r="I37" s="19">
        <v>14840.24</v>
      </c>
      <c r="J37" s="19">
        <v>0</v>
      </c>
      <c r="K37" s="19">
        <v>0</v>
      </c>
      <c r="L37" s="19">
        <v>0</v>
      </c>
      <c r="M37" s="19">
        <v>1136.52</v>
      </c>
      <c r="N37" s="19">
        <v>0</v>
      </c>
      <c r="O37" s="19">
        <v>4136.5200000000004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5">
        <f t="shared" si="0"/>
        <v>5273.0400000000009</v>
      </c>
    </row>
    <row r="38" spans="1:22">
      <c r="A38" s="8" t="s">
        <v>35</v>
      </c>
      <c r="B38" s="20">
        <v>4900</v>
      </c>
      <c r="C38" s="20">
        <v>7000</v>
      </c>
      <c r="D38" s="20">
        <v>8700</v>
      </c>
      <c r="E38" s="20">
        <v>28300</v>
      </c>
      <c r="F38" s="20">
        <v>35982.58</v>
      </c>
      <c r="G38" s="19">
        <v>94436.9</v>
      </c>
      <c r="H38" s="19">
        <v>71229.850000000006</v>
      </c>
      <c r="I38" s="19">
        <v>36247.919999999998</v>
      </c>
      <c r="J38" s="19">
        <v>0</v>
      </c>
      <c r="K38" s="19">
        <v>5409.56</v>
      </c>
      <c r="L38" s="19">
        <v>2273.04</v>
      </c>
      <c r="M38" s="19">
        <v>2273.04</v>
      </c>
      <c r="N38" s="19">
        <v>0</v>
      </c>
      <c r="O38" s="19">
        <v>0</v>
      </c>
      <c r="P38" s="19">
        <v>6409.56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5">
        <f t="shared" si="0"/>
        <v>16365.2</v>
      </c>
    </row>
    <row r="39" spans="1:22">
      <c r="A39" s="8" t="s">
        <v>83</v>
      </c>
      <c r="B39" s="20"/>
      <c r="C39" s="20"/>
      <c r="D39" s="20"/>
      <c r="E39" s="20"/>
      <c r="F39" s="20"/>
      <c r="G39" s="19"/>
      <c r="H39" s="19">
        <v>2500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5">
        <f t="shared" si="0"/>
        <v>0</v>
      </c>
    </row>
    <row r="40" spans="1:22">
      <c r="A40" s="8" t="s">
        <v>34</v>
      </c>
      <c r="B40" s="20">
        <v>4000</v>
      </c>
      <c r="C40" s="20">
        <v>3200</v>
      </c>
      <c r="D40" s="20">
        <v>2900</v>
      </c>
      <c r="E40" s="20">
        <v>3600</v>
      </c>
      <c r="F40" s="20">
        <v>3000</v>
      </c>
      <c r="G40" s="19">
        <v>6136.52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1136.52</v>
      </c>
      <c r="P40" s="19">
        <v>3409.56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5">
        <f t="shared" si="0"/>
        <v>4546.08</v>
      </c>
    </row>
    <row r="41" spans="1:22">
      <c r="A41" s="8" t="s">
        <v>72</v>
      </c>
      <c r="B41" s="19">
        <v>0</v>
      </c>
      <c r="C41" s="19">
        <v>0</v>
      </c>
      <c r="D41" s="19">
        <v>0</v>
      </c>
      <c r="E41" s="19">
        <v>1000</v>
      </c>
      <c r="F41" s="19">
        <v>0</v>
      </c>
      <c r="G41" s="19">
        <v>0</v>
      </c>
      <c r="H41" s="19">
        <v>0</v>
      </c>
      <c r="I41" s="19">
        <v>1136.52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5">
        <f>SUM(J41:U41)</f>
        <v>0</v>
      </c>
    </row>
    <row r="42" spans="1:22">
      <c r="A42" s="8" t="s">
        <v>33</v>
      </c>
      <c r="B42" s="20">
        <v>15100</v>
      </c>
      <c r="C42" s="20">
        <v>13100</v>
      </c>
      <c r="D42" s="20">
        <v>7100</v>
      </c>
      <c r="E42" s="20">
        <v>11300</v>
      </c>
      <c r="F42" s="20">
        <v>13000</v>
      </c>
      <c r="G42" s="19">
        <v>800</v>
      </c>
      <c r="H42" s="19">
        <v>2200</v>
      </c>
      <c r="I42" s="19">
        <v>17462.12</v>
      </c>
      <c r="J42" s="19">
        <v>0</v>
      </c>
      <c r="K42" s="19">
        <v>1136.52</v>
      </c>
      <c r="L42" s="19">
        <v>2000</v>
      </c>
      <c r="M42" s="19">
        <v>1136.52</v>
      </c>
      <c r="N42" s="19">
        <v>0</v>
      </c>
      <c r="O42" s="19">
        <v>0</v>
      </c>
      <c r="P42" s="19">
        <v>1136.52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5">
        <f t="shared" si="0"/>
        <v>5409.5599999999995</v>
      </c>
    </row>
    <row r="43" spans="1:22">
      <c r="A43" s="8" t="s">
        <v>119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2273.04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5">
        <f t="shared" ref="V43" si="2">SUM(J43:U43)</f>
        <v>0</v>
      </c>
    </row>
    <row r="44" spans="1:22">
      <c r="A44" s="8" t="s">
        <v>32</v>
      </c>
      <c r="B44" s="20">
        <v>2100</v>
      </c>
      <c r="C44" s="20">
        <v>20100</v>
      </c>
      <c r="D44" s="20">
        <v>8600</v>
      </c>
      <c r="E44" s="20">
        <v>12238.45</v>
      </c>
      <c r="F44" s="20">
        <v>15500</v>
      </c>
      <c r="G44" s="19">
        <v>4600</v>
      </c>
      <c r="H44" s="19">
        <v>15827.66</v>
      </c>
      <c r="I44" s="19">
        <v>3636.52</v>
      </c>
      <c r="J44" s="19">
        <v>0</v>
      </c>
      <c r="K44" s="19">
        <v>0</v>
      </c>
      <c r="L44" s="19">
        <v>0</v>
      </c>
      <c r="M44" s="19">
        <v>4273.04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5">
        <f t="shared" si="0"/>
        <v>4273.04</v>
      </c>
    </row>
    <row r="45" spans="1:22">
      <c r="A45" s="8" t="s">
        <v>77</v>
      </c>
      <c r="B45" s="20">
        <v>3600</v>
      </c>
      <c r="C45" s="20">
        <v>5300</v>
      </c>
      <c r="D45" s="20">
        <v>6600</v>
      </c>
      <c r="E45" s="20">
        <v>26200</v>
      </c>
      <c r="F45" s="20">
        <v>20152.45</v>
      </c>
      <c r="G45" s="19">
        <v>19346.080000000002</v>
      </c>
      <c r="H45" s="19">
        <v>66573.61</v>
      </c>
      <c r="I45" s="19">
        <v>30519.119999999999</v>
      </c>
      <c r="J45" s="19">
        <v>0</v>
      </c>
      <c r="K45" s="19">
        <v>1136.52</v>
      </c>
      <c r="L45" s="19">
        <v>3409.56</v>
      </c>
      <c r="M45" s="19">
        <v>4636.5200000000004</v>
      </c>
      <c r="N45" s="19">
        <v>1136.52</v>
      </c>
      <c r="O45" s="19">
        <v>2273.04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5">
        <f>SUM(J45:U45)</f>
        <v>12592.16</v>
      </c>
    </row>
    <row r="46" spans="1:22">
      <c r="A46" s="8" t="s">
        <v>78</v>
      </c>
      <c r="B46" s="20">
        <v>9600</v>
      </c>
      <c r="C46" s="20">
        <v>6200</v>
      </c>
      <c r="D46" s="20">
        <v>2600</v>
      </c>
      <c r="E46" s="20">
        <v>8600</v>
      </c>
      <c r="F46" s="20">
        <v>4714.67</v>
      </c>
      <c r="G46" s="19">
        <v>2160</v>
      </c>
      <c r="H46" s="19">
        <v>28228.68</v>
      </c>
      <c r="I46" s="19">
        <v>59092.160000000003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5">
        <f t="shared" si="0"/>
        <v>0</v>
      </c>
    </row>
    <row r="47" spans="1:22">
      <c r="A47" s="8" t="s">
        <v>85</v>
      </c>
      <c r="B47" s="19"/>
      <c r="C47" s="20"/>
      <c r="D47" s="20"/>
      <c r="E47" s="20"/>
      <c r="F47" s="20"/>
      <c r="G47" s="19"/>
      <c r="H47" s="19">
        <v>2273.04</v>
      </c>
      <c r="I47" s="19">
        <v>0</v>
      </c>
      <c r="J47" s="19">
        <v>0</v>
      </c>
      <c r="K47" s="19">
        <v>0</v>
      </c>
      <c r="L47" s="19">
        <v>0</v>
      </c>
      <c r="M47" s="19">
        <v>6000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5">
        <f t="shared" si="0"/>
        <v>6000</v>
      </c>
    </row>
    <row r="48" spans="1:22">
      <c r="A48" s="8" t="s">
        <v>31</v>
      </c>
      <c r="B48" s="19">
        <v>0</v>
      </c>
      <c r="C48" s="20">
        <v>33000</v>
      </c>
      <c r="D48" s="20">
        <v>800</v>
      </c>
      <c r="E48" s="20">
        <v>3000</v>
      </c>
      <c r="F48" s="20">
        <v>0</v>
      </c>
      <c r="G48" s="19">
        <v>6920.65</v>
      </c>
      <c r="H48" s="19">
        <v>6000</v>
      </c>
      <c r="I48" s="19">
        <v>11819.12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5">
        <f t="shared" si="0"/>
        <v>0</v>
      </c>
    </row>
    <row r="49" spans="1:22">
      <c r="A49" s="8" t="s">
        <v>30</v>
      </c>
      <c r="B49" s="19">
        <v>0</v>
      </c>
      <c r="C49" s="20">
        <v>2000</v>
      </c>
      <c r="D49" s="19">
        <v>0</v>
      </c>
      <c r="E49" s="19">
        <v>0</v>
      </c>
      <c r="F49" s="19">
        <v>2000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1136.52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5">
        <f t="shared" si="0"/>
        <v>1136.52</v>
      </c>
    </row>
    <row r="50" spans="1:22">
      <c r="A50" s="8" t="s">
        <v>29</v>
      </c>
      <c r="B50" s="20">
        <v>7600</v>
      </c>
      <c r="C50" s="20">
        <v>9900</v>
      </c>
      <c r="D50" s="20">
        <v>15600</v>
      </c>
      <c r="E50" s="20">
        <v>17100.02</v>
      </c>
      <c r="F50" s="20">
        <v>15300</v>
      </c>
      <c r="G50" s="19">
        <v>34238.239999999998</v>
      </c>
      <c r="H50" s="19">
        <v>50141.48</v>
      </c>
      <c r="I50" s="19">
        <v>63094.06</v>
      </c>
      <c r="J50" s="19">
        <v>0</v>
      </c>
      <c r="K50" s="19">
        <v>0</v>
      </c>
      <c r="L50" s="19">
        <v>0</v>
      </c>
      <c r="M50" s="19">
        <v>16704.78</v>
      </c>
      <c r="N50" s="19">
        <v>3000</v>
      </c>
      <c r="O50" s="19">
        <v>1136.52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5">
        <f t="shared" si="0"/>
        <v>20841.3</v>
      </c>
    </row>
    <row r="51" spans="1:22">
      <c r="A51" s="8" t="s">
        <v>62</v>
      </c>
      <c r="B51" s="20"/>
      <c r="C51" s="20">
        <v>2000</v>
      </c>
      <c r="D51" s="20">
        <v>2300</v>
      </c>
      <c r="E51" s="20">
        <v>3300</v>
      </c>
      <c r="F51" s="20">
        <v>8000</v>
      </c>
      <c r="G51" s="19">
        <v>0</v>
      </c>
      <c r="H51" s="19">
        <v>1136.52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5">
        <f t="shared" si="0"/>
        <v>0</v>
      </c>
    </row>
    <row r="52" spans="1:22">
      <c r="A52" s="8" t="s">
        <v>28</v>
      </c>
      <c r="B52" s="19">
        <v>0</v>
      </c>
      <c r="C52" s="20">
        <v>2000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5">
        <f t="shared" si="0"/>
        <v>0</v>
      </c>
    </row>
    <row r="53" spans="1:22">
      <c r="A53" s="8" t="s">
        <v>68</v>
      </c>
      <c r="B53" s="20">
        <v>0</v>
      </c>
      <c r="C53" s="20">
        <v>0</v>
      </c>
      <c r="D53" s="19">
        <v>0</v>
      </c>
      <c r="E53" s="19">
        <v>67800</v>
      </c>
      <c r="F53" s="19">
        <v>35980</v>
      </c>
      <c r="G53" s="19">
        <v>5773.04</v>
      </c>
      <c r="H53" s="19">
        <v>10114.34</v>
      </c>
      <c r="I53" s="19">
        <v>5536.52</v>
      </c>
      <c r="J53" s="19">
        <v>0</v>
      </c>
      <c r="K53" s="19">
        <v>1136.52</v>
      </c>
      <c r="L53" s="19">
        <v>2500</v>
      </c>
      <c r="M53" s="19">
        <v>2500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5">
        <f t="shared" si="0"/>
        <v>6136.52</v>
      </c>
    </row>
    <row r="54" spans="1:22">
      <c r="A54" s="8" t="s">
        <v>27</v>
      </c>
      <c r="B54" s="20">
        <v>400</v>
      </c>
      <c r="C54" s="20">
        <v>400</v>
      </c>
      <c r="D54" s="19">
        <v>0</v>
      </c>
      <c r="E54" s="19">
        <v>0</v>
      </c>
      <c r="F54" s="19">
        <v>0</v>
      </c>
      <c r="G54" s="19">
        <v>0</v>
      </c>
      <c r="H54" s="19">
        <v>145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5">
        <f t="shared" si="0"/>
        <v>0</v>
      </c>
    </row>
    <row r="55" spans="1:22">
      <c r="A55" s="8" t="s">
        <v>26</v>
      </c>
      <c r="B55" s="19">
        <v>0</v>
      </c>
      <c r="C55" s="19">
        <v>0</v>
      </c>
      <c r="D55" s="20">
        <v>1500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5">
        <f t="shared" si="0"/>
        <v>0</v>
      </c>
    </row>
    <row r="56" spans="1:22">
      <c r="A56" s="8" t="s">
        <v>79</v>
      </c>
      <c r="B56" s="20">
        <v>29100</v>
      </c>
      <c r="C56" s="20">
        <v>16500</v>
      </c>
      <c r="D56" s="20">
        <v>30300</v>
      </c>
      <c r="E56" s="20">
        <v>13000</v>
      </c>
      <c r="F56" s="20">
        <v>1800.04</v>
      </c>
      <c r="G56" s="19">
        <v>3409.56</v>
      </c>
      <c r="H56" s="19">
        <v>5409.56</v>
      </c>
      <c r="I56" s="19">
        <v>10319.120000000001</v>
      </c>
      <c r="J56" s="19">
        <v>0</v>
      </c>
      <c r="K56" s="19">
        <v>4636.5200000000004</v>
      </c>
      <c r="L56" s="19">
        <v>1000</v>
      </c>
      <c r="M56" s="19">
        <v>0</v>
      </c>
      <c r="N56" s="19">
        <v>0</v>
      </c>
      <c r="O56" s="19">
        <v>1136.52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5">
        <f t="shared" si="0"/>
        <v>6773.0400000000009</v>
      </c>
    </row>
    <row r="57" spans="1:22">
      <c r="A57" s="8" t="s">
        <v>25</v>
      </c>
      <c r="B57" s="20">
        <v>13000</v>
      </c>
      <c r="C57" s="20">
        <v>15400.02</v>
      </c>
      <c r="D57" s="20">
        <v>17300</v>
      </c>
      <c r="E57" s="20">
        <v>5300</v>
      </c>
      <c r="F57" s="20">
        <v>0</v>
      </c>
      <c r="G57" s="19">
        <v>7103.25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5">
        <f t="shared" si="0"/>
        <v>0</v>
      </c>
    </row>
    <row r="58" spans="1:22">
      <c r="A58" s="8" t="s">
        <v>56</v>
      </c>
      <c r="B58" s="20">
        <v>4600</v>
      </c>
      <c r="C58" s="19">
        <v>0</v>
      </c>
      <c r="D58" s="20">
        <v>8400</v>
      </c>
      <c r="E58" s="20">
        <v>3800</v>
      </c>
      <c r="F58" s="20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5">
        <f t="shared" si="0"/>
        <v>0</v>
      </c>
    </row>
    <row r="59" spans="1:22">
      <c r="A59" s="8" t="s">
        <v>57</v>
      </c>
      <c r="B59" s="20">
        <v>2750</v>
      </c>
      <c r="C59" s="20">
        <v>2400</v>
      </c>
      <c r="D59" s="20">
        <v>4100</v>
      </c>
      <c r="E59" s="20">
        <v>13000</v>
      </c>
      <c r="F59" s="20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5">
        <f t="shared" si="0"/>
        <v>0</v>
      </c>
    </row>
    <row r="60" spans="1:22">
      <c r="A60" s="8" t="s">
        <v>61</v>
      </c>
      <c r="B60" s="19">
        <v>0</v>
      </c>
      <c r="C60" s="19">
        <v>0</v>
      </c>
      <c r="D60" s="20">
        <v>5000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5">
        <f t="shared" si="0"/>
        <v>0</v>
      </c>
    </row>
    <row r="61" spans="1:22">
      <c r="A61" s="8" t="s">
        <v>63</v>
      </c>
      <c r="B61" s="19">
        <v>0</v>
      </c>
      <c r="C61" s="19">
        <v>0</v>
      </c>
      <c r="D61" s="20">
        <v>7000</v>
      </c>
      <c r="E61" s="19">
        <v>0</v>
      </c>
      <c r="F61" s="19">
        <v>400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5">
        <f t="shared" si="0"/>
        <v>0</v>
      </c>
    </row>
    <row r="62" spans="1:22">
      <c r="A62" s="8" t="s">
        <v>24</v>
      </c>
      <c r="B62" s="20"/>
      <c r="C62" s="20"/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5">
        <f t="shared" si="0"/>
        <v>0</v>
      </c>
    </row>
    <row r="63" spans="1:22">
      <c r="A63" s="8" t="s">
        <v>3</v>
      </c>
      <c r="B63" s="20">
        <v>12000</v>
      </c>
      <c r="C63" s="20">
        <v>10321.43</v>
      </c>
      <c r="D63" s="20">
        <v>9100</v>
      </c>
      <c r="E63" s="20">
        <v>7200</v>
      </c>
      <c r="F63" s="20">
        <v>465474.5</v>
      </c>
      <c r="G63" s="19">
        <v>0</v>
      </c>
      <c r="H63" s="19">
        <v>0</v>
      </c>
      <c r="I63" s="19">
        <v>9576.92</v>
      </c>
      <c r="J63" s="19">
        <v>0</v>
      </c>
      <c r="K63" s="19">
        <v>3068.61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5">
        <f t="shared" si="0"/>
        <v>3068.61</v>
      </c>
    </row>
    <row r="64" spans="1:22">
      <c r="A64" s="8" t="s">
        <v>23</v>
      </c>
      <c r="B64" s="20">
        <v>1000</v>
      </c>
      <c r="C64" s="20">
        <v>1000</v>
      </c>
      <c r="D64" s="20">
        <v>5000</v>
      </c>
      <c r="E64" s="20">
        <v>6000</v>
      </c>
      <c r="F64" s="20">
        <v>0</v>
      </c>
      <c r="G64" s="19">
        <v>1200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5">
        <f t="shared" si="0"/>
        <v>0</v>
      </c>
    </row>
    <row r="65" spans="1:22">
      <c r="A65" s="8" t="s">
        <v>2</v>
      </c>
      <c r="B65" s="20">
        <v>189550</v>
      </c>
      <c r="C65" s="20">
        <v>194703.33</v>
      </c>
      <c r="D65" s="20">
        <v>230241.8</v>
      </c>
      <c r="E65" s="20">
        <v>228475.54</v>
      </c>
      <c r="F65" s="20">
        <v>318151.59999999998</v>
      </c>
      <c r="G65" s="19">
        <v>839355</v>
      </c>
      <c r="H65" s="19">
        <v>2356708.4300000002</v>
      </c>
      <c r="I65" s="19">
        <v>7572464.3600000003</v>
      </c>
      <c r="J65" s="19">
        <v>0</v>
      </c>
      <c r="K65" s="19">
        <v>185310.34</v>
      </c>
      <c r="L65" s="19">
        <v>302936.74</v>
      </c>
      <c r="M65" s="19">
        <v>1507478.32</v>
      </c>
      <c r="N65" s="19">
        <v>2100878</v>
      </c>
      <c r="O65" s="19">
        <v>6536.52</v>
      </c>
      <c r="P65" s="19">
        <v>32800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5">
        <f t="shared" ref="V65" si="3">SUM(J65:U65)</f>
        <v>4135939.92</v>
      </c>
    </row>
    <row r="66" spans="1:22">
      <c r="A66" s="8" t="s">
        <v>124</v>
      </c>
      <c r="B66" s="20"/>
      <c r="C66" s="20"/>
      <c r="D66" s="20"/>
      <c r="E66" s="20"/>
      <c r="F66" s="20"/>
      <c r="G66" s="19"/>
      <c r="H66" s="19"/>
      <c r="I66" s="19">
        <v>20520.84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4000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5">
        <f t="shared" si="0"/>
        <v>4000</v>
      </c>
    </row>
    <row r="67" spans="1:22">
      <c r="A67" s="5" t="s">
        <v>1</v>
      </c>
      <c r="B67" s="17">
        <f t="shared" ref="B67:U67" si="4">SUM(B5:B66)</f>
        <v>474950</v>
      </c>
      <c r="C67" s="17">
        <f t="shared" si="4"/>
        <v>566893.80000000005</v>
      </c>
      <c r="D67" s="17">
        <f t="shared" si="4"/>
        <v>558088.59000000008</v>
      </c>
      <c r="E67" s="17">
        <f t="shared" si="4"/>
        <v>648548.47000000009</v>
      </c>
      <c r="F67" s="17">
        <f t="shared" si="4"/>
        <v>1061977.94</v>
      </c>
      <c r="G67" s="17">
        <f t="shared" ref="G67:H67" si="5">SUM(G5:G66)</f>
        <v>1156043.9099999999</v>
      </c>
      <c r="H67" s="17">
        <f t="shared" si="5"/>
        <v>2791124.02</v>
      </c>
      <c r="I67" s="17">
        <f>SUM(I5:I66)</f>
        <v>8039165.8799999999</v>
      </c>
      <c r="J67" s="17">
        <f t="shared" si="4"/>
        <v>0</v>
      </c>
      <c r="K67" s="17">
        <f t="shared" si="4"/>
        <v>215396.24</v>
      </c>
      <c r="L67" s="17">
        <f t="shared" si="4"/>
        <v>332690.48</v>
      </c>
      <c r="M67" s="17">
        <f t="shared" si="4"/>
        <v>1565275.26</v>
      </c>
      <c r="N67" s="17">
        <f t="shared" si="4"/>
        <v>2129108.6</v>
      </c>
      <c r="O67" s="17">
        <f t="shared" si="4"/>
        <v>20355.64</v>
      </c>
      <c r="P67" s="17">
        <f t="shared" si="4"/>
        <v>63894.89</v>
      </c>
      <c r="Q67" s="17">
        <f t="shared" si="4"/>
        <v>0</v>
      </c>
      <c r="R67" s="17">
        <f t="shared" si="4"/>
        <v>0</v>
      </c>
      <c r="S67" s="17">
        <f t="shared" si="4"/>
        <v>0</v>
      </c>
      <c r="T67" s="17">
        <f t="shared" si="4"/>
        <v>0</v>
      </c>
      <c r="U67" s="17">
        <f t="shared" si="4"/>
        <v>0</v>
      </c>
      <c r="V67" s="17">
        <f t="shared" si="0"/>
        <v>4326721.1099999994</v>
      </c>
    </row>
    <row r="68" spans="1:22">
      <c r="A68" s="3" t="s">
        <v>0</v>
      </c>
      <c r="B68" s="21"/>
      <c r="C68" s="21"/>
      <c r="D68" s="21"/>
      <c r="E68" s="21"/>
      <c r="F68" s="21"/>
      <c r="G68" s="21"/>
      <c r="H68" s="21"/>
      <c r="I68" s="21"/>
      <c r="J68" s="21"/>
      <c r="K68" s="12"/>
      <c r="L68" s="12"/>
      <c r="M68" s="12"/>
      <c r="N68" s="12"/>
      <c r="O68" s="12"/>
      <c r="P68" s="12"/>
      <c r="Q68" s="12"/>
      <c r="R68" s="12"/>
      <c r="S68" s="12"/>
      <c r="T68" s="11"/>
      <c r="U68" s="11"/>
      <c r="V68" s="14" t="s">
        <v>22</v>
      </c>
    </row>
    <row r="69" spans="1:22">
      <c r="A69" s="13"/>
      <c r="B69" s="22"/>
      <c r="C69" s="22"/>
      <c r="D69" s="22"/>
      <c r="E69" s="22"/>
      <c r="F69" s="22"/>
      <c r="G69" s="22"/>
      <c r="H69" s="22"/>
      <c r="I69" s="22"/>
      <c r="J69" s="22"/>
      <c r="K69" s="12"/>
      <c r="L69" s="12"/>
      <c r="M69" s="12"/>
      <c r="N69" s="12"/>
      <c r="O69" s="12"/>
      <c r="P69" s="12"/>
      <c r="Q69" s="12"/>
      <c r="R69" s="12"/>
      <c r="S69" s="12"/>
      <c r="T69" s="11"/>
      <c r="U69" s="11"/>
      <c r="V69" s="10"/>
    </row>
    <row r="70" spans="1:22" ht="21.75" thickBot="1">
      <c r="A70" s="43" t="s">
        <v>21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18" t="s">
        <v>20</v>
      </c>
    </row>
    <row r="71" spans="1:22" ht="21.75" thickBot="1">
      <c r="A71" s="45" t="s">
        <v>19</v>
      </c>
      <c r="B71" s="47">
        <v>2011</v>
      </c>
      <c r="C71" s="47">
        <v>2012</v>
      </c>
      <c r="D71" s="47" t="s">
        <v>64</v>
      </c>
      <c r="E71" s="47" t="s">
        <v>73</v>
      </c>
      <c r="F71" s="47" t="s">
        <v>76</v>
      </c>
      <c r="G71" s="47" t="s">
        <v>82</v>
      </c>
      <c r="H71" s="47" t="s">
        <v>86</v>
      </c>
      <c r="I71" s="47" t="s">
        <v>127</v>
      </c>
      <c r="J71" s="49">
        <v>2019</v>
      </c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</row>
    <row r="72" spans="1:22" ht="26.25" thickBot="1">
      <c r="A72" s="46"/>
      <c r="B72" s="48"/>
      <c r="C72" s="48"/>
      <c r="D72" s="48"/>
      <c r="E72" s="48"/>
      <c r="F72" s="48"/>
      <c r="G72" s="48"/>
      <c r="H72" s="48"/>
      <c r="I72" s="48"/>
      <c r="J72" s="24" t="s">
        <v>65</v>
      </c>
      <c r="K72" s="9" t="s">
        <v>66</v>
      </c>
      <c r="L72" s="9" t="s">
        <v>18</v>
      </c>
      <c r="M72" s="9" t="s">
        <v>17</v>
      </c>
      <c r="N72" s="9" t="s">
        <v>16</v>
      </c>
      <c r="O72" s="9" t="s">
        <v>15</v>
      </c>
      <c r="P72" s="9" t="s">
        <v>14</v>
      </c>
      <c r="Q72" s="9" t="s">
        <v>13</v>
      </c>
      <c r="R72" s="9" t="s">
        <v>12</v>
      </c>
      <c r="S72" s="9" t="s">
        <v>11</v>
      </c>
      <c r="T72" s="9" t="s">
        <v>10</v>
      </c>
      <c r="U72" s="9" t="s">
        <v>9</v>
      </c>
      <c r="V72" s="41" t="s">
        <v>128</v>
      </c>
    </row>
    <row r="73" spans="1:22">
      <c r="A73" s="8" t="s">
        <v>8</v>
      </c>
      <c r="B73" s="20"/>
      <c r="C73" s="20">
        <v>21871.599999999999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6">
        <f>SUM(J73:U73)</f>
        <v>0</v>
      </c>
    </row>
    <row r="74" spans="1:22">
      <c r="A74" s="8" t="s">
        <v>7</v>
      </c>
      <c r="B74" s="20"/>
      <c r="C74" s="20">
        <v>127908.22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6">
        <f t="shared" ref="V74:V86" si="6">SUM(J74:U74)</f>
        <v>0</v>
      </c>
    </row>
    <row r="75" spans="1:22">
      <c r="A75" s="8" t="s">
        <v>6</v>
      </c>
      <c r="B75" s="20">
        <v>14796.27</v>
      </c>
      <c r="C75" s="20">
        <v>387372.54</v>
      </c>
      <c r="D75" s="20">
        <v>475232.34</v>
      </c>
      <c r="E75" s="20">
        <v>313526.2</v>
      </c>
      <c r="F75" s="20">
        <v>210265.74</v>
      </c>
      <c r="G75" s="20">
        <v>283177.01</v>
      </c>
      <c r="H75" s="20">
        <v>383968.26</v>
      </c>
      <c r="I75" s="20">
        <v>80502.45</v>
      </c>
      <c r="J75" s="7">
        <v>0</v>
      </c>
      <c r="K75" s="7">
        <v>73775.009999999995</v>
      </c>
      <c r="L75" s="7">
        <v>16870.05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6">
        <f t="shared" si="6"/>
        <v>90645.06</v>
      </c>
    </row>
    <row r="76" spans="1:22">
      <c r="A76" s="8" t="s">
        <v>129</v>
      </c>
      <c r="B76" s="20"/>
      <c r="C76" s="20"/>
      <c r="D76" s="20"/>
      <c r="E76" s="20"/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20566.830000000002</v>
      </c>
      <c r="N76" s="7">
        <v>0</v>
      </c>
      <c r="O76" s="7">
        <v>0</v>
      </c>
      <c r="P76" s="7">
        <v>0</v>
      </c>
      <c r="Q76" s="7">
        <v>0</v>
      </c>
      <c r="R76" s="6">
        <v>0</v>
      </c>
      <c r="S76" s="7">
        <v>0</v>
      </c>
      <c r="T76" s="7">
        <v>0</v>
      </c>
      <c r="U76" s="7">
        <v>0</v>
      </c>
      <c r="V76" s="6">
        <f t="shared" si="6"/>
        <v>20566.830000000002</v>
      </c>
    </row>
    <row r="77" spans="1:22">
      <c r="A77" s="8" t="s">
        <v>5</v>
      </c>
      <c r="B77" s="20">
        <v>81824.87</v>
      </c>
      <c r="C77" s="20">
        <v>299550.27</v>
      </c>
      <c r="D77" s="20">
        <v>544790.22</v>
      </c>
      <c r="E77" s="20">
        <v>1010449.51</v>
      </c>
      <c r="F77" s="20">
        <v>1272854.3500000001</v>
      </c>
      <c r="G77" s="20">
        <v>35307.760000000002</v>
      </c>
      <c r="H77" s="20">
        <v>538141.89</v>
      </c>
      <c r="I77" s="20">
        <v>739827.04</v>
      </c>
      <c r="J77" s="7">
        <v>0</v>
      </c>
      <c r="K77" s="7">
        <v>5642.95</v>
      </c>
      <c r="L77" s="7">
        <v>46569.9</v>
      </c>
      <c r="M77" s="7">
        <v>0</v>
      </c>
      <c r="N77" s="7">
        <v>0</v>
      </c>
      <c r="O77" s="7">
        <v>0</v>
      </c>
      <c r="P77" s="7">
        <v>6031.63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6">
        <f t="shared" si="6"/>
        <v>58244.479999999996</v>
      </c>
    </row>
    <row r="78" spans="1:22">
      <c r="A78" s="8" t="s">
        <v>40</v>
      </c>
      <c r="B78" s="20"/>
      <c r="C78" s="20"/>
      <c r="D78" s="20">
        <v>48720</v>
      </c>
      <c r="E78" s="20">
        <v>0</v>
      </c>
      <c r="F78" s="20">
        <v>674447.7</v>
      </c>
      <c r="G78" s="20">
        <v>39062.1</v>
      </c>
      <c r="H78" s="20">
        <v>665040.84</v>
      </c>
      <c r="I78" s="20">
        <v>454375.05</v>
      </c>
      <c r="J78" s="7">
        <v>0</v>
      </c>
      <c r="K78" s="7">
        <v>89516.2</v>
      </c>
      <c r="L78" s="7">
        <v>154918</v>
      </c>
      <c r="M78" s="7">
        <v>0</v>
      </c>
      <c r="N78" s="7">
        <v>0</v>
      </c>
      <c r="O78" s="7">
        <v>0</v>
      </c>
      <c r="P78" s="7">
        <v>30184.62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6">
        <f t="shared" si="6"/>
        <v>274618.82</v>
      </c>
    </row>
    <row r="79" spans="1:22">
      <c r="A79" s="8" t="s">
        <v>84</v>
      </c>
      <c r="B79" s="20"/>
      <c r="C79" s="20"/>
      <c r="D79" s="20">
        <v>0</v>
      </c>
      <c r="E79" s="20">
        <v>40400</v>
      </c>
      <c r="F79" s="20">
        <v>258169.15</v>
      </c>
      <c r="G79" s="20">
        <v>0</v>
      </c>
      <c r="H79" s="20">
        <v>360400</v>
      </c>
      <c r="I79" s="20">
        <v>0</v>
      </c>
      <c r="J79" s="7">
        <v>0</v>
      </c>
      <c r="K79" s="7">
        <v>186335.12</v>
      </c>
      <c r="L79" s="7">
        <v>0</v>
      </c>
      <c r="M79" s="7">
        <v>0</v>
      </c>
      <c r="N79" s="7">
        <v>451174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6">
        <f t="shared" si="6"/>
        <v>637509.12</v>
      </c>
    </row>
    <row r="80" spans="1:22">
      <c r="A80" s="8" t="s">
        <v>4</v>
      </c>
      <c r="B80" s="20"/>
      <c r="C80" s="20">
        <v>60111.35</v>
      </c>
      <c r="D80" s="20">
        <v>128689.57</v>
      </c>
      <c r="E80" s="20">
        <v>412999.24</v>
      </c>
      <c r="F80" s="20">
        <v>350340.12</v>
      </c>
      <c r="G80" s="20">
        <v>0</v>
      </c>
      <c r="H80" s="20">
        <v>0</v>
      </c>
      <c r="I80" s="20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6">
        <f t="shared" si="6"/>
        <v>0</v>
      </c>
    </row>
    <row r="81" spans="1:22">
      <c r="A81" s="8" t="s">
        <v>81</v>
      </c>
      <c r="B81" s="20">
        <v>0</v>
      </c>
      <c r="C81" s="20">
        <v>0</v>
      </c>
      <c r="D81" s="20">
        <v>0</v>
      </c>
      <c r="E81" s="20">
        <v>0</v>
      </c>
      <c r="F81" s="20">
        <v>0</v>
      </c>
      <c r="G81" s="20">
        <v>363189.95</v>
      </c>
      <c r="H81" s="20">
        <v>244778.74</v>
      </c>
      <c r="I81" s="20">
        <v>2351612.39</v>
      </c>
      <c r="J81" s="7">
        <v>0</v>
      </c>
      <c r="K81" s="7">
        <v>0</v>
      </c>
      <c r="L81" s="7">
        <v>156803.89000000001</v>
      </c>
      <c r="M81" s="7">
        <v>0</v>
      </c>
      <c r="N81" s="7">
        <v>0</v>
      </c>
      <c r="O81" s="7">
        <v>0</v>
      </c>
      <c r="P81" s="7">
        <v>91660.800000000003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6">
        <f t="shared" si="6"/>
        <v>248464.69</v>
      </c>
    </row>
    <row r="82" spans="1:22">
      <c r="A82" s="8" t="s">
        <v>126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551706.99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517924.13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6">
        <f t="shared" ref="V82" si="7">SUM(J82:U82)</f>
        <v>517924.13</v>
      </c>
    </row>
    <row r="83" spans="1:22">
      <c r="A83" s="8" t="s">
        <v>62</v>
      </c>
      <c r="B83" s="20"/>
      <c r="C83" s="20"/>
      <c r="D83" s="20">
        <v>171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6">
        <f t="shared" si="6"/>
        <v>0</v>
      </c>
    </row>
    <row r="84" spans="1:22">
      <c r="A84" s="8" t="s">
        <v>3</v>
      </c>
      <c r="B84" s="20">
        <v>87582.82</v>
      </c>
      <c r="C84" s="20">
        <v>320416.96000000002</v>
      </c>
      <c r="D84" s="20">
        <v>278721.90999999997</v>
      </c>
      <c r="E84" s="20">
        <v>690530</v>
      </c>
      <c r="F84" s="20">
        <v>8334540.4699999997</v>
      </c>
      <c r="G84" s="20">
        <v>70448</v>
      </c>
      <c r="H84" s="20">
        <v>0</v>
      </c>
      <c r="I84" s="20">
        <v>1048347.23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6">
        <f t="shared" si="6"/>
        <v>0</v>
      </c>
    </row>
    <row r="85" spans="1:22">
      <c r="A85" s="8" t="s">
        <v>2</v>
      </c>
      <c r="B85" s="20">
        <v>3125239.06</v>
      </c>
      <c r="C85" s="20">
        <v>2642497.5</v>
      </c>
      <c r="D85" s="20">
        <v>9705603.2100000009</v>
      </c>
      <c r="E85" s="20">
        <v>5132621.0599999996</v>
      </c>
      <c r="F85" s="20">
        <v>20148005.969999999</v>
      </c>
      <c r="G85" s="20">
        <v>9039013.5199999996</v>
      </c>
      <c r="H85" s="20">
        <v>17891227.219999999</v>
      </c>
      <c r="I85" s="20">
        <v>18038073.960000001</v>
      </c>
      <c r="J85" s="7">
        <v>0</v>
      </c>
      <c r="K85" s="7">
        <v>1541932.83</v>
      </c>
      <c r="L85" s="7">
        <v>557016.73</v>
      </c>
      <c r="M85" s="7">
        <v>4917170.59</v>
      </c>
      <c r="N85" s="7">
        <v>1579226.14</v>
      </c>
      <c r="O85" s="7">
        <v>66339.490000000005</v>
      </c>
      <c r="P85" s="7">
        <v>153906.5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6">
        <f t="shared" ref="V85" si="8">SUM(J85:U85)</f>
        <v>8815592.2800000012</v>
      </c>
    </row>
    <row r="86" spans="1:22">
      <c r="A86" s="8" t="s">
        <v>124</v>
      </c>
      <c r="B86" s="20">
        <v>0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667288.97</v>
      </c>
      <c r="J86" s="7">
        <v>0</v>
      </c>
      <c r="K86" s="7">
        <v>0</v>
      </c>
      <c r="L86" s="7">
        <v>42130.8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6">
        <f t="shared" si="6"/>
        <v>42130.8</v>
      </c>
    </row>
    <row r="87" spans="1:22">
      <c r="A87" s="5" t="s">
        <v>1</v>
      </c>
      <c r="B87" s="17">
        <f t="shared" ref="B87" si="9">SUM(B73:B86)</f>
        <v>3309443.02</v>
      </c>
      <c r="C87" s="17">
        <f t="shared" ref="C87:I87" si="10">SUM(C73:C86)</f>
        <v>3859728.44</v>
      </c>
      <c r="D87" s="17">
        <f t="shared" si="10"/>
        <v>11181928.25</v>
      </c>
      <c r="E87" s="17">
        <f t="shared" si="10"/>
        <v>7600526.0099999998</v>
      </c>
      <c r="F87" s="17">
        <f t="shared" si="10"/>
        <v>31248623.5</v>
      </c>
      <c r="G87" s="17">
        <f t="shared" si="10"/>
        <v>9830198.3399999999</v>
      </c>
      <c r="H87" s="17">
        <f t="shared" ref="H87" si="11">SUM(H73:H86)</f>
        <v>20083556.949999999</v>
      </c>
      <c r="I87" s="17">
        <f t="shared" si="10"/>
        <v>23931734.079999998</v>
      </c>
      <c r="J87" s="17">
        <f t="shared" ref="J87:U87" si="12">SUM(J73:J86)</f>
        <v>0</v>
      </c>
      <c r="K87" s="17">
        <f t="shared" si="12"/>
        <v>1897202.11</v>
      </c>
      <c r="L87" s="17">
        <f t="shared" si="12"/>
        <v>974309.37000000011</v>
      </c>
      <c r="M87" s="17">
        <f t="shared" si="12"/>
        <v>4937737.42</v>
      </c>
      <c r="N87" s="17">
        <f t="shared" si="12"/>
        <v>2030400.14</v>
      </c>
      <c r="O87" s="17">
        <f t="shared" si="12"/>
        <v>66339.490000000005</v>
      </c>
      <c r="P87" s="17">
        <f t="shared" si="12"/>
        <v>799707.68</v>
      </c>
      <c r="Q87" s="17">
        <f t="shared" si="12"/>
        <v>0</v>
      </c>
      <c r="R87" s="17">
        <f t="shared" si="12"/>
        <v>0</v>
      </c>
      <c r="S87" s="17">
        <f t="shared" si="12"/>
        <v>0</v>
      </c>
      <c r="T87" s="17">
        <f t="shared" si="12"/>
        <v>0</v>
      </c>
      <c r="U87" s="17">
        <f t="shared" si="12"/>
        <v>0</v>
      </c>
      <c r="V87" s="4">
        <f>SUM(V73:V86)</f>
        <v>10705696.210000001</v>
      </c>
    </row>
    <row r="88" spans="1:22">
      <c r="A88" s="3" t="s">
        <v>0</v>
      </c>
      <c r="B88" s="21"/>
      <c r="C88" s="21"/>
      <c r="D88" s="21"/>
      <c r="E88" s="21"/>
      <c r="F88" s="21"/>
      <c r="G88" s="21"/>
      <c r="H88" s="21"/>
      <c r="I88" s="21"/>
      <c r="J88" s="21"/>
      <c r="K88" s="2"/>
      <c r="L88" s="2"/>
      <c r="M88" s="2"/>
      <c r="N88" s="2"/>
      <c r="O88" s="25"/>
      <c r="P88" s="2"/>
      <c r="Q88" s="2"/>
      <c r="R88" s="2"/>
      <c r="S88" s="2"/>
      <c r="T88" s="2"/>
      <c r="U88" s="2"/>
      <c r="V88" s="2"/>
    </row>
    <row r="89" spans="1:22">
      <c r="T89" s="1"/>
    </row>
  </sheetData>
  <mergeCells count="23">
    <mergeCell ref="A71:A72"/>
    <mergeCell ref="B71:B72"/>
    <mergeCell ref="C71:C72"/>
    <mergeCell ref="D71:D72"/>
    <mergeCell ref="J71:V71"/>
    <mergeCell ref="I71:I72"/>
    <mergeCell ref="E71:E72"/>
    <mergeCell ref="F71:F72"/>
    <mergeCell ref="G71:G72"/>
    <mergeCell ref="H71:H72"/>
    <mergeCell ref="A2:U2"/>
    <mergeCell ref="A70:U70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9"/>
  <sheetViews>
    <sheetView zoomScale="85" zoomScaleNormal="85" workbookViewId="0">
      <selection activeCell="A104" sqref="A104"/>
    </sheetView>
  </sheetViews>
  <sheetFormatPr defaultRowHeight="15"/>
  <cols>
    <col min="1" max="1" width="72.85546875" bestFit="1" customWidth="1"/>
    <col min="2" max="2" width="14.5703125" bestFit="1" customWidth="1"/>
    <col min="3" max="4" width="15.7109375" bestFit="1" customWidth="1"/>
  </cols>
  <sheetData>
    <row r="1" spans="1:4">
      <c r="A1" s="50" t="s">
        <v>87</v>
      </c>
      <c r="B1" s="51" t="s">
        <v>88</v>
      </c>
      <c r="C1" s="51"/>
      <c r="D1" s="51"/>
    </row>
    <row r="2" spans="1:4">
      <c r="A2" s="50"/>
      <c r="B2" s="29" t="s">
        <v>89</v>
      </c>
      <c r="C2" s="29" t="s">
        <v>90</v>
      </c>
      <c r="D2" s="29" t="s">
        <v>91</v>
      </c>
    </row>
    <row r="3" spans="1:4">
      <c r="A3" s="27" t="s">
        <v>58</v>
      </c>
      <c r="B3" s="28">
        <v>3336.52</v>
      </c>
      <c r="C3" s="32"/>
      <c r="D3" s="33">
        <f>SUM(B3:C3)</f>
        <v>3336.52</v>
      </c>
    </row>
    <row r="4" spans="1:4">
      <c r="A4" s="27" t="s">
        <v>45</v>
      </c>
      <c r="B4" s="28">
        <v>10360</v>
      </c>
      <c r="C4" s="32"/>
      <c r="D4" s="33">
        <f t="shared" ref="D4:D28" si="0">SUM(B4:C4)</f>
        <v>10360</v>
      </c>
    </row>
    <row r="5" spans="1:4">
      <c r="A5" s="27" t="s">
        <v>44</v>
      </c>
      <c r="B5" s="28">
        <v>31668.45</v>
      </c>
      <c r="C5" s="32"/>
      <c r="D5" s="33">
        <f t="shared" si="0"/>
        <v>31668.45</v>
      </c>
    </row>
    <row r="6" spans="1:4">
      <c r="A6" s="27" t="s">
        <v>67</v>
      </c>
      <c r="B6" s="28">
        <v>1136.52</v>
      </c>
      <c r="C6" s="32"/>
      <c r="D6" s="33">
        <f t="shared" si="0"/>
        <v>1136.52</v>
      </c>
    </row>
    <row r="7" spans="1:4">
      <c r="A7" s="27" t="s">
        <v>41</v>
      </c>
      <c r="B7" s="28">
        <v>4000</v>
      </c>
      <c r="C7" s="32"/>
      <c r="D7" s="33">
        <f t="shared" si="0"/>
        <v>4000</v>
      </c>
    </row>
    <row r="8" spans="1:4">
      <c r="A8" s="27" t="s">
        <v>6</v>
      </c>
      <c r="B8" s="28">
        <v>23593.88</v>
      </c>
      <c r="C8" s="28">
        <v>383968.26</v>
      </c>
      <c r="D8" s="33">
        <f t="shared" si="0"/>
        <v>407562.14</v>
      </c>
    </row>
    <row r="9" spans="1:4">
      <c r="A9" s="27" t="s">
        <v>5</v>
      </c>
      <c r="B9" s="28">
        <v>0</v>
      </c>
      <c r="C9" s="28">
        <v>538141.89</v>
      </c>
      <c r="D9" s="33">
        <f t="shared" si="0"/>
        <v>538141.89</v>
      </c>
    </row>
    <row r="10" spans="1:4">
      <c r="A10" s="27" t="s">
        <v>40</v>
      </c>
      <c r="B10" s="28">
        <v>3965.34</v>
      </c>
      <c r="C10" s="28">
        <v>665040.84</v>
      </c>
      <c r="D10" s="33">
        <f t="shared" si="0"/>
        <v>669006.17999999993</v>
      </c>
    </row>
    <row r="11" spans="1:4">
      <c r="A11" s="27" t="s">
        <v>84</v>
      </c>
      <c r="B11" s="28">
        <v>0</v>
      </c>
      <c r="C11" s="28">
        <v>360400</v>
      </c>
      <c r="D11" s="33">
        <f t="shared" si="0"/>
        <v>360400</v>
      </c>
    </row>
    <row r="12" spans="1:4">
      <c r="A12" s="27" t="s">
        <v>80</v>
      </c>
      <c r="B12" s="28">
        <v>41062.14</v>
      </c>
      <c r="C12" s="28">
        <v>244778.74</v>
      </c>
      <c r="D12" s="33">
        <f t="shared" si="0"/>
        <v>285840.88</v>
      </c>
    </row>
    <row r="13" spans="1:4">
      <c r="A13" s="27" t="s">
        <v>74</v>
      </c>
      <c r="B13" s="28">
        <v>9600</v>
      </c>
      <c r="C13" s="32"/>
      <c r="D13" s="33">
        <f t="shared" si="0"/>
        <v>9600</v>
      </c>
    </row>
    <row r="14" spans="1:4">
      <c r="A14" s="27" t="s">
        <v>36</v>
      </c>
      <c r="B14" s="28">
        <v>43913</v>
      </c>
      <c r="C14" s="32"/>
      <c r="D14" s="33">
        <f t="shared" si="0"/>
        <v>43913</v>
      </c>
    </row>
    <row r="15" spans="1:4">
      <c r="A15" s="27" t="s">
        <v>35</v>
      </c>
      <c r="B15" s="28">
        <v>71229.850000000006</v>
      </c>
      <c r="C15" s="32"/>
      <c r="D15" s="33">
        <f t="shared" si="0"/>
        <v>71229.850000000006</v>
      </c>
    </row>
    <row r="16" spans="1:4">
      <c r="A16" s="27" t="s">
        <v>83</v>
      </c>
      <c r="B16" s="28">
        <v>2500</v>
      </c>
      <c r="C16" s="32"/>
      <c r="D16" s="33">
        <f t="shared" si="0"/>
        <v>2500</v>
      </c>
    </row>
    <row r="17" spans="1:4">
      <c r="A17" s="27" t="s">
        <v>33</v>
      </c>
      <c r="B17" s="28">
        <v>2200</v>
      </c>
      <c r="C17" s="32"/>
      <c r="D17" s="33">
        <f t="shared" si="0"/>
        <v>2200</v>
      </c>
    </row>
    <row r="18" spans="1:4">
      <c r="A18" s="27" t="s">
        <v>32</v>
      </c>
      <c r="B18" s="28">
        <v>15827.66</v>
      </c>
      <c r="C18" s="32"/>
      <c r="D18" s="33">
        <f t="shared" si="0"/>
        <v>15827.66</v>
      </c>
    </row>
    <row r="19" spans="1:4">
      <c r="A19" s="27" t="s">
        <v>77</v>
      </c>
      <c r="B19" s="28">
        <v>66573.61</v>
      </c>
      <c r="C19" s="32"/>
      <c r="D19" s="33">
        <f t="shared" si="0"/>
        <v>66573.61</v>
      </c>
    </row>
    <row r="20" spans="1:4">
      <c r="A20" s="27" t="s">
        <v>78</v>
      </c>
      <c r="B20" s="28">
        <v>28228.68</v>
      </c>
      <c r="C20" s="32"/>
      <c r="D20" s="33">
        <f t="shared" si="0"/>
        <v>28228.68</v>
      </c>
    </row>
    <row r="21" spans="1:4">
      <c r="A21" s="27" t="s">
        <v>85</v>
      </c>
      <c r="B21" s="28">
        <v>2273.04</v>
      </c>
      <c r="C21" s="32"/>
      <c r="D21" s="33">
        <f t="shared" si="0"/>
        <v>2273.04</v>
      </c>
    </row>
    <row r="22" spans="1:4">
      <c r="A22" s="27" t="s">
        <v>31</v>
      </c>
      <c r="B22" s="28">
        <v>6000</v>
      </c>
      <c r="C22" s="32"/>
      <c r="D22" s="33">
        <f t="shared" si="0"/>
        <v>6000</v>
      </c>
    </row>
    <row r="23" spans="1:4">
      <c r="A23" s="27" t="s">
        <v>29</v>
      </c>
      <c r="B23" s="28">
        <v>50141.48</v>
      </c>
      <c r="C23" s="32"/>
      <c r="D23" s="33">
        <f t="shared" si="0"/>
        <v>50141.48</v>
      </c>
    </row>
    <row r="24" spans="1:4">
      <c r="A24" s="27" t="s">
        <v>62</v>
      </c>
      <c r="B24" s="28">
        <v>1136.52</v>
      </c>
      <c r="C24" s="32"/>
      <c r="D24" s="33">
        <f t="shared" si="0"/>
        <v>1136.52</v>
      </c>
    </row>
    <row r="25" spans="1:4">
      <c r="A25" s="27" t="s">
        <v>68</v>
      </c>
      <c r="B25" s="28">
        <v>10114.34</v>
      </c>
      <c r="C25" s="32"/>
      <c r="D25" s="33">
        <f t="shared" si="0"/>
        <v>10114.34</v>
      </c>
    </row>
    <row r="26" spans="1:4">
      <c r="A26" s="27" t="s">
        <v>27</v>
      </c>
      <c r="B26" s="28">
        <v>145</v>
      </c>
      <c r="C26" s="32"/>
      <c r="D26" s="33">
        <f t="shared" si="0"/>
        <v>145</v>
      </c>
    </row>
    <row r="27" spans="1:4">
      <c r="A27" s="27" t="s">
        <v>79</v>
      </c>
      <c r="B27" s="28">
        <v>5409.56</v>
      </c>
      <c r="C27" s="32"/>
      <c r="D27" s="33">
        <f t="shared" si="0"/>
        <v>5409.56</v>
      </c>
    </row>
    <row r="28" spans="1:4">
      <c r="A28" s="27" t="s">
        <v>2</v>
      </c>
      <c r="B28" s="28">
        <v>2356708.4300000002</v>
      </c>
      <c r="C28" s="28">
        <v>17891227.219999999</v>
      </c>
      <c r="D28" s="33">
        <f t="shared" si="0"/>
        <v>20247935.649999999</v>
      </c>
    </row>
    <row r="29" spans="1:4" ht="15.75">
      <c r="A29" s="30" t="s">
        <v>92</v>
      </c>
      <c r="B29" s="31">
        <f>SUM(B3:B28)</f>
        <v>2791124.02</v>
      </c>
      <c r="C29" s="31">
        <f t="shared" ref="C29:D29" si="1">SUM(C3:C28)</f>
        <v>20083556.949999999</v>
      </c>
      <c r="D29" s="31">
        <f t="shared" si="1"/>
        <v>22874680.969999999</v>
      </c>
    </row>
    <row r="30" spans="1:4">
      <c r="D30" s="1"/>
    </row>
    <row r="33" spans="1:4">
      <c r="B33" s="34">
        <v>2012</v>
      </c>
      <c r="C33" s="23">
        <v>4296679.9000000004</v>
      </c>
    </row>
    <row r="34" spans="1:4">
      <c r="B34" s="34">
        <v>2013</v>
      </c>
      <c r="C34" s="23">
        <v>11546119.49</v>
      </c>
    </row>
    <row r="35" spans="1:4">
      <c r="B35" s="34">
        <v>2014</v>
      </c>
      <c r="C35" s="23">
        <v>7382309.7199999997</v>
      </c>
    </row>
    <row r="36" spans="1:4">
      <c r="B36" s="34">
        <v>2015</v>
      </c>
      <c r="C36" s="23">
        <v>29084340.079999998</v>
      </c>
    </row>
    <row r="37" spans="1:4">
      <c r="B37" s="34">
        <v>2016</v>
      </c>
      <c r="C37" s="23">
        <v>10803943.289999999</v>
      </c>
    </row>
    <row r="38" spans="1:4">
      <c r="B38" s="34">
        <v>2017</v>
      </c>
      <c r="C38" s="23">
        <v>22874680.969999999</v>
      </c>
    </row>
    <row r="44" spans="1:4">
      <c r="A44" s="50" t="s">
        <v>87</v>
      </c>
      <c r="B44" s="51" t="s">
        <v>107</v>
      </c>
      <c r="C44" s="51" t="s">
        <v>108</v>
      </c>
      <c r="D44" s="38"/>
    </row>
    <row r="45" spans="1:4">
      <c r="A45" s="50"/>
      <c r="B45" s="51"/>
      <c r="C45" s="51"/>
      <c r="D45" s="39"/>
    </row>
    <row r="46" spans="1:4">
      <c r="A46" s="27" t="s">
        <v>93</v>
      </c>
      <c r="B46" s="35">
        <v>1271</v>
      </c>
      <c r="C46" s="37">
        <f t="shared" ref="C46:C86" si="2">(B46/B$87)*100</f>
        <v>44.301150226559777</v>
      </c>
    </row>
    <row r="47" spans="1:4">
      <c r="A47" s="27" t="s">
        <v>94</v>
      </c>
      <c r="B47" s="35">
        <v>6</v>
      </c>
      <c r="C47" s="37">
        <f t="shared" si="2"/>
        <v>0.20913210177762287</v>
      </c>
    </row>
    <row r="48" spans="1:4">
      <c r="A48" s="27" t="s">
        <v>95</v>
      </c>
      <c r="B48" s="35">
        <v>425</v>
      </c>
      <c r="C48" s="37">
        <f t="shared" si="2"/>
        <v>14.813523875914953</v>
      </c>
    </row>
    <row r="49" spans="1:3">
      <c r="A49" s="27" t="s">
        <v>96</v>
      </c>
      <c r="B49" s="35">
        <v>4</v>
      </c>
      <c r="C49" s="37">
        <f t="shared" si="2"/>
        <v>0.13942140118508192</v>
      </c>
    </row>
    <row r="50" spans="1:3">
      <c r="A50" s="27" t="s">
        <v>97</v>
      </c>
      <c r="B50" s="35">
        <v>8</v>
      </c>
      <c r="C50" s="37">
        <f t="shared" si="2"/>
        <v>0.27884280237016384</v>
      </c>
    </row>
    <row r="51" spans="1:3">
      <c r="A51" s="27" t="s">
        <v>109</v>
      </c>
      <c r="B51" s="35">
        <v>1</v>
      </c>
      <c r="C51" s="37">
        <f t="shared" si="2"/>
        <v>3.4855350296270481E-2</v>
      </c>
    </row>
    <row r="52" spans="1:3">
      <c r="A52" s="27" t="s">
        <v>110</v>
      </c>
      <c r="B52" s="35">
        <v>2</v>
      </c>
      <c r="C52" s="37">
        <f t="shared" si="2"/>
        <v>6.9710700592540961E-2</v>
      </c>
    </row>
    <row r="53" spans="1:3">
      <c r="A53" s="27" t="s">
        <v>7</v>
      </c>
      <c r="B53" s="35">
        <v>23</v>
      </c>
      <c r="C53" s="37">
        <f t="shared" si="2"/>
        <v>0.80167305681422096</v>
      </c>
    </row>
    <row r="54" spans="1:3" ht="15" customHeight="1">
      <c r="A54" s="27" t="s">
        <v>111</v>
      </c>
      <c r="B54" s="35">
        <v>1</v>
      </c>
      <c r="C54" s="37">
        <f t="shared" si="2"/>
        <v>3.4855350296270481E-2</v>
      </c>
    </row>
    <row r="55" spans="1:3" ht="15" customHeight="1">
      <c r="A55" s="27" t="s">
        <v>112</v>
      </c>
      <c r="B55" s="35">
        <v>1</v>
      </c>
      <c r="C55" s="37">
        <f t="shared" si="2"/>
        <v>3.4855350296270481E-2</v>
      </c>
    </row>
    <row r="56" spans="1:3">
      <c r="A56" s="27" t="s">
        <v>98</v>
      </c>
      <c r="B56" s="35">
        <v>12</v>
      </c>
      <c r="C56" s="37">
        <f t="shared" si="2"/>
        <v>0.41826420355524574</v>
      </c>
    </row>
    <row r="57" spans="1:3">
      <c r="A57" s="27" t="s">
        <v>113</v>
      </c>
      <c r="B57" s="35">
        <v>2</v>
      </c>
      <c r="C57" s="37">
        <f t="shared" si="2"/>
        <v>6.9710700592540961E-2</v>
      </c>
    </row>
    <row r="58" spans="1:3">
      <c r="A58" s="27" t="s">
        <v>42</v>
      </c>
      <c r="B58" s="35">
        <v>1</v>
      </c>
      <c r="C58" s="37">
        <f t="shared" si="2"/>
        <v>3.4855350296270481E-2</v>
      </c>
    </row>
    <row r="59" spans="1:3">
      <c r="A59" s="27" t="s">
        <v>114</v>
      </c>
      <c r="B59" s="35">
        <v>1</v>
      </c>
      <c r="C59" s="37">
        <f t="shared" si="2"/>
        <v>3.4855350296270481E-2</v>
      </c>
    </row>
    <row r="60" spans="1:3">
      <c r="A60" s="27" t="s">
        <v>40</v>
      </c>
      <c r="B60" s="35">
        <v>2</v>
      </c>
      <c r="C60" s="37">
        <f t="shared" si="2"/>
        <v>6.9710700592540961E-2</v>
      </c>
    </row>
    <row r="61" spans="1:3">
      <c r="A61" s="27" t="s">
        <v>115</v>
      </c>
      <c r="B61" s="35">
        <v>2</v>
      </c>
      <c r="C61" s="37">
        <f t="shared" si="2"/>
        <v>6.9710700592540961E-2</v>
      </c>
    </row>
    <row r="62" spans="1:3">
      <c r="A62" s="27" t="s">
        <v>116</v>
      </c>
      <c r="B62" s="35">
        <v>1</v>
      </c>
      <c r="C62" s="37">
        <f t="shared" si="2"/>
        <v>3.4855350296270481E-2</v>
      </c>
    </row>
    <row r="63" spans="1:3">
      <c r="A63" s="27" t="s">
        <v>74</v>
      </c>
      <c r="B63" s="35">
        <v>1</v>
      </c>
      <c r="C63" s="37">
        <f t="shared" si="2"/>
        <v>3.4855350296270481E-2</v>
      </c>
    </row>
    <row r="64" spans="1:3">
      <c r="A64" s="27" t="s">
        <v>38</v>
      </c>
      <c r="B64" s="35">
        <v>724</v>
      </c>
      <c r="C64" s="37">
        <f t="shared" si="2"/>
        <v>25.235273614499825</v>
      </c>
    </row>
    <row r="65" spans="1:3">
      <c r="A65" s="27" t="s">
        <v>99</v>
      </c>
      <c r="B65" s="35">
        <v>6</v>
      </c>
      <c r="C65" s="37">
        <f t="shared" si="2"/>
        <v>0.20913210177762287</v>
      </c>
    </row>
    <row r="66" spans="1:3">
      <c r="A66" s="27" t="s">
        <v>100</v>
      </c>
      <c r="B66" s="35">
        <v>26</v>
      </c>
      <c r="C66" s="37">
        <f t="shared" si="2"/>
        <v>0.9062391077030324</v>
      </c>
    </row>
    <row r="67" spans="1:3">
      <c r="A67" s="27" t="s">
        <v>71</v>
      </c>
      <c r="B67" s="35">
        <v>48</v>
      </c>
      <c r="C67" s="37">
        <f t="shared" si="2"/>
        <v>1.673056814220983</v>
      </c>
    </row>
    <row r="68" spans="1:3">
      <c r="A68" s="27" t="s">
        <v>37</v>
      </c>
      <c r="B68" s="35">
        <v>1</v>
      </c>
      <c r="C68" s="37">
        <f t="shared" si="2"/>
        <v>3.4855350296270481E-2</v>
      </c>
    </row>
    <row r="69" spans="1:3">
      <c r="A69" s="27" t="s">
        <v>101</v>
      </c>
      <c r="B69" s="35">
        <v>21</v>
      </c>
      <c r="C69" s="37">
        <f t="shared" si="2"/>
        <v>0.73196235622168004</v>
      </c>
    </row>
    <row r="70" spans="1:3">
      <c r="A70" s="27" t="s">
        <v>117</v>
      </c>
      <c r="B70" s="35">
        <v>149</v>
      </c>
      <c r="C70" s="37">
        <f t="shared" si="2"/>
        <v>5.1934471941443006</v>
      </c>
    </row>
    <row r="71" spans="1:3">
      <c r="A71" s="27" t="s">
        <v>35</v>
      </c>
      <c r="B71" s="35">
        <v>35</v>
      </c>
      <c r="C71" s="37">
        <f t="shared" si="2"/>
        <v>1.2199372603694667</v>
      </c>
    </row>
    <row r="72" spans="1:3">
      <c r="A72" s="27" t="s">
        <v>118</v>
      </c>
      <c r="B72" s="35">
        <v>1</v>
      </c>
      <c r="C72" s="37">
        <f t="shared" si="2"/>
        <v>3.4855350296270481E-2</v>
      </c>
    </row>
    <row r="73" spans="1:3">
      <c r="A73" s="27" t="s">
        <v>34</v>
      </c>
      <c r="B73" s="35">
        <v>6</v>
      </c>
      <c r="C73" s="37">
        <f t="shared" si="2"/>
        <v>0.20913210177762287</v>
      </c>
    </row>
    <row r="74" spans="1:3">
      <c r="A74" s="27" t="s">
        <v>102</v>
      </c>
      <c r="B74" s="35">
        <v>14</v>
      </c>
      <c r="C74" s="37">
        <f t="shared" si="2"/>
        <v>0.48797490414778671</v>
      </c>
    </row>
    <row r="75" spans="1:3">
      <c r="A75" s="27" t="s">
        <v>103</v>
      </c>
      <c r="B75" s="35">
        <v>16</v>
      </c>
      <c r="C75" s="37">
        <f t="shared" si="2"/>
        <v>0.55768560474032769</v>
      </c>
    </row>
    <row r="76" spans="1:3">
      <c r="A76" s="27" t="s">
        <v>104</v>
      </c>
      <c r="B76" s="35">
        <v>17</v>
      </c>
      <c r="C76" s="37">
        <f t="shared" si="2"/>
        <v>0.59254095503659809</v>
      </c>
    </row>
    <row r="77" spans="1:3">
      <c r="A77" s="27" t="s">
        <v>119</v>
      </c>
      <c r="B77" s="35">
        <v>4</v>
      </c>
      <c r="C77" s="37">
        <f t="shared" si="2"/>
        <v>0.13942140118508192</v>
      </c>
    </row>
    <row r="78" spans="1:3">
      <c r="A78" s="27" t="s">
        <v>77</v>
      </c>
      <c r="B78" s="35">
        <v>3</v>
      </c>
      <c r="C78" s="37">
        <f t="shared" si="2"/>
        <v>0.10456605088881143</v>
      </c>
    </row>
    <row r="79" spans="1:3">
      <c r="A79" s="27" t="s">
        <v>120</v>
      </c>
      <c r="B79" s="35">
        <v>5</v>
      </c>
      <c r="C79" s="37">
        <f t="shared" si="2"/>
        <v>0.17427675148135238</v>
      </c>
    </row>
    <row r="80" spans="1:3">
      <c r="A80" s="27" t="s">
        <v>85</v>
      </c>
      <c r="B80" s="35">
        <v>1</v>
      </c>
      <c r="C80" s="37">
        <f t="shared" si="2"/>
        <v>3.4855350296270481E-2</v>
      </c>
    </row>
    <row r="81" spans="1:3">
      <c r="A81" s="27" t="s">
        <v>30</v>
      </c>
      <c r="B81" s="35">
        <v>1</v>
      </c>
      <c r="C81" s="37">
        <f t="shared" si="2"/>
        <v>3.4855350296270481E-2</v>
      </c>
    </row>
    <row r="82" spans="1:3">
      <c r="A82" s="27" t="s">
        <v>121</v>
      </c>
      <c r="B82" s="35">
        <v>1</v>
      </c>
      <c r="C82" s="37">
        <f t="shared" si="2"/>
        <v>3.4855350296270481E-2</v>
      </c>
    </row>
    <row r="83" spans="1:3">
      <c r="A83" s="27" t="s">
        <v>122</v>
      </c>
      <c r="B83" s="35">
        <v>2</v>
      </c>
      <c r="C83" s="37">
        <f t="shared" si="2"/>
        <v>6.9710700592540961E-2</v>
      </c>
    </row>
    <row r="84" spans="1:3">
      <c r="A84" s="27" t="s">
        <v>2</v>
      </c>
      <c r="B84" s="35">
        <v>18</v>
      </c>
      <c r="C84" s="37">
        <f t="shared" si="2"/>
        <v>0.62739630533286861</v>
      </c>
    </row>
    <row r="85" spans="1:3">
      <c r="A85" s="27" t="s">
        <v>105</v>
      </c>
      <c r="B85" s="35">
        <v>5</v>
      </c>
      <c r="C85" s="37">
        <f t="shared" si="2"/>
        <v>0.17427675148135238</v>
      </c>
    </row>
    <row r="86" spans="1:3">
      <c r="A86" s="27" t="s">
        <v>106</v>
      </c>
      <c r="B86" s="35">
        <v>1</v>
      </c>
      <c r="C86" s="37">
        <f t="shared" si="2"/>
        <v>3.4855350296270481E-2</v>
      </c>
    </row>
    <row r="87" spans="1:3" ht="15.75">
      <c r="A87" s="30" t="s">
        <v>92</v>
      </c>
      <c r="B87" s="36">
        <f>SUM(B46:B86)</f>
        <v>2869</v>
      </c>
      <c r="C87" s="31">
        <f>SUM(C46:C86)</f>
        <v>99.999999999999957</v>
      </c>
    </row>
    <row r="89" spans="1:3">
      <c r="A89" s="27" t="s">
        <v>93</v>
      </c>
      <c r="B89" s="35">
        <v>1271</v>
      </c>
    </row>
    <row r="90" spans="1:3">
      <c r="A90" s="27" t="s">
        <v>95</v>
      </c>
      <c r="B90" s="35">
        <v>425</v>
      </c>
    </row>
    <row r="91" spans="1:3">
      <c r="A91" s="27" t="s">
        <v>38</v>
      </c>
      <c r="B91" s="35">
        <v>724</v>
      </c>
    </row>
    <row r="92" spans="1:3">
      <c r="A92" s="27" t="s">
        <v>71</v>
      </c>
      <c r="B92" s="35">
        <v>48</v>
      </c>
    </row>
    <row r="93" spans="1:3">
      <c r="A93" s="27" t="s">
        <v>117</v>
      </c>
      <c r="B93" s="35">
        <v>149</v>
      </c>
    </row>
    <row r="94" spans="1:3">
      <c r="A94" s="27" t="s">
        <v>35</v>
      </c>
      <c r="B94" s="35">
        <v>35</v>
      </c>
    </row>
    <row r="95" spans="1:3">
      <c r="A95" s="27" t="s">
        <v>123</v>
      </c>
      <c r="B95" s="35">
        <v>217</v>
      </c>
    </row>
    <row r="97" spans="2:2">
      <c r="B97" s="40"/>
    </row>
    <row r="99" spans="2:2">
      <c r="B99" s="40"/>
    </row>
  </sheetData>
  <mergeCells count="5">
    <mergeCell ref="A1:A2"/>
    <mergeCell ref="B1:D1"/>
    <mergeCell ref="A44:A45"/>
    <mergeCell ref="B44:B45"/>
    <mergeCell ref="C44:C4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04 2019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2019-08-14T19:25:32Z</dcterms:modified>
</cp:coreProperties>
</file>