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ABELA 07" sheetId="1" r:id="rId1"/>
    <sheet name="GRÁFICO" sheetId="4" r:id="rId2"/>
    <sheet name="Gráf2" sheetId="6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M28" i="4"/>
  <c r="E15"/>
  <c r="E14"/>
  <c r="N13"/>
  <c r="M13"/>
  <c r="N12"/>
  <c r="M12"/>
  <c r="N11" l="1"/>
  <c r="M11"/>
  <c r="N4"/>
  <c r="N5"/>
  <c r="N6"/>
  <c r="N7"/>
  <c r="N8"/>
  <c r="N9"/>
  <c r="N10"/>
  <c r="N3"/>
  <c r="M10"/>
  <c r="M9"/>
  <c r="M27"/>
  <c r="M26"/>
  <c r="M25"/>
  <c r="L15"/>
  <c r="K15"/>
  <c r="J15"/>
  <c r="I15"/>
  <c r="H15"/>
  <c r="G15"/>
  <c r="F15"/>
  <c r="M29" s="1"/>
  <c r="D15"/>
  <c r="C15"/>
  <c r="B15"/>
  <c r="L14"/>
  <c r="M24" s="1"/>
  <c r="K14"/>
  <c r="M23" s="1"/>
  <c r="J14"/>
  <c r="M22" s="1"/>
  <c r="I14"/>
  <c r="M21" s="1"/>
  <c r="H14"/>
  <c r="M20" s="1"/>
  <c r="G14" l="1"/>
  <c r="M19" s="1"/>
  <c r="F14"/>
  <c r="D14"/>
  <c r="C14"/>
  <c r="B14"/>
  <c r="M8"/>
  <c r="M7"/>
  <c r="M6"/>
  <c r="M5"/>
  <c r="M4" l="1"/>
  <c r="M3"/>
  <c r="M14" l="1"/>
  <c r="M15"/>
</calcChain>
</file>

<file path=xl/sharedStrings.xml><?xml version="1.0" encoding="utf-8"?>
<sst xmlns="http://schemas.openxmlformats.org/spreadsheetml/2006/main" count="190" uniqueCount="106">
  <si>
    <t>TIPO</t>
  </si>
  <si>
    <t>OBJETO</t>
  </si>
  <si>
    <t>DIRETORIA</t>
  </si>
  <si>
    <t>UNIDADE</t>
  </si>
  <si>
    <t>LOCAL</t>
  </si>
  <si>
    <t>Nº INTEGRANTES</t>
  </si>
  <si>
    <t>DAE</t>
  </si>
  <si>
    <t>DAP</t>
  </si>
  <si>
    <t>DCE</t>
  </si>
  <si>
    <t>DLC</t>
  </si>
  <si>
    <t>DMU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</si>
  <si>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</si>
  <si>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</si>
  <si>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</si>
  <si>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</si>
  <si>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</si>
  <si>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</si>
  <si>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</si>
  <si>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</si>
  <si>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</si>
  <si>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</si>
  <si>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</si>
  <si>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JAN-FEV</t>
  </si>
  <si>
    <t>Méd. 2013</t>
  </si>
  <si>
    <t>Méd. 2012</t>
  </si>
  <si>
    <t>Méd. 2011</t>
  </si>
  <si>
    <t>MÊS</t>
  </si>
  <si>
    <t>TABELA 07 - AUDITORIAS REALIZADAS PELAS DIRETORIAS TÉCNICAS: DAE - DAP - DCE - DLC - DMU</t>
  </si>
  <si>
    <t>Méd. Mensal</t>
  </si>
  <si>
    <t>Méd. 2014</t>
  </si>
  <si>
    <t>FONTE:  Sistema de Programação de Auditorias  2015/2016, DISPONÍVEL EM: http://servicos.tce.sc.gov.br/auditoria/relatorios.php?acompanhamento=1</t>
  </si>
  <si>
    <r>
      <rPr>
        <b/>
        <sz val="9"/>
        <color theme="1"/>
        <rFont val="Calibri"/>
        <family val="2"/>
        <scheme val="minor"/>
      </rPr>
      <t>NOTA</t>
    </r>
    <r>
      <rPr>
        <sz val="9"/>
        <color theme="1"/>
        <rFont val="Calibri"/>
        <family val="2"/>
        <scheme val="minor"/>
      </rPr>
      <t xml:space="preserve">: A partir do mês de maio, os dados deste gráfico foram extraídos do Sistema de Programação de Auditorias  2015/2016, DISPONÍVEL EM: http://servicos.tce.sc.gov.br/auditoria/relatorios.php?acompanhamento=1. </t>
    </r>
  </si>
  <si>
    <t>Estado de Santa Catarina</t>
  </si>
  <si>
    <t>Celesc Distribuição S.A.</t>
  </si>
  <si>
    <t>Regularidade</t>
  </si>
  <si>
    <t>Jaraguá do Sul</t>
  </si>
  <si>
    <t>DCG</t>
  </si>
  <si>
    <t>Itajaí</t>
  </si>
  <si>
    <t>Departamento Estadual de Infra-Estrutura - DEINFRA</t>
  </si>
  <si>
    <t>Prefeitura Municipal de Jaraguá do Sul</t>
  </si>
  <si>
    <t>Companhia Integrada de Desenvolvimento Agrícola de Santa Catarina - CIDASC</t>
  </si>
  <si>
    <t>Secretaria de Estado da Fazenda</t>
  </si>
  <si>
    <t>VERIFICAÇÃO DA APLICAÇÃO DO MÉTODO DE CONTROLE SOBRE A EFETIVA EXECUÇÃO DE SERVIÇOS TERCEIRIZADOS, TAL COMO DETERMINADO POR METODOLOGIA ESTABELECIDA PELO TCE A PARTIR DE AUDITORIA REALIZADA NA REGIONAL DE BLUMENAU DA EMPRESA, OU ADOÇÃO DE OUTRA FORMA QUE GARANTE O CONTROLE SOBRE AS ATIVIDADES DESENVOLVIDAS</t>
  </si>
  <si>
    <t>- VERIFICAR O CUMPRIMENTO DA DECISÃO Nº 0736/2014, QUE DETERMINOU AO DIRETOR PRESIDENTE DA CIDASC QUE ADOTASSE PROVIDÊNCIAS OBJETIVANDO O(A):
 - PLANEJAMENTO E IMPLEMENTAÇÃO DE AÇÕES COM O OBJETIVO DE MINIMIZAR DE FORMA DEFINITIVA A OCORRÊNCIA DE EVENTUAIS ADVERSIDADES EM RELAÇÃO À CONTRATAÇÃO DE PESSOAL, COM VISTAS À EFETIVAÇÃO DE SERVIÇOS ADEQUADOS, ESPECIALMENTE NO QUE SE REFERE AO SETOR DE CONTABILIDADE;
 - OBSERVÂNCIA DOS PRAZOS DE PAGAMENTO DAS OBRIGAÇÕES ASSUMIDAS PELA COMPANHIA, EVITANDO, ASSIM, O ADIMPLEMENTO DE ENCARGOS FINANCEIROS DECORRENTES DO PAGAMENTO EXTEMPORÂNEO DAS DESPESAS PÚBLICAS;
 - ADOÇÃO IMEDIATA DE PROVIDÊNCIAS NO SENTIDO DE COBRANÇA DE VALORES DEVIDOS À CIDASC, REGISTRADOS NAS CONTAS REFERENTES A CRÉDITOS A RECEBER. 
 - O PERÍODO DE ABRANGÊNCIA DA AUDITORIA SERÁ DE JAN/2015 A NOV/2015.</t>
  </si>
  <si>
    <t>Itajaí Participações S/A</t>
  </si>
  <si>
    <t>- ANÁLISE DOS REGISTROS CONTÁBEIS, MAIS ESPECIFICAMENTE SOBRE AS RECEITAS E DESPESAS, ALMOXARIFADO, VEÍCULOS, BENS MÓVEIS E IMÓVEIS, ETC. 
 - VERIFICAÇÃO DOS ASPECTOS LEGAIS E EXECUÇÃO DOS CONTRATOS E/OU CONVÊNIOS CELEBRADOS NO PERÍODO; 
 - VERIFICAÇÃO DOS ASPECTOS LEGAIS ADOTADOS NOS CONTROLES DE MOVIMENTAÇÃO DE PESSOAL COMO ADMISSÃO, DEMISSÃO, DISPOSIÇÕES, GRATIFICAÇÕES, ETC. 
 - JUSTIFICA-SE A PRESENTE AUDITORIA EM RAZÃO DE QUE A REFERIDA EMPRESA FOI CONSTITUÍDA EM 23/04/2013, COM CAPITAL SOCIAL NO VALOR DE R$1.200.000,00 (UM MILHÃO E DUZENTOS MIL REAIS), ACRESCIDO DE UM TERRENO AVALIADO EM R$2.280.741,97 (DOIS MILHÕES, DUZENTOS E OITENTA MIL, SETECENTOS E QUARENTA E UM REAIS E NOVENTA E SETE CENTAVOS), A SER TRANSFERIDO PELA PREFEITURA DE ITAJAÍ. IMPORTANTE OBSERVAR QUE ESTE TRIBUNAL AINDA NÃO FEZ NENHUMA AUDITORIA NA UNIDADE.</t>
  </si>
  <si>
    <t>FISCALIZAÇÃO NO SISTEMA DE ADMINISTRAÇÃO TRIBUTÁRIA - SAT, ESPECIFICAMENTE SOBRE OS CONTROLES E ACESSOS DE USUÁRIOS AO SISTEMA, COM ABRANGÊNCIA SOBRE O EXERCÍCIO DE 2015.</t>
  </si>
  <si>
    <t>Secretaria de Estado da Administração</t>
  </si>
  <si>
    <t>- AUDITORIA PARA APURAR POSSÍVEIS IRREGULARIDADES RELATIVOS A ALIENAÇÃO DA ANTIGA SEDE DA SECRETARIA DE ESTADO DA SEGURANÇA PÚBLICA À UNIÃO FEDERAL, ESPECIALMENTE A OBSERVÂNCIA DO PRINCÍPIO DA ECONOMICIDADE E O DEPÓSITO DE VALORES AUFERIDOS NA COTA ÚNICA DO TESOURO DO ESTADO, CONFORME DETERMINAÇÃO CONSTANTE DO ITEM 6.9.1 DO ACÓRDÃO Nº 0943/2014, EXARADO NO PROCESSO Nº RLA 08/00493117.</t>
  </si>
  <si>
    <t>Instituto de Previdência Social dos Servidores Públicos do Município de Santo Amaro da Imperatriz</t>
  </si>
  <si>
    <t>Santo Amaro da Imperatriz</t>
  </si>
  <si>
    <t>LEVANTAMENTO NO RPPS.</t>
  </si>
  <si>
    <t>Instituto de Previdência Social dos Servidores Públicos do Munic. de Antônio Carlos - IPREANCARLOS</t>
  </si>
  <si>
    <t>Antônio Carlos</t>
  </si>
  <si>
    <t>Instituto de Previdência Social dos Servidores Públicos do Município de Águas Mornas - IPAM</t>
  </si>
  <si>
    <t>Águas Mornas</t>
  </si>
  <si>
    <t>Instituto de Previdência Social dos Servidores Públicos de Rancho Queimado  - IPRERQ</t>
  </si>
  <si>
    <t>Rancho Queimado</t>
  </si>
  <si>
    <t>Instituto de Previdência Social dos Servidores Públicos do Mun. de São Pedro de Alcântara - INSPA</t>
  </si>
  <si>
    <t>São Pedro de Alcântara</t>
  </si>
  <si>
    <t>Financeira</t>
  </si>
  <si>
    <t>ANÁLISE DAS DEMONSTRAÇÕES FINANCEIRAS E NOTAS EXPLICATIVAS DO EXERCÍCIO DE 2015 DO PROGRAMA DE INFRAESTRUTURA LOGÍSTICA DE SANTA CATARINA  ETAPA VI, CO-FINANCIADO PELO BID.</t>
  </si>
  <si>
    <t>VERIFICAR A REGULARIDADE NA APLICAÇÃO DOS RECURSOS DO FUNDEB NO EXERCÍCIO DE 2015</t>
  </si>
  <si>
    <t>Prefeitura Municipal de Lages</t>
  </si>
  <si>
    <t>Lages</t>
  </si>
  <si>
    <t>INSTRUIR PROCESSO REP 12/00284922 - AQUISIÇÃO DE LÂMPADAS, OXIGÊNIO MEDICINAL, PAVER E CIMENTO.</t>
  </si>
  <si>
    <t>Mês: JAN - FEV / 2016</t>
  </si>
  <si>
    <t>Mês: MAR / 2016</t>
  </si>
  <si>
    <t>Méd. 2016</t>
  </si>
  <si>
    <t>Méd. 2015</t>
  </si>
  <si>
    <t>Prefeitura Municipal de Imaruí</t>
  </si>
  <si>
    <t>Imaruí</t>
  </si>
  <si>
    <t>Operacional</t>
  </si>
  <si>
    <t>REALIZAR 1º MONITORAMENTO DA AUDITORIA OPERACIONAL PARA AVALIAR O SERVIÇO DE TRANSPORTE ESCOLAR OFERTADO PELO MUNICÍPIO. PMO 14/00490100</t>
  </si>
  <si>
    <t>Prefeitura Municipal de São Francisco do Sul</t>
  </si>
  <si>
    <t>São Francisco do Sul</t>
  </si>
  <si>
    <t>ACOMPANHAMENTO DA EXECUÇÃO DO CONTRATO DE CONCESSÃO DE ABASTECIMENTO DE ÁGUA E ESGOTAMENTO SANITÁRIO DO MUNICÍPIO DE SÃO FRANCISCO DO SUL DETERMINADA NA DECISÃO 5004/2014 DO PROCESSO ELC 14/00239505</t>
  </si>
  <si>
    <t>ANÁLISE DAS DEMONSTRAÇÕES FINANCEIRAS E NOTAS EXPLICATIVAS DE 2015 - PROGRAMA DE GESTÃO FISCAL DE SC, CO-FINANCIADO PELO BID. JUSTIFICA-SE A PRESENTE PROPOSTA EM CUMPRIMENTO À CLÁUSULA 5.02 DO CONTRATO DE EMPRÉSTIMO Nº 2172/OC-BR, NA QUAL O MUTUÁRIO ASSUME O COMPROMISSO DE FORNECER ANUALMENTE AO BID AS DEMONSTRAÇÕES FINANCEIRAS DO PROGRAMA DEVIDAMENTE AUDITADAS PELO TRIBUNAL DE CONTAS DO ESTADO DE SANTA CATARINA</t>
  </si>
  <si>
    <t>Prefeitura Municipal de Blumenau</t>
  </si>
  <si>
    <t>Blumenau</t>
  </si>
  <si>
    <t>ANÁLISE DAS DEMONSTRAÇÕES FINANCEIRAS E NOTAS EXPLICATIVAS DO EXERCÍCIO DE 2015 DO PROGRAMA DE MOBILIDADE SUSTENTÁVEL DE BLUMENAU, CO-FINANCIADO PELO BID. JUSTIFICA-SE A PRESENTE PROPOSTA EM CUMPRIMENTO À CLÁUSULA 5.03 DO CONTRATO DE EMPRÉSTIMO Nº 2746/OC-BR, NA QUAL O MUTUÁRIO ASSUME O COMPROMISSO DE FORNECER ANUALMENTE AO BID AS DEMONSTRAÇÕES FINANCEIRAS DO PROJETO DEVIDAMENTE AUDITADAS PELO TRIBUNAL DE CONTAS DO ESTADO DE SANTA CATARINA.</t>
  </si>
  <si>
    <t>Agência Reguladora Intermunicipal de Saneamento - ARIS</t>
  </si>
  <si>
    <t>Ibirama</t>
  </si>
  <si>
    <t>Prefeitura Municipal de Florianópolis</t>
  </si>
  <si>
    <t>Florianópolis</t>
  </si>
  <si>
    <t>ANÁLISE DAS DEMONSTRAÇÕES FINANCEIRAS E NOTAS EXPLICATIVAS DO EXERCÍCIO DE 2015 DO PROJETO DE EXPANSÃO E APERFEIÇOAMENTO DA EDUCAÇÃO INFANTIL E DO ENSINO FUNDAMENTAL EM FLORIANÓPOLIS, CO-FINANCIADO PELO BID. JUSTIFICA-SE A PRESENTE PROPOSTA EM CUMPRIMENTO À CLÁUSULA 5.03 DO CONTRATO DE EMPRÉSTIMO Nº 3079/OC-BR, NA QUAL O MUTUÁRIO ASSUME O COMPROMISSO DE FORNECER ANUALMENTE AO BID AS DEMONSTRAÇÕES FINANCEIRAS DO PROJETO DEVIDAMENTE AUDITADAS PELO TRIBUNAL DE CONTAS DO ESTADO DE SANTA CATARINA.</t>
  </si>
  <si>
    <t>Prefeitura Municipal de Itajaí</t>
  </si>
  <si>
    <t>O SAMU DEVE ATENDER OS CASOS DE URGÊNCIA E EMERGÊNCIA NO MENOR TEMPO POSSÍVEL. (EFICÁCIA  ATENDER OS CHAMADOS // EFICIÊNCIA: ATENDER NO MENOR TEMPO POSSÍVEL // PROBLEMA: NÃO ENTREGA DO SERVIÇO DE URGÊNCIA OU DEMORA NO ATENDIMENTO)
 OS MUNICÍPIOS DISPÕEM DE SERVIÇO MÓVEL DE URGÊNCIA (SAMU), FINANCIADO COM RECURSOS FEDERAL, ESTADUAL E MUNICIPAL, PARA A MANUTENÇÃO DAS USB  UNIDADES DE SUPORTE BÁSICO (AMBULÂNCIAS) E SUAS EQUIPES.
 A AOP REALIZADA NO SAMU ESTADUAL TROUXE À TONA PROBLEMAS NA ESTRUTURA DOS SAMUS MUNICIPAIS, EM ESPECIAL NO QUE DIZ RESPEITO À INDISPONIBILIDADE DO SERVIÇO POR FALTA DE PROFISSIONAIS, MATERIAIS, EQUIPAMENTOS E PELA INOPERÂNCIA DE AMBULÂNCIAS PELA NÃO REALIZAÇÃO DE MANUTENÇÃO NOS VEÍCULOS. ESTES PROBLEMAS RESULTAM EM MAU ATENDIMENTO, SEJA PELA INDISPONIBILIDADE DE RECURSOS (QUANDO NÃO HÁ O ENVIO DE AMBULÂNCIA PELA SUA INOPERÂNCIA), SEJA PELA DEMORA (QUANDO O MÉDICO ACIONA UMA UNIDADE DE OUTRO MUNICÍPIO PARA O ATENDIMENTO).</t>
  </si>
  <si>
    <t>Prefeitura Municipal de Navegantes</t>
  </si>
  <si>
    <t>Navegantes</t>
  </si>
  <si>
    <t>Prefeitura Municipal de Matos Costa</t>
  </si>
  <si>
    <t>Matos Costa</t>
  </si>
  <si>
    <t>VERIFICAR A REGULARIDADE NA CONCESSÃO, NA LIQUIDAÇÃO E NA PRESTAÇÃO DE CONTAS DAS DIÁRIAS CONCEDIDAS PELA PREFEITURA MUNICIPAL DE MATOS COSTA NO PERÍODO DE 2013 E 2014.</t>
  </si>
  <si>
    <t>Câmara Municipal de Matos Costa</t>
  </si>
  <si>
    <t>VERIFICAR A REGULARIDADE NA CONCESSÃO, NA LIQUIDAÇÃO E NA PRESTAÇÃO DE CONTAS DAS DIÁRIAS CONCEDIDAS PELA CÂMARA MUNICIPAL DE MATOS COSTA NO PERÍODO DE 2013 E 2014.</t>
  </si>
  <si>
    <t>Câmara Municipal de Monte Castelo</t>
  </si>
  <si>
    <t>Monte Castelo</t>
  </si>
  <si>
    <t>VERIFICAR A REGULARIDADE NA CONCESSÃO, NA LIQUIDAÇÃO E NA PRESTAÇÃO DE CONTAS DAS DIÁRIAS CONCEDIDAS PELA CÂMARA MUNICIPAL DE MONTE CASTELO NO EXERCÍCIO DE 2013 E 2014.</t>
  </si>
  <si>
    <t>Prefeitura Municipal de Monte Castelo</t>
  </si>
  <si>
    <t>VERIFICAR A REGULARIDADE NA APLICAÇÃO DOS RECURSOS ADVINDOS DA DEFESA CIVIL ESTADUAL, NOS EXERCICIOS DE 2013 E 2014 E A CORRETA ARRECADAÇÃO E APLICAÇÃO DOS RECURSOS ADVINDOS DOS LEILÕES DE MÁQUINAS, EQUIPAMENTOS E AUTOMOVEIS EM 2013.
 VERIFICAR A REGULARIDADE NA CONCESSÃO, NA LIQUIDAÇÃO E NA PRESTAÇÃO DE CONTAS DAS DIÁRIAS CONCEDIDAS PELA PREFEITURA MUNICIPAL DE MONTE CASTELO NOS EXERCÍCIOS DE 2013 E 2014.</t>
  </si>
  <si>
    <t>Prefeitura Municipal de Laguna</t>
  </si>
  <si>
    <t>Laguna</t>
  </si>
  <si>
    <t>SUPOSTAS IMPROPRIEDADES NO TOCANTE À TRANSFERÊNCIA DE RECURSOS PARA A LIGA INDEPENDENTE DOS BLOCOS CARNAVALESCOS EM VALORES SUPERIORES AOS EFETIVAMENTE GASTOS NO CARNAVAL, POR MEIO DAS NOTAS DE EMPENHO NºS. 24, 25, 26, 33 E 36 DO INÍCIO DO EXERCÍCIO DE 2013 E ABERTURA DE CRÉDITO ADICIONAL SUPLEMENTAR NO ORÇAMENTO VIGENTE DA FUNDAÇÃO LAGUNENSE DE CULTURA - PROJETO DE LEI Nº 015/13 (1ª, 2ª, E 3ª "FRAUDES") E EXISTÊNCIA DE FUNCIONÁRIOS COMISSIONADOS "FANTASMAS" (8ª "FRAUDE")</t>
  </si>
  <si>
    <t>Companhia de Desenvolvimento e Urbanização de Brusque - CODEB</t>
  </si>
  <si>
    <t>Brusque</t>
  </si>
  <si>
    <t>ANALISAR O PASSIVO DO ESTATAL, BUSCANDO IDENTIFICAR SE ESTÃO SENDO ADIMPLINDOS REGULARMENTE AS OBRIGAÇÕES FISCAIS E PREVIDENCIÁRIAS DA ENTIDADE.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</si>
</sst>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Arial"/>
      <family val="2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/>
      <right style="thin">
        <color rgb="FF800000"/>
      </right>
      <top style="thin">
        <color rgb="FF800000"/>
      </top>
      <bottom style="thin">
        <color rgb="FF800000"/>
      </bottom>
      <diagonal/>
    </border>
    <border>
      <left style="thin">
        <color rgb="FF800000"/>
      </left>
      <right style="thin">
        <color rgb="FF800000"/>
      </right>
      <top style="thin">
        <color rgb="FF800000"/>
      </top>
      <bottom style="thin">
        <color rgb="FF800000"/>
      </bottom>
      <diagonal/>
    </border>
    <border>
      <left style="thin">
        <color rgb="FF800000"/>
      </left>
      <right/>
      <top style="thin">
        <color rgb="FF800000"/>
      </top>
      <bottom style="thin">
        <color rgb="FF8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8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5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0" fillId="0" borderId="0" xfId="0" applyAlignment="1">
      <alignment horizontal="right" indent="3"/>
    </xf>
    <xf numFmtId="1" fontId="1" fillId="4" borderId="12" xfId="0" applyNumberFormat="1" applyFont="1" applyFill="1" applyBorder="1" applyAlignment="1">
      <alignment horizontal="right" vertical="center" indent="3"/>
    </xf>
    <xf numFmtId="2" fontId="1" fillId="4" borderId="12" xfId="0" applyNumberFormat="1" applyFont="1" applyFill="1" applyBorder="1" applyAlignment="1">
      <alignment horizontal="right" vertical="center" indent="3"/>
    </xf>
    <xf numFmtId="0" fontId="4" fillId="5" borderId="5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justify" vertical="justify"/>
    </xf>
    <xf numFmtId="1" fontId="7" fillId="3" borderId="0" xfId="0" applyNumberFormat="1" applyFont="1" applyFill="1" applyAlignment="1">
      <alignment horizontal="center"/>
    </xf>
    <xf numFmtId="0" fontId="4" fillId="0" borderId="6" xfId="0" applyNumberFormat="1" applyFont="1" applyFill="1" applyBorder="1" applyAlignment="1">
      <alignment horizontal="justify" vertical="center"/>
    </xf>
    <xf numFmtId="1" fontId="0" fillId="0" borderId="0" xfId="0" applyNumberFormat="1"/>
    <xf numFmtId="2" fontId="0" fillId="0" borderId="0" xfId="0" applyNumberFormat="1"/>
    <xf numFmtId="0" fontId="0" fillId="0" borderId="0" xfId="0" applyFill="1" applyAlignment="1" applyProtection="1">
      <alignment wrapText="1"/>
    </xf>
    <xf numFmtId="0" fontId="0" fillId="0" borderId="0" xfId="0" applyFill="1" applyAlignment="1" applyProtection="1"/>
    <xf numFmtId="0" fontId="0" fillId="0" borderId="0" xfId="0" applyFill="1" applyProtection="1"/>
    <xf numFmtId="0" fontId="5" fillId="0" borderId="13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9" fillId="6" borderId="0" xfId="0" applyFont="1" applyFill="1" applyAlignment="1">
      <alignment horizontal="justify" vertical="justify"/>
    </xf>
    <xf numFmtId="0" fontId="0" fillId="6" borderId="0" xfId="0" applyFill="1" applyAlignment="1">
      <alignment horizontal="justify" vertical="justify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26"/>
  <c:chart>
    <c:title>
      <c:tx>
        <c:rich>
          <a:bodyPr/>
          <a:lstStyle/>
          <a:p>
            <a:pPr>
              <a:defRPr sz="1400"/>
            </a:pPr>
            <a:r>
              <a:rPr lang="pt-BR" sz="1200"/>
              <a:t>Auditorias realizadas pelas Diretorias Técnicas</a:t>
            </a:r>
          </a:p>
          <a:p>
            <a:pPr>
              <a:defRPr sz="1400"/>
            </a:pPr>
            <a:r>
              <a:rPr lang="pt-BR" sz="1000" b="0" i="1"/>
              <a:t>Período: Janeiro -  Março / 2016</a:t>
            </a:r>
          </a:p>
        </c:rich>
      </c:tx>
      <c:layout/>
      <c:spPr>
        <a:gradFill rotWithShape="1">
          <a:gsLst>
            <a:gs pos="0">
              <a:schemeClr val="accent5">
                <a:tint val="50000"/>
                <a:satMod val="300000"/>
              </a:schemeClr>
            </a:gs>
            <a:gs pos="35000">
              <a:schemeClr val="accent5">
                <a:tint val="37000"/>
                <a:satMod val="300000"/>
              </a:schemeClr>
            </a:gs>
            <a:gs pos="100000">
              <a:schemeClr val="accent5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5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title>
    <c:plotArea>
      <c:layout>
        <c:manualLayout>
          <c:layoutTarget val="inner"/>
          <c:xMode val="edge"/>
          <c:yMode val="edge"/>
          <c:x val="0.18266990700236946"/>
          <c:y val="0.21112404427707421"/>
          <c:w val="0.77973312595184852"/>
          <c:h val="0.59781436411357669"/>
        </c:manualLayout>
      </c:layout>
      <c:barChart>
        <c:barDir val="bar"/>
        <c:grouping val="clustered"/>
        <c:ser>
          <c:idx val="0"/>
          <c:order val="0"/>
          <c:dPt>
            <c:idx val="0"/>
            <c:spPr>
              <a:solidFill>
                <a:schemeClr val="accent3">
                  <a:lumMod val="50000"/>
                </a:schemeClr>
              </a:solidFill>
              <a:ln cap="rnd">
                <a:solidFill>
                  <a:schemeClr val="accent1"/>
                </a:solidFill>
                <a:miter lim="800000"/>
              </a:ln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 prst="coolSlant"/>
                <a:bevelB w="165100" prst="coolSlant"/>
              </a:sp3d>
            </c:spPr>
          </c:dPt>
          <c:dPt>
            <c:idx val="1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2"/>
            <c:spPr>
              <a:solidFill>
                <a:schemeClr val="accent4"/>
              </a:solidFill>
            </c:spPr>
          </c:dPt>
          <c:dPt>
            <c:idx val="3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4"/>
            <c:spPr>
              <a:solidFill>
                <a:srgbClr val="00B050"/>
              </a:solidFill>
            </c:spPr>
          </c:dPt>
          <c:dPt>
            <c:idx val="5"/>
            <c:spPr>
              <a:solidFill>
                <a:srgbClr val="FF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  <a:bevelB/>
              </a:sp3d>
            </c:spPr>
          </c:dPt>
          <c:cat>
            <c:strRef>
              <c:f>GRÁFICO!$L$19:$L$29</c:f>
              <c:strCache>
                <c:ptCount val="11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  <c:pt idx="6">
                  <c:v>Méd. 2011</c:v>
                </c:pt>
                <c:pt idx="7">
                  <c:v>Méd. 2012</c:v>
                </c:pt>
                <c:pt idx="8">
                  <c:v>Méd. 2013</c:v>
                </c:pt>
                <c:pt idx="9">
                  <c:v>Méd. 2014</c:v>
                </c:pt>
                <c:pt idx="10">
                  <c:v>Méd. 2014</c:v>
                </c:pt>
              </c:strCache>
            </c:strRef>
          </c:cat>
          <c:val>
            <c:numRef>
              <c:f>GRÁFICO!$M$19:$M$29</c:f>
              <c:numCache>
                <c:formatCode>0</c:formatCode>
                <c:ptCount val="11"/>
                <c:pt idx="0">
                  <c:v>7</c:v>
                </c:pt>
                <c:pt idx="1">
                  <c:v>6</c:v>
                </c:pt>
                <c:pt idx="2">
                  <c:v>0</c:v>
                </c:pt>
                <c:pt idx="3">
                  <c:v>3</c:v>
                </c:pt>
                <c:pt idx="4">
                  <c:v>11</c:v>
                </c:pt>
                <c:pt idx="5">
                  <c:v>0</c:v>
                </c:pt>
                <c:pt idx="6" formatCode="0.00">
                  <c:v>12.636363636363637</c:v>
                </c:pt>
                <c:pt idx="7" formatCode="0.00">
                  <c:v>12.545454545454545</c:v>
                </c:pt>
                <c:pt idx="8" formatCode="0.00">
                  <c:v>17.545454545454547</c:v>
                </c:pt>
                <c:pt idx="9" formatCode="0.00">
                  <c:v>14.090909090909092</c:v>
                </c:pt>
                <c:pt idx="10" formatCode="0.00">
                  <c:v>14.454545454545455</c:v>
                </c:pt>
              </c:numCache>
            </c:numRef>
          </c:val>
        </c:ser>
        <c:gapWidth val="75"/>
        <c:overlap val="-25"/>
        <c:axId val="67448832"/>
        <c:axId val="67451904"/>
      </c:barChart>
      <c:catAx>
        <c:axId val="67448832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 sz="900"/>
                  <a:t>  </a:t>
                </a:r>
                <a:r>
                  <a:rPr lang="pt-BR" sz="900">
                    <a:solidFill>
                      <a:schemeClr val="accent2"/>
                    </a:solidFill>
                  </a:rPr>
                  <a:t>Diretorias</a:t>
                </a:r>
              </a:p>
            </c:rich>
          </c:tx>
          <c:layout>
            <c:manualLayout>
              <c:xMode val="edge"/>
              <c:yMode val="edge"/>
              <c:x val="1.9792491155996801E-2"/>
              <c:y val="0.37700625384789976"/>
            </c:manualLayout>
          </c:layout>
        </c:title>
        <c:numFmt formatCode="0.00" sourceLinked="1"/>
        <c:majorTickMark val="none"/>
        <c:tickLblPos val="nextTo"/>
        <c:txPr>
          <a:bodyPr/>
          <a:lstStyle/>
          <a:p>
            <a:pPr>
              <a:defRPr sz="800" b="1">
                <a:solidFill>
                  <a:sysClr val="windowText" lastClr="000000"/>
                </a:solidFill>
              </a:defRPr>
            </a:pPr>
            <a:endParaRPr lang="pt-BR"/>
          </a:p>
        </c:txPr>
        <c:crossAx val="67451904"/>
        <c:crosses val="autoZero"/>
        <c:auto val="1"/>
        <c:lblAlgn val="l"/>
        <c:lblOffset val="100"/>
      </c:catAx>
      <c:valAx>
        <c:axId val="67451904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Auditorias</a:t>
                </a:r>
              </a:p>
            </c:rich>
          </c:tx>
          <c:layout>
            <c:manualLayout>
              <c:xMode val="edge"/>
              <c:yMode val="edge"/>
              <c:x val="0.45603551242414875"/>
              <c:y val="0.89256937744442022"/>
            </c:manualLayout>
          </c:layout>
        </c:title>
        <c:numFmt formatCode="@" sourceLinked="0"/>
        <c:majorTickMark val="none"/>
        <c:tickLblPos val="nextTo"/>
        <c:txPr>
          <a:bodyPr/>
          <a:lstStyle/>
          <a:p>
            <a:pPr>
              <a:defRPr sz="900" b="1">
                <a:solidFill>
                  <a:srgbClr val="FF0000"/>
                </a:solidFill>
              </a:defRPr>
            </a:pPr>
            <a:endParaRPr lang="pt-BR"/>
          </a:p>
        </c:txPr>
        <c:crossAx val="67448832"/>
        <c:crosses val="autoZero"/>
        <c:crossBetween val="between"/>
        <c:majorUnit val="2"/>
      </c:valAx>
      <c:spPr>
        <a:solidFill>
          <a:srgbClr val="FFFF00"/>
        </a:solidFill>
      </c:spPr>
    </c:plotArea>
    <c:plotVisOnly val="1"/>
  </c:chart>
  <c:spPr>
    <a:solidFill>
      <a:schemeClr val="accent3">
        <a:lumMod val="60000"/>
        <a:lumOff val="40000"/>
      </a:schemeClr>
    </a:solidFill>
    <a:ln w="9525" cap="flat" cmpd="sng" algn="ctr">
      <a:solidFill>
        <a:srgbClr val="FF0000"/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39370078740157488" l="0.51181102362204722" r="0.51181102362204722" t="0.39370078740157488" header="0.31496062992126173" footer="0.3149606299212617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plotArea>
      <c:layout/>
      <c:barChart>
        <c:barDir val="bar"/>
        <c:grouping val="clustered"/>
        <c:ser>
          <c:idx val="0"/>
          <c:order val="0"/>
          <c:cat>
            <c:strRef>
              <c:f>GRÁFICO!$G$2:$L$2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GRÁFICO!$G$3:$L$3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  <c:pt idx="4">
                  <c:v>6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cat>
            <c:strRef>
              <c:f>GRÁFICO!$G$2:$L$2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GRÁFICO!$G$4:$L$4</c:f>
              <c:numCache>
                <c:formatCode>General</c:formatCode>
                <c:ptCount val="6"/>
                <c:pt idx="0">
                  <c:v>6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5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cat>
            <c:strRef>
              <c:f>GRÁFICO!$G$2:$L$2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GRÁFICO!$G$5:$L$5</c:f>
              <c:numCache>
                <c:formatCode>General</c:formatCode>
                <c:ptCount val="6"/>
              </c:numCache>
            </c:numRef>
          </c:val>
        </c:ser>
        <c:ser>
          <c:idx val="3"/>
          <c:order val="3"/>
          <c:cat>
            <c:strRef>
              <c:f>GRÁFICO!$G$2:$L$2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GRÁFICO!$G$6:$L$6</c:f>
              <c:numCache>
                <c:formatCode>General</c:formatCode>
                <c:ptCount val="6"/>
              </c:numCache>
            </c:numRef>
          </c:val>
        </c:ser>
        <c:ser>
          <c:idx val="4"/>
          <c:order val="4"/>
          <c:cat>
            <c:strRef>
              <c:f>GRÁFICO!$G$2:$L$2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GRÁFICO!$G$7:$L$7</c:f>
              <c:numCache>
                <c:formatCode>General</c:formatCode>
                <c:ptCount val="6"/>
              </c:numCache>
            </c:numRef>
          </c:val>
        </c:ser>
        <c:ser>
          <c:idx val="5"/>
          <c:order val="5"/>
          <c:cat>
            <c:strRef>
              <c:f>GRÁFICO!$G$2:$L$2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GRÁFICO!$G$8:$L$8</c:f>
              <c:numCache>
                <c:formatCode>General</c:formatCode>
                <c:ptCount val="6"/>
              </c:numCache>
            </c:numRef>
          </c:val>
        </c:ser>
        <c:ser>
          <c:idx val="6"/>
          <c:order val="6"/>
          <c:cat>
            <c:strRef>
              <c:f>GRÁFICO!$G$2:$L$2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GRÁFICO!$G$9:$L$9</c:f>
              <c:numCache>
                <c:formatCode>General</c:formatCode>
                <c:ptCount val="6"/>
              </c:numCache>
            </c:numRef>
          </c:val>
        </c:ser>
        <c:ser>
          <c:idx val="7"/>
          <c:order val="7"/>
          <c:cat>
            <c:strRef>
              <c:f>GRÁFICO!$G$2:$L$2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GRÁFICO!$G$10:$L$10</c:f>
              <c:numCache>
                <c:formatCode>General</c:formatCode>
                <c:ptCount val="6"/>
              </c:numCache>
            </c:numRef>
          </c:val>
        </c:ser>
        <c:ser>
          <c:idx val="8"/>
          <c:order val="8"/>
          <c:cat>
            <c:strRef>
              <c:f>GRÁFICO!$G$2:$L$2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GRÁFICO!$G$11:$L$11</c:f>
              <c:numCache>
                <c:formatCode>General</c:formatCode>
                <c:ptCount val="6"/>
              </c:numCache>
            </c:numRef>
          </c:val>
        </c:ser>
        <c:ser>
          <c:idx val="9"/>
          <c:order val="9"/>
          <c:cat>
            <c:strRef>
              <c:f>GRÁFICO!$G$2:$L$2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GRÁFICO!$G$12:$L$12</c:f>
              <c:numCache>
                <c:formatCode>General</c:formatCode>
                <c:ptCount val="6"/>
              </c:numCache>
            </c:numRef>
          </c:val>
        </c:ser>
        <c:ser>
          <c:idx val="10"/>
          <c:order val="10"/>
          <c:cat>
            <c:strRef>
              <c:f>GRÁFICO!$G$2:$L$2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GRÁFICO!$G$13:$L$13</c:f>
              <c:numCache>
                <c:formatCode>General</c:formatCode>
                <c:ptCount val="6"/>
              </c:numCache>
            </c:numRef>
          </c:val>
        </c:ser>
        <c:ser>
          <c:idx val="11"/>
          <c:order val="11"/>
          <c:cat>
            <c:strRef>
              <c:f>GRÁFICO!$G$2:$L$2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GRÁFICO!$G$14:$L$14</c:f>
              <c:numCache>
                <c:formatCode>0</c:formatCode>
                <c:ptCount val="6"/>
                <c:pt idx="0">
                  <c:v>7</c:v>
                </c:pt>
                <c:pt idx="1">
                  <c:v>6</c:v>
                </c:pt>
                <c:pt idx="2">
                  <c:v>0</c:v>
                </c:pt>
                <c:pt idx="3">
                  <c:v>3</c:v>
                </c:pt>
                <c:pt idx="4">
                  <c:v>11</c:v>
                </c:pt>
                <c:pt idx="5">
                  <c:v>0</c:v>
                </c:pt>
              </c:numCache>
            </c:numRef>
          </c:val>
        </c:ser>
        <c:axId val="68044672"/>
        <c:axId val="68046208"/>
      </c:barChart>
      <c:catAx>
        <c:axId val="68044672"/>
        <c:scaling>
          <c:orientation val="minMax"/>
        </c:scaling>
        <c:axPos val="l"/>
        <c:tickLblPos val="nextTo"/>
        <c:crossAx val="68046208"/>
        <c:crosses val="autoZero"/>
        <c:auto val="1"/>
        <c:lblAlgn val="ctr"/>
        <c:lblOffset val="100"/>
      </c:catAx>
      <c:valAx>
        <c:axId val="68046208"/>
        <c:scaling>
          <c:orientation val="minMax"/>
        </c:scaling>
        <c:axPos val="b"/>
        <c:majorGridlines/>
        <c:numFmt formatCode="General" sourceLinked="1"/>
        <c:tickLblPos val="nextTo"/>
        <c:crossAx val="68044672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17</xdr:row>
      <xdr:rowOff>114300</xdr:rowOff>
    </xdr:from>
    <xdr:to>
      <xdr:col>9</xdr:col>
      <xdr:colOff>28575</xdr:colOff>
      <xdr:row>34</xdr:row>
      <xdr:rowOff>152400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46397" cy="601382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3"/>
  <sheetViews>
    <sheetView tabSelected="1" topLeftCell="A11" zoomScaleNormal="100" workbookViewId="0">
      <selection activeCell="A17" sqref="A17:XFD17"/>
    </sheetView>
  </sheetViews>
  <sheetFormatPr defaultRowHeight="15"/>
  <cols>
    <col min="1" max="1" width="12.5703125" customWidth="1"/>
    <col min="2" max="2" width="55" customWidth="1"/>
    <col min="3" max="3" width="26.7109375" customWidth="1"/>
    <col min="4" max="4" width="17" customWidth="1"/>
    <col min="5" max="5" width="18.140625" customWidth="1"/>
    <col min="6" max="6" width="46.140625" customWidth="1"/>
  </cols>
  <sheetData>
    <row r="1" spans="1:10" ht="30" customHeight="1">
      <c r="A1" s="25" t="s">
        <v>27</v>
      </c>
      <c r="B1" s="25"/>
      <c r="C1" s="25"/>
      <c r="D1" s="25"/>
      <c r="E1" s="25"/>
      <c r="F1" s="25"/>
    </row>
    <row r="2" spans="1:10" ht="15" customHeight="1" thickBot="1">
      <c r="A2" s="26" t="s">
        <v>66</v>
      </c>
      <c r="B2" s="26"/>
      <c r="C2" s="26"/>
      <c r="D2" s="26"/>
      <c r="E2" s="26"/>
      <c r="F2" s="26"/>
    </row>
    <row r="3" spans="1:10" ht="15.75" thickBot="1">
      <c r="A3" s="1" t="s">
        <v>2</v>
      </c>
      <c r="B3" s="2" t="s">
        <v>3</v>
      </c>
      <c r="C3" s="2" t="s">
        <v>4</v>
      </c>
      <c r="D3" s="2" t="s">
        <v>0</v>
      </c>
      <c r="E3" s="2" t="s">
        <v>5</v>
      </c>
      <c r="F3" s="3" t="s">
        <v>1</v>
      </c>
    </row>
    <row r="4" spans="1:10" ht="51.75" customHeight="1">
      <c r="A4" s="15" t="s">
        <v>6</v>
      </c>
      <c r="B4" s="7" t="s">
        <v>38</v>
      </c>
      <c r="C4" s="8" t="s">
        <v>32</v>
      </c>
      <c r="D4" s="14" t="s">
        <v>60</v>
      </c>
      <c r="E4" s="14">
        <v>2</v>
      </c>
      <c r="F4" s="16" t="s">
        <v>61</v>
      </c>
      <c r="G4" s="21"/>
      <c r="H4" s="21"/>
      <c r="I4" s="21"/>
      <c r="J4" s="22"/>
    </row>
    <row r="5" spans="1:10" ht="99" customHeight="1">
      <c r="A5" s="15" t="s">
        <v>8</v>
      </c>
      <c r="B5" s="7" t="s">
        <v>33</v>
      </c>
      <c r="C5" s="8" t="s">
        <v>32</v>
      </c>
      <c r="D5" s="14" t="s">
        <v>34</v>
      </c>
      <c r="E5" s="14">
        <v>2</v>
      </c>
      <c r="F5" s="16" t="s">
        <v>42</v>
      </c>
      <c r="G5" s="21"/>
      <c r="H5" s="21"/>
      <c r="I5" s="21"/>
      <c r="J5" s="22"/>
    </row>
    <row r="6" spans="1:10" ht="243" customHeight="1">
      <c r="A6" s="15" t="s">
        <v>8</v>
      </c>
      <c r="B6" s="7" t="s">
        <v>40</v>
      </c>
      <c r="C6" s="8" t="s">
        <v>32</v>
      </c>
      <c r="D6" s="14" t="s">
        <v>34</v>
      </c>
      <c r="E6" s="14">
        <v>2</v>
      </c>
      <c r="F6" s="16" t="s">
        <v>43</v>
      </c>
      <c r="G6" s="21"/>
      <c r="H6" s="21"/>
      <c r="I6" s="21"/>
      <c r="J6" s="22"/>
    </row>
    <row r="7" spans="1:10" ht="205.5" customHeight="1">
      <c r="A7" s="15" t="s">
        <v>8</v>
      </c>
      <c r="B7" s="7" t="s">
        <v>44</v>
      </c>
      <c r="C7" s="8" t="s">
        <v>37</v>
      </c>
      <c r="D7" s="14" t="s">
        <v>34</v>
      </c>
      <c r="E7" s="14">
        <v>2</v>
      </c>
      <c r="F7" s="16" t="s">
        <v>45</v>
      </c>
      <c r="G7" s="21"/>
      <c r="H7" s="21"/>
      <c r="I7" s="21"/>
      <c r="J7" s="22"/>
    </row>
    <row r="8" spans="1:10" ht="54.75" customHeight="1">
      <c r="A8" s="15" t="s">
        <v>8</v>
      </c>
      <c r="B8" s="7" t="s">
        <v>41</v>
      </c>
      <c r="C8" s="8" t="s">
        <v>32</v>
      </c>
      <c r="D8" s="14" t="s">
        <v>34</v>
      </c>
      <c r="E8" s="14">
        <v>2</v>
      </c>
      <c r="F8" s="16" t="s">
        <v>46</v>
      </c>
      <c r="G8" s="21"/>
      <c r="H8" s="21"/>
      <c r="I8" s="21"/>
      <c r="J8" s="22"/>
    </row>
    <row r="9" spans="1:10" ht="96.75" customHeight="1">
      <c r="A9" s="15" t="s">
        <v>8</v>
      </c>
      <c r="B9" s="7" t="s">
        <v>47</v>
      </c>
      <c r="C9" s="8" t="s">
        <v>32</v>
      </c>
      <c r="D9" s="14" t="s">
        <v>34</v>
      </c>
      <c r="E9" s="14">
        <v>2</v>
      </c>
      <c r="F9" s="16" t="s">
        <v>48</v>
      </c>
      <c r="G9" s="21"/>
      <c r="H9" s="21"/>
      <c r="I9" s="21"/>
      <c r="J9" s="22"/>
    </row>
    <row r="10" spans="1:10" ht="15" customHeight="1">
      <c r="A10" s="15" t="s">
        <v>10</v>
      </c>
      <c r="B10" s="7" t="s">
        <v>49</v>
      </c>
      <c r="C10" s="8" t="s">
        <v>50</v>
      </c>
      <c r="D10" s="14" t="s">
        <v>34</v>
      </c>
      <c r="E10" s="14">
        <v>2</v>
      </c>
      <c r="F10" s="18" t="s">
        <v>51</v>
      </c>
      <c r="G10" s="21"/>
      <c r="H10" s="21"/>
      <c r="I10" s="21"/>
      <c r="J10" s="22"/>
    </row>
    <row r="11" spans="1:10" ht="15" customHeight="1">
      <c r="A11" s="15" t="s">
        <v>10</v>
      </c>
      <c r="B11" s="7" t="s">
        <v>52</v>
      </c>
      <c r="C11" s="8" t="s">
        <v>53</v>
      </c>
      <c r="D11" s="14" t="s">
        <v>34</v>
      </c>
      <c r="E11" s="14">
        <v>2</v>
      </c>
      <c r="F11" s="18" t="s">
        <v>51</v>
      </c>
      <c r="G11" s="21"/>
      <c r="H11" s="21"/>
      <c r="I11" s="21"/>
      <c r="J11" s="22"/>
    </row>
    <row r="12" spans="1:10" ht="15" customHeight="1">
      <c r="A12" s="15" t="s">
        <v>10</v>
      </c>
      <c r="B12" s="7" t="s">
        <v>54</v>
      </c>
      <c r="C12" s="8" t="s">
        <v>55</v>
      </c>
      <c r="D12" s="14" t="s">
        <v>34</v>
      </c>
      <c r="E12" s="14">
        <v>2</v>
      </c>
      <c r="F12" s="18" t="s">
        <v>51</v>
      </c>
      <c r="G12" s="21"/>
      <c r="H12" s="21"/>
      <c r="I12" s="21"/>
      <c r="J12" s="22"/>
    </row>
    <row r="13" spans="1:10" ht="15" customHeight="1">
      <c r="A13" s="15" t="s">
        <v>10</v>
      </c>
      <c r="B13" s="7" t="s">
        <v>56</v>
      </c>
      <c r="C13" s="8" t="s">
        <v>57</v>
      </c>
      <c r="D13" s="14" t="s">
        <v>34</v>
      </c>
      <c r="E13" s="14">
        <v>2</v>
      </c>
      <c r="F13" s="18" t="s">
        <v>51</v>
      </c>
      <c r="G13" s="21"/>
      <c r="H13" s="21"/>
      <c r="I13" s="21"/>
      <c r="J13" s="22"/>
    </row>
    <row r="14" spans="1:10" ht="15" customHeight="1">
      <c r="A14" s="15" t="s">
        <v>10</v>
      </c>
      <c r="B14" s="7" t="s">
        <v>58</v>
      </c>
      <c r="C14" s="8" t="s">
        <v>59</v>
      </c>
      <c r="D14" s="14" t="s">
        <v>34</v>
      </c>
      <c r="E14" s="14">
        <v>2</v>
      </c>
      <c r="F14" s="18" t="s">
        <v>51</v>
      </c>
      <c r="G14" s="21"/>
      <c r="H14" s="21"/>
      <c r="I14" s="21"/>
      <c r="J14" s="22"/>
    </row>
    <row r="15" spans="1:10" ht="24" customHeight="1">
      <c r="A15" s="15" t="s">
        <v>10</v>
      </c>
      <c r="B15" s="7" t="s">
        <v>39</v>
      </c>
      <c r="C15" s="8" t="s">
        <v>35</v>
      </c>
      <c r="D15" s="14" t="s">
        <v>34</v>
      </c>
      <c r="E15" s="14">
        <v>2</v>
      </c>
      <c r="F15" s="16" t="s">
        <v>62</v>
      </c>
      <c r="G15" s="21"/>
      <c r="H15" s="21"/>
      <c r="I15" s="21"/>
      <c r="J15" s="22"/>
    </row>
    <row r="16" spans="1:10" ht="23.25" customHeight="1">
      <c r="A16" s="15" t="s">
        <v>9</v>
      </c>
      <c r="B16" s="7" t="s">
        <v>63</v>
      </c>
      <c r="C16" s="8" t="s">
        <v>64</v>
      </c>
      <c r="D16" s="14" t="s">
        <v>34</v>
      </c>
      <c r="E16" s="14">
        <v>2</v>
      </c>
      <c r="F16" s="16" t="s">
        <v>65</v>
      </c>
      <c r="G16" s="21"/>
      <c r="H16" s="21"/>
      <c r="I16" s="21"/>
      <c r="J16" s="22"/>
    </row>
    <row r="17" spans="1:14" ht="20.100000000000001" customHeight="1" thickBot="1">
      <c r="A17" s="26" t="s">
        <v>67</v>
      </c>
      <c r="B17" s="26"/>
      <c r="C17" s="26"/>
      <c r="D17" s="26"/>
      <c r="E17" s="26"/>
      <c r="F17" s="26"/>
    </row>
    <row r="18" spans="1:14" ht="15.75" thickBot="1">
      <c r="A18" s="1" t="s">
        <v>2</v>
      </c>
      <c r="B18" s="2" t="s">
        <v>3</v>
      </c>
      <c r="C18" s="2" t="s">
        <v>4</v>
      </c>
      <c r="D18" s="2" t="s">
        <v>0</v>
      </c>
      <c r="E18" s="2" t="s">
        <v>5</v>
      </c>
      <c r="F18" s="3" t="s">
        <v>1</v>
      </c>
    </row>
    <row r="19" spans="1:14" s="23" customFormat="1" ht="33.75" customHeight="1">
      <c r="A19" s="15" t="s">
        <v>6</v>
      </c>
      <c r="B19" s="7" t="s">
        <v>70</v>
      </c>
      <c r="C19" s="8" t="s">
        <v>71</v>
      </c>
      <c r="D19" s="14" t="s">
        <v>72</v>
      </c>
      <c r="E19" s="14">
        <v>2</v>
      </c>
      <c r="F19" s="16" t="s">
        <v>73</v>
      </c>
      <c r="J19" s="22"/>
      <c r="L19" s="21"/>
      <c r="M19" s="21"/>
      <c r="N19" s="21"/>
    </row>
    <row r="20" spans="1:14" s="23" customFormat="1" ht="116.25" customHeight="1">
      <c r="A20" s="15" t="s">
        <v>6</v>
      </c>
      <c r="B20" s="7" t="s">
        <v>41</v>
      </c>
      <c r="C20" s="8" t="s">
        <v>32</v>
      </c>
      <c r="D20" s="14" t="s">
        <v>60</v>
      </c>
      <c r="E20" s="14">
        <v>4</v>
      </c>
      <c r="F20" s="16" t="s">
        <v>77</v>
      </c>
      <c r="J20" s="22"/>
      <c r="L20" s="21"/>
      <c r="M20" s="21"/>
      <c r="N20" s="21"/>
    </row>
    <row r="21" spans="1:14" s="23" customFormat="1" ht="114.75" customHeight="1">
      <c r="A21" s="15" t="s">
        <v>6</v>
      </c>
      <c r="B21" s="7" t="s">
        <v>78</v>
      </c>
      <c r="C21" s="8" t="s">
        <v>79</v>
      </c>
      <c r="D21" s="14" t="s">
        <v>60</v>
      </c>
      <c r="E21" s="14">
        <v>4</v>
      </c>
      <c r="F21" s="16" t="s">
        <v>80</v>
      </c>
      <c r="J21" s="22"/>
      <c r="L21" s="21"/>
      <c r="M21" s="21"/>
      <c r="N21" s="21"/>
    </row>
    <row r="22" spans="1:14" s="23" customFormat="1" ht="126" customHeight="1">
      <c r="A22" s="15" t="s">
        <v>6</v>
      </c>
      <c r="B22" s="7" t="s">
        <v>83</v>
      </c>
      <c r="C22" s="8" t="s">
        <v>84</v>
      </c>
      <c r="D22" s="14" t="s">
        <v>60</v>
      </c>
      <c r="E22" s="14">
        <v>4</v>
      </c>
      <c r="F22" s="16" t="s">
        <v>85</v>
      </c>
      <c r="J22" s="22"/>
      <c r="L22" s="21"/>
      <c r="M22" s="21"/>
      <c r="N22" s="21"/>
    </row>
    <row r="23" spans="1:14" s="23" customFormat="1" ht="228" customHeight="1">
      <c r="A23" s="15" t="s">
        <v>6</v>
      </c>
      <c r="B23" s="7" t="s">
        <v>86</v>
      </c>
      <c r="C23" s="8" t="s">
        <v>37</v>
      </c>
      <c r="D23" s="14" t="s">
        <v>72</v>
      </c>
      <c r="E23" s="14">
        <v>3</v>
      </c>
      <c r="F23" s="16" t="s">
        <v>87</v>
      </c>
      <c r="J23" s="22"/>
      <c r="L23" s="21"/>
      <c r="M23" s="21"/>
      <c r="N23" s="21"/>
    </row>
    <row r="24" spans="1:14" s="23" customFormat="1" ht="104.25" customHeight="1">
      <c r="A24" s="15" t="s">
        <v>6</v>
      </c>
      <c r="B24" s="7" t="s">
        <v>88</v>
      </c>
      <c r="C24" s="8" t="s">
        <v>89</v>
      </c>
      <c r="D24" s="14" t="s">
        <v>72</v>
      </c>
      <c r="E24" s="14">
        <v>3</v>
      </c>
      <c r="F24" s="16" t="s">
        <v>87</v>
      </c>
      <c r="J24" s="22"/>
      <c r="L24" s="21"/>
      <c r="M24" s="21"/>
      <c r="N24" s="21"/>
    </row>
    <row r="25" spans="1:14" s="23" customFormat="1" ht="37.5" customHeight="1">
      <c r="A25" s="15" t="s">
        <v>8</v>
      </c>
      <c r="B25" s="7" t="s">
        <v>103</v>
      </c>
      <c r="C25" s="8" t="s">
        <v>104</v>
      </c>
      <c r="D25" s="14" t="s">
        <v>34</v>
      </c>
      <c r="E25" s="14">
        <v>2</v>
      </c>
      <c r="F25" s="16" t="s">
        <v>105</v>
      </c>
      <c r="J25" s="22"/>
      <c r="L25" s="21"/>
      <c r="M25" s="21"/>
      <c r="N25" s="21"/>
    </row>
    <row r="26" spans="1:14" s="23" customFormat="1" ht="72" customHeight="1">
      <c r="A26" s="15" t="s">
        <v>9</v>
      </c>
      <c r="B26" s="7" t="s">
        <v>74</v>
      </c>
      <c r="C26" s="8" t="s">
        <v>75</v>
      </c>
      <c r="D26" s="14" t="s">
        <v>34</v>
      </c>
      <c r="E26" s="14">
        <v>2</v>
      </c>
      <c r="F26" s="16" t="s">
        <v>76</v>
      </c>
      <c r="J26" s="22"/>
      <c r="L26" s="21"/>
      <c r="M26" s="21"/>
      <c r="N26" s="21"/>
    </row>
    <row r="27" spans="1:14" s="23" customFormat="1" ht="60.75" customHeight="1">
      <c r="A27" s="15" t="s">
        <v>9</v>
      </c>
      <c r="B27" s="7" t="s">
        <v>81</v>
      </c>
      <c r="C27" s="8" t="s">
        <v>82</v>
      </c>
      <c r="D27" s="14" t="s">
        <v>34</v>
      </c>
      <c r="E27" s="14">
        <v>2</v>
      </c>
      <c r="F27" s="16" t="s">
        <v>76</v>
      </c>
      <c r="J27" s="22"/>
      <c r="L27" s="21"/>
      <c r="M27" s="21"/>
      <c r="N27" s="21"/>
    </row>
    <row r="28" spans="1:14" s="23" customFormat="1" ht="55.5" customHeight="1">
      <c r="A28" s="15" t="s">
        <v>10</v>
      </c>
      <c r="B28" s="7" t="s">
        <v>90</v>
      </c>
      <c r="C28" s="8" t="s">
        <v>91</v>
      </c>
      <c r="D28" s="14" t="s">
        <v>34</v>
      </c>
      <c r="E28" s="14">
        <v>3</v>
      </c>
      <c r="F28" s="16" t="s">
        <v>92</v>
      </c>
      <c r="J28" s="22"/>
      <c r="L28" s="21"/>
      <c r="M28" s="21"/>
      <c r="N28" s="21"/>
    </row>
    <row r="29" spans="1:14" s="23" customFormat="1" ht="48.75" customHeight="1">
      <c r="A29" s="15" t="s">
        <v>10</v>
      </c>
      <c r="B29" s="7" t="s">
        <v>93</v>
      </c>
      <c r="C29" s="8" t="s">
        <v>91</v>
      </c>
      <c r="D29" s="14" t="s">
        <v>34</v>
      </c>
      <c r="E29" s="14">
        <v>3</v>
      </c>
      <c r="F29" s="16" t="s">
        <v>94</v>
      </c>
      <c r="J29" s="22"/>
      <c r="L29" s="21"/>
      <c r="M29" s="21"/>
      <c r="N29" s="21"/>
    </row>
    <row r="30" spans="1:14" s="23" customFormat="1" ht="51.75" customHeight="1">
      <c r="A30" s="15" t="s">
        <v>10</v>
      </c>
      <c r="B30" s="7" t="s">
        <v>95</v>
      </c>
      <c r="C30" s="8" t="s">
        <v>96</v>
      </c>
      <c r="D30" s="14" t="s">
        <v>34</v>
      </c>
      <c r="E30" s="14">
        <v>3</v>
      </c>
      <c r="F30" s="16" t="s">
        <v>97</v>
      </c>
      <c r="J30" s="22"/>
      <c r="L30" s="21"/>
      <c r="M30" s="21"/>
      <c r="N30" s="21"/>
    </row>
    <row r="31" spans="1:14" s="23" customFormat="1" ht="55.5" customHeight="1">
      <c r="A31" s="15" t="s">
        <v>10</v>
      </c>
      <c r="B31" s="7" t="s">
        <v>98</v>
      </c>
      <c r="C31" s="8" t="s">
        <v>96</v>
      </c>
      <c r="D31" s="14" t="s">
        <v>34</v>
      </c>
      <c r="E31" s="14">
        <v>3</v>
      </c>
      <c r="F31" s="16" t="s">
        <v>99</v>
      </c>
      <c r="J31" s="22"/>
      <c r="L31" s="21"/>
      <c r="M31" s="21"/>
      <c r="N31" s="21"/>
    </row>
    <row r="32" spans="1:14" s="23" customFormat="1" ht="125.25" customHeight="1">
      <c r="A32" s="15" t="s">
        <v>10</v>
      </c>
      <c r="B32" s="7" t="s">
        <v>100</v>
      </c>
      <c r="C32" s="8" t="s">
        <v>101</v>
      </c>
      <c r="D32" s="14" t="s">
        <v>34</v>
      </c>
      <c r="E32" s="14">
        <v>2</v>
      </c>
      <c r="F32" s="16" t="s">
        <v>102</v>
      </c>
      <c r="J32" s="22"/>
      <c r="L32" s="21"/>
      <c r="M32" s="21"/>
      <c r="N32" s="21"/>
    </row>
    <row r="33" spans="1:6">
      <c r="A33" s="24" t="s">
        <v>30</v>
      </c>
      <c r="B33" s="24"/>
      <c r="C33" s="24"/>
      <c r="D33" s="24"/>
      <c r="E33" s="24"/>
      <c r="F33" s="24"/>
    </row>
  </sheetData>
  <sortState ref="A22:F35">
    <sortCondition ref="A22"/>
  </sortState>
  <mergeCells count="4">
    <mergeCell ref="A33:F33"/>
    <mergeCell ref="A1:F1"/>
    <mergeCell ref="A2:F2"/>
    <mergeCell ref="A17:F1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30"/>
  <sheetViews>
    <sheetView topLeftCell="A8" workbookViewId="0">
      <selection activeCell="L34" sqref="L34"/>
    </sheetView>
  </sheetViews>
  <sheetFormatPr defaultRowHeight="15"/>
  <cols>
    <col min="1" max="1" width="14.28515625" bestFit="1" customWidth="1"/>
    <col min="2" max="6" width="10.7109375" customWidth="1"/>
    <col min="12" max="12" width="10.5703125" customWidth="1"/>
    <col min="19" max="19" width="11" customWidth="1"/>
  </cols>
  <sheetData>
    <row r="1" spans="1:14" ht="15.75" thickBot="1">
      <c r="A1" s="27">
        <v>2015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9"/>
    </row>
    <row r="2" spans="1:14">
      <c r="A2" s="6" t="s">
        <v>26</v>
      </c>
      <c r="B2" s="6" t="s">
        <v>25</v>
      </c>
      <c r="C2" s="6" t="s">
        <v>24</v>
      </c>
      <c r="D2" s="6" t="s">
        <v>23</v>
      </c>
      <c r="E2" s="6" t="s">
        <v>29</v>
      </c>
      <c r="F2" s="6" t="s">
        <v>69</v>
      </c>
      <c r="G2" s="6" t="s">
        <v>6</v>
      </c>
      <c r="H2" s="6" t="s">
        <v>8</v>
      </c>
      <c r="I2" s="6" t="s">
        <v>36</v>
      </c>
      <c r="J2" s="6" t="s">
        <v>9</v>
      </c>
      <c r="K2" s="6" t="s">
        <v>10</v>
      </c>
      <c r="L2" s="6" t="s">
        <v>7</v>
      </c>
      <c r="M2" s="6" t="s">
        <v>11</v>
      </c>
      <c r="N2" s="6" t="s">
        <v>68</v>
      </c>
    </row>
    <row r="3" spans="1:14">
      <c r="A3" t="s">
        <v>22</v>
      </c>
      <c r="B3" s="4">
        <v>7</v>
      </c>
      <c r="C3" s="11">
        <v>5</v>
      </c>
      <c r="D3" s="11">
        <v>4</v>
      </c>
      <c r="E3" s="11">
        <v>7</v>
      </c>
      <c r="F3" s="11">
        <v>7</v>
      </c>
      <c r="G3" s="11">
        <v>1</v>
      </c>
      <c r="H3" s="11">
        <v>5</v>
      </c>
      <c r="I3" s="11">
        <v>0</v>
      </c>
      <c r="J3" s="11">
        <v>1</v>
      </c>
      <c r="K3" s="11">
        <v>6</v>
      </c>
      <c r="L3" s="11">
        <v>0</v>
      </c>
      <c r="M3" s="11">
        <f t="shared" ref="M3:M13" si="0">SUM(G3:L3)</f>
        <v>13</v>
      </c>
      <c r="N3" s="17">
        <f t="shared" ref="N3:N13" si="1">(G3+H3+J3+K3+Q70+I3+L3)/5</f>
        <v>2.6</v>
      </c>
    </row>
    <row r="4" spans="1:14">
      <c r="A4" t="s">
        <v>21</v>
      </c>
      <c r="B4" s="4">
        <v>15</v>
      </c>
      <c r="C4" s="11">
        <v>13</v>
      </c>
      <c r="D4" s="11">
        <v>7</v>
      </c>
      <c r="E4" s="11">
        <v>9</v>
      </c>
      <c r="F4" s="11">
        <v>9</v>
      </c>
      <c r="G4" s="11">
        <v>6</v>
      </c>
      <c r="H4" s="11">
        <v>1</v>
      </c>
      <c r="I4" s="11">
        <v>0</v>
      </c>
      <c r="J4" s="11">
        <v>2</v>
      </c>
      <c r="K4" s="11">
        <v>5</v>
      </c>
      <c r="L4" s="11">
        <v>0</v>
      </c>
      <c r="M4" s="11">
        <f t="shared" si="0"/>
        <v>14</v>
      </c>
      <c r="N4" s="17">
        <f t="shared" si="1"/>
        <v>2.8</v>
      </c>
    </row>
    <row r="5" spans="1:14">
      <c r="A5" t="s">
        <v>20</v>
      </c>
      <c r="B5" s="4">
        <v>21</v>
      </c>
      <c r="C5" s="11">
        <v>15</v>
      </c>
      <c r="D5" s="11">
        <v>18</v>
      </c>
      <c r="E5" s="11">
        <v>16</v>
      </c>
      <c r="F5" s="11">
        <v>20</v>
      </c>
      <c r="G5" s="11"/>
      <c r="H5" s="11"/>
      <c r="I5" s="11"/>
      <c r="J5" s="11"/>
      <c r="K5" s="11"/>
      <c r="L5" s="11"/>
      <c r="M5" s="11">
        <f t="shared" si="0"/>
        <v>0</v>
      </c>
      <c r="N5" s="17">
        <f t="shared" si="1"/>
        <v>0</v>
      </c>
    </row>
    <row r="6" spans="1:14">
      <c r="A6" t="s">
        <v>19</v>
      </c>
      <c r="B6" s="4">
        <v>14</v>
      </c>
      <c r="C6" s="11">
        <v>19</v>
      </c>
      <c r="D6" s="11">
        <v>45</v>
      </c>
      <c r="E6" s="11">
        <v>27</v>
      </c>
      <c r="F6" s="11">
        <v>20</v>
      </c>
      <c r="G6" s="11"/>
      <c r="H6" s="11"/>
      <c r="I6" s="11"/>
      <c r="J6" s="11"/>
      <c r="K6" s="11"/>
      <c r="L6" s="11"/>
      <c r="M6" s="11">
        <f t="shared" si="0"/>
        <v>0</v>
      </c>
      <c r="N6" s="17">
        <f t="shared" si="1"/>
        <v>0</v>
      </c>
    </row>
    <row r="7" spans="1:14">
      <c r="A7" t="s">
        <v>18</v>
      </c>
      <c r="B7" s="5">
        <v>22</v>
      </c>
      <c r="C7" s="11">
        <v>6</v>
      </c>
      <c r="D7" s="11">
        <v>15</v>
      </c>
      <c r="E7" s="11">
        <v>12</v>
      </c>
      <c r="F7" s="11">
        <v>12</v>
      </c>
      <c r="G7" s="11"/>
      <c r="H7" s="11"/>
      <c r="I7" s="11"/>
      <c r="J7" s="11"/>
      <c r="K7" s="11"/>
      <c r="L7" s="11"/>
      <c r="M7" s="11">
        <f t="shared" si="0"/>
        <v>0</v>
      </c>
      <c r="N7" s="17">
        <f t="shared" si="1"/>
        <v>0</v>
      </c>
    </row>
    <row r="8" spans="1:14">
      <c r="A8" t="s">
        <v>17</v>
      </c>
      <c r="B8" s="5">
        <v>17</v>
      </c>
      <c r="C8" s="11">
        <v>15</v>
      </c>
      <c r="D8" s="11">
        <v>14</v>
      </c>
      <c r="E8" s="11">
        <v>14</v>
      </c>
      <c r="F8" s="11">
        <v>31</v>
      </c>
      <c r="G8" s="11"/>
      <c r="H8" s="11"/>
      <c r="I8" s="11"/>
      <c r="J8" s="11"/>
      <c r="K8" s="11"/>
      <c r="L8" s="11"/>
      <c r="M8" s="11">
        <f t="shared" si="0"/>
        <v>0</v>
      </c>
      <c r="N8" s="17">
        <f t="shared" si="1"/>
        <v>0</v>
      </c>
    </row>
    <row r="9" spans="1:14">
      <c r="A9" t="s">
        <v>16</v>
      </c>
      <c r="B9" s="5">
        <v>7</v>
      </c>
      <c r="C9" s="11">
        <v>12</v>
      </c>
      <c r="D9" s="11">
        <v>27</v>
      </c>
      <c r="E9" s="11">
        <v>19</v>
      </c>
      <c r="F9" s="11">
        <v>12</v>
      </c>
      <c r="G9" s="11"/>
      <c r="H9" s="11"/>
      <c r="I9" s="11"/>
      <c r="J9" s="11"/>
      <c r="K9" s="11"/>
      <c r="L9" s="11"/>
      <c r="M9" s="11">
        <f t="shared" si="0"/>
        <v>0</v>
      </c>
      <c r="N9" s="17">
        <f t="shared" si="1"/>
        <v>0</v>
      </c>
    </row>
    <row r="10" spans="1:14">
      <c r="A10" t="s">
        <v>15</v>
      </c>
      <c r="B10" s="5">
        <v>8</v>
      </c>
      <c r="C10" s="11">
        <v>9</v>
      </c>
      <c r="D10" s="11">
        <v>17</v>
      </c>
      <c r="E10" s="11">
        <v>19</v>
      </c>
      <c r="F10" s="11">
        <v>18</v>
      </c>
      <c r="G10" s="11"/>
      <c r="H10" s="11"/>
      <c r="I10" s="11"/>
      <c r="J10" s="11"/>
      <c r="K10" s="11"/>
      <c r="L10" s="11"/>
      <c r="M10" s="11">
        <f t="shared" si="0"/>
        <v>0</v>
      </c>
      <c r="N10" s="17">
        <f t="shared" si="1"/>
        <v>0</v>
      </c>
    </row>
    <row r="11" spans="1:14">
      <c r="A11" t="s">
        <v>14</v>
      </c>
      <c r="B11" s="5">
        <v>13</v>
      </c>
      <c r="C11" s="11">
        <v>24</v>
      </c>
      <c r="D11" s="11">
        <v>23</v>
      </c>
      <c r="E11" s="11">
        <v>11</v>
      </c>
      <c r="F11" s="11">
        <v>13</v>
      </c>
      <c r="G11" s="11"/>
      <c r="H11" s="11"/>
      <c r="I11" s="11"/>
      <c r="J11" s="11"/>
      <c r="K11" s="11"/>
      <c r="L11" s="11"/>
      <c r="M11" s="11">
        <f t="shared" si="0"/>
        <v>0</v>
      </c>
      <c r="N11" s="17">
        <f t="shared" si="1"/>
        <v>0</v>
      </c>
    </row>
    <row r="12" spans="1:14">
      <c r="A12" t="s">
        <v>13</v>
      </c>
      <c r="B12" s="5">
        <v>13</v>
      </c>
      <c r="C12" s="11">
        <v>17</v>
      </c>
      <c r="D12" s="11">
        <v>15</v>
      </c>
      <c r="E12" s="11">
        <v>18</v>
      </c>
      <c r="F12" s="11">
        <v>13</v>
      </c>
      <c r="G12" s="11"/>
      <c r="H12" s="11"/>
      <c r="I12" s="11"/>
      <c r="J12" s="11"/>
      <c r="K12" s="11"/>
      <c r="L12" s="11"/>
      <c r="M12" s="11">
        <f t="shared" si="0"/>
        <v>0</v>
      </c>
      <c r="N12" s="17">
        <f t="shared" si="1"/>
        <v>0</v>
      </c>
    </row>
    <row r="13" spans="1:14">
      <c r="A13" t="s">
        <v>12</v>
      </c>
      <c r="B13" s="5">
        <v>2</v>
      </c>
      <c r="C13" s="11">
        <v>3</v>
      </c>
      <c r="D13" s="11">
        <v>8</v>
      </c>
      <c r="E13" s="11">
        <v>3</v>
      </c>
      <c r="F13" s="11">
        <v>4</v>
      </c>
      <c r="G13" s="11"/>
      <c r="H13" s="11"/>
      <c r="I13" s="11"/>
      <c r="J13" s="11"/>
      <c r="K13" s="11"/>
      <c r="L13" s="11"/>
      <c r="M13" s="11">
        <f t="shared" si="0"/>
        <v>0</v>
      </c>
      <c r="N13" s="17">
        <f t="shared" si="1"/>
        <v>0</v>
      </c>
    </row>
    <row r="14" spans="1:14" ht="18.75" customHeight="1">
      <c r="A14" s="9" t="s">
        <v>11</v>
      </c>
      <c r="B14" s="10">
        <f>SUM(B3:B13)</f>
        <v>139</v>
      </c>
      <c r="C14" s="12">
        <f>SUM(C3:C13)</f>
        <v>138</v>
      </c>
      <c r="D14" s="12">
        <f>SUM(D3:D13)</f>
        <v>193</v>
      </c>
      <c r="E14" s="12">
        <f>SUM(E3:E13)</f>
        <v>155</v>
      </c>
      <c r="F14" s="12">
        <f>SUM(F3:F13)</f>
        <v>159</v>
      </c>
      <c r="G14" s="12">
        <f t="shared" ref="G14:L14" si="2">SUM(G3:G13)</f>
        <v>7</v>
      </c>
      <c r="H14" s="12">
        <f t="shared" si="2"/>
        <v>6</v>
      </c>
      <c r="I14" s="12">
        <f>SUM(I3:I13)</f>
        <v>0</v>
      </c>
      <c r="J14" s="12">
        <f t="shared" si="2"/>
        <v>3</v>
      </c>
      <c r="K14" s="12">
        <f t="shared" si="2"/>
        <v>11</v>
      </c>
      <c r="L14" s="12">
        <f t="shared" si="2"/>
        <v>0</v>
      </c>
      <c r="M14" s="12">
        <f>SUM(M3:M13)</f>
        <v>27</v>
      </c>
    </row>
    <row r="15" spans="1:14" ht="18.75" customHeight="1">
      <c r="A15" s="9" t="s">
        <v>28</v>
      </c>
      <c r="B15" s="13">
        <f>AVERAGE(B3:B13)</f>
        <v>12.636363636363637</v>
      </c>
      <c r="C15" s="13">
        <f>AVERAGE(C3:C13)</f>
        <v>12.545454545454545</v>
      </c>
      <c r="D15" s="13">
        <f>AVERAGE(D3:D13)</f>
        <v>17.545454545454547</v>
      </c>
      <c r="E15" s="13">
        <f>AVERAGE(E3:E13)</f>
        <v>14.090909090909092</v>
      </c>
      <c r="F15" s="13">
        <f>AVERAGE(F3:F13)</f>
        <v>14.454545454545455</v>
      </c>
      <c r="G15" s="13">
        <f t="shared" ref="G15:M15" si="3">AVERAGE(G3:G13)</f>
        <v>3.5</v>
      </c>
      <c r="H15" s="13">
        <f t="shared" si="3"/>
        <v>3</v>
      </c>
      <c r="I15" s="13">
        <f>AVERAGE(I3:I13)</f>
        <v>0</v>
      </c>
      <c r="J15" s="13">
        <f t="shared" si="3"/>
        <v>1.5</v>
      </c>
      <c r="K15" s="13">
        <f t="shared" si="3"/>
        <v>5.5</v>
      </c>
      <c r="L15" s="13">
        <f t="shared" si="3"/>
        <v>0</v>
      </c>
      <c r="M15" s="13">
        <f t="shared" si="3"/>
        <v>2.4545454545454546</v>
      </c>
    </row>
    <row r="16" spans="1:14" ht="24" customHeight="1">
      <c r="A16" s="30" t="s">
        <v>31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</row>
    <row r="19" spans="12:20">
      <c r="L19" t="s">
        <v>6</v>
      </c>
      <c r="M19" s="19">
        <f>G14</f>
        <v>7</v>
      </c>
      <c r="O19" s="11"/>
      <c r="P19" s="11"/>
      <c r="Q19" s="11"/>
      <c r="R19" s="11"/>
      <c r="S19" s="11"/>
      <c r="T19" s="11"/>
    </row>
    <row r="20" spans="12:20">
      <c r="L20" t="s">
        <v>8</v>
      </c>
      <c r="M20" s="19">
        <f>H14</f>
        <v>6</v>
      </c>
      <c r="O20" s="11"/>
      <c r="P20" s="11"/>
      <c r="Q20" s="11"/>
      <c r="R20" s="11"/>
      <c r="S20" s="11"/>
      <c r="T20" s="11"/>
    </row>
    <row r="21" spans="12:20">
      <c r="L21" t="s">
        <v>36</v>
      </c>
      <c r="M21" s="19">
        <f>I14</f>
        <v>0</v>
      </c>
      <c r="O21" s="11"/>
      <c r="P21" s="11"/>
      <c r="Q21" s="11"/>
      <c r="R21" s="11"/>
    </row>
    <row r="22" spans="12:20">
      <c r="L22" t="s">
        <v>9</v>
      </c>
      <c r="M22" s="19">
        <f>J14</f>
        <v>3</v>
      </c>
      <c r="O22" s="11"/>
      <c r="P22" s="11"/>
      <c r="Q22" s="11"/>
      <c r="R22" s="11"/>
    </row>
    <row r="23" spans="12:20">
      <c r="L23" t="s">
        <v>10</v>
      </c>
      <c r="M23" s="19">
        <f>K14</f>
        <v>11</v>
      </c>
      <c r="O23" s="11"/>
      <c r="P23" s="11"/>
      <c r="Q23" s="11"/>
      <c r="R23" s="11"/>
    </row>
    <row r="24" spans="12:20">
      <c r="L24" t="s">
        <v>7</v>
      </c>
      <c r="M24" s="19">
        <f>L14</f>
        <v>0</v>
      </c>
      <c r="O24" s="11"/>
      <c r="P24" s="11"/>
      <c r="Q24" s="11"/>
      <c r="R24" s="11"/>
    </row>
    <row r="25" spans="12:20">
      <c r="L25" t="s">
        <v>25</v>
      </c>
      <c r="M25" s="20">
        <f>B15</f>
        <v>12.636363636363637</v>
      </c>
      <c r="O25" s="11"/>
      <c r="P25" s="11"/>
      <c r="Q25" s="11"/>
      <c r="R25" s="11"/>
    </row>
    <row r="26" spans="12:20">
      <c r="L26" t="s">
        <v>24</v>
      </c>
      <c r="M26" s="20">
        <f>C15</f>
        <v>12.545454545454545</v>
      </c>
      <c r="O26" s="11"/>
      <c r="P26" s="11"/>
      <c r="Q26" s="11"/>
      <c r="R26" s="11"/>
    </row>
    <row r="27" spans="12:20">
      <c r="L27" t="s">
        <v>23</v>
      </c>
      <c r="M27" s="20">
        <f>D15</f>
        <v>17.545454545454547</v>
      </c>
      <c r="O27" s="11"/>
      <c r="P27" s="11"/>
      <c r="Q27" s="11"/>
      <c r="R27" s="11"/>
    </row>
    <row r="28" spans="12:20">
      <c r="L28" t="s">
        <v>29</v>
      </c>
      <c r="M28" s="20">
        <f>E15</f>
        <v>14.090909090909092</v>
      </c>
      <c r="O28" s="11"/>
      <c r="P28" s="11"/>
      <c r="Q28" s="11"/>
      <c r="R28" s="11"/>
    </row>
    <row r="29" spans="12:20">
      <c r="L29" t="s">
        <v>29</v>
      </c>
      <c r="M29" s="20">
        <f>F15</f>
        <v>14.454545454545455</v>
      </c>
      <c r="O29" s="11"/>
      <c r="P29" s="11"/>
      <c r="Q29" s="11"/>
      <c r="R29" s="11"/>
    </row>
    <row r="30" spans="12:20">
      <c r="O30" s="11"/>
      <c r="P30" s="11"/>
      <c r="Q30" s="11"/>
      <c r="R30" s="11"/>
    </row>
  </sheetData>
  <mergeCells count="2">
    <mergeCell ref="A1:N1"/>
    <mergeCell ref="A16:N1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TABELA 07</vt:lpstr>
      <vt:lpstr>GRÁFICO</vt:lpstr>
      <vt:lpstr>Plan3</vt:lpstr>
      <vt:lpstr>Gráf2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2013-04-10T18:18:43Z</dcterms:created>
  <dcterms:modified xsi:type="dcterms:W3CDTF">2016-04-12T18:26:57Z</dcterms:modified>
</cp:coreProperties>
</file>