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28" i="4"/>
  <c r="E15"/>
  <c r="E14"/>
  <c r="N13"/>
  <c r="M13"/>
  <c r="N12"/>
  <c r="M12"/>
  <c r="N11" l="1"/>
  <c r="M11"/>
  <c r="N4"/>
  <c r="N5"/>
  <c r="N6"/>
  <c r="N7"/>
  <c r="N8"/>
  <c r="N9"/>
  <c r="N10"/>
  <c r="N3"/>
  <c r="M10"/>
  <c r="M9"/>
  <c r="M27"/>
  <c r="M26"/>
  <c r="M25"/>
  <c r="L15"/>
  <c r="K15"/>
  <c r="J15"/>
  <c r="I15"/>
  <c r="H15"/>
  <c r="G15"/>
  <c r="F15"/>
  <c r="M29" s="1"/>
  <c r="D15"/>
  <c r="C15"/>
  <c r="B15"/>
  <c r="L14"/>
  <c r="M24" s="1"/>
  <c r="K14"/>
  <c r="M23" s="1"/>
  <c r="J14"/>
  <c r="M22" s="1"/>
  <c r="I14"/>
  <c r="M21" s="1"/>
  <c r="H14"/>
  <c r="M20" s="1"/>
  <c r="G14" l="1"/>
  <c r="M19" s="1"/>
  <c r="F14"/>
  <c r="D14"/>
  <c r="C14"/>
  <c r="B14"/>
  <c r="M8"/>
  <c r="M7"/>
  <c r="M6"/>
  <c r="M5"/>
  <c r="M4" l="1"/>
  <c r="M3"/>
  <c r="M14" l="1"/>
  <c r="M15"/>
</calcChain>
</file>

<file path=xl/sharedStrings.xml><?xml version="1.0" encoding="utf-8"?>
<sst xmlns="http://schemas.openxmlformats.org/spreadsheetml/2006/main" count="120" uniqueCount="70">
  <si>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</si>
  <si>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</si>
  <si>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</si>
  <si>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</si>
  <si>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</si>
  <si>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</si>
  <si>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</si>
  <si>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</si>
  <si>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</si>
  <si>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</si>
  <si>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</si>
  <si>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</si>
  <si>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</si>
  <si>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</si>
  <si>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</si>
  <si>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</si>
  <si>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</si>
  <si>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</si>
  <si>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</si>
  <si>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</si>
  <si>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</si>
  <si>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</si>
  <si>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</si>
  <si>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</si>
  <si>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</si>
  <si>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</si>
  <si>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</si>
  <si>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</si>
  <si>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</si>
  <si>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</si>
  <si>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FONTE:  Sistema de Programação de Auditorias  2015/2016, DISPONÍVEL EM: http://servicos.tce.sc.gov.br/auditoria/relatorios.php?acompanhamento=1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</si>
  <si>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2015/2016, DISPONÍVEL EM: http://servicos.tce.sc.gov.br/auditoria/relatorios.php?acompanhamento=1. </t>
    </r>
  </si>
  <si>
    <t>Estado de Santa Catarina</t>
  </si>
  <si>
    <t>Celesc Distribuição S.A.</t>
  </si>
  <si>
    <t>Regularidade</t>
  </si>
  <si>
    <t>Jaraguá do Sul</t>
  </si>
  <si>
    <t>DCG</t>
  </si>
  <si>
    <t>Itajaí</t>
  </si>
  <si>
    <t>Departamento Estadual de Infra-Estrutura - DEINFRA</t>
  </si>
  <si>
    <t>Prefeitura Municipal de Jaraguá do Sul</t>
  </si>
  <si>
    <t>Companhia Integrada de Desenvolvimento Agrícola de Santa Catarina - CIDASC</t>
  </si>
  <si>
    <t>Secretaria de Estado da Fazenda</t>
  </si>
  <si>
    <t>VERIFICAÇÃO DA APLICAÇÃO DO MÉTODO DE CONTROLE SOBRE A EFETIVA EXECUÇÃO DE SERVIÇOS TERCEIRIZADOS, TAL COMO DETERMINADO POR METODOLOGIA ESTABELECIDA PELO TCE A PARTIR DE AUDITORIA REALIZADA NA REGIONAL DE BLUMENAU DA EMPRESA, OU ADOÇÃO DE OUTRA FORMA QUE GARANTE O CONTROLE SOBRE AS ATIVIDADES DESENVOLVIDAS</t>
  </si>
  <si>
    <t>- VERIFICAR O CUMPRIMENTO DA DECISÃO Nº 0736/2014, QUE DETERMINOU AO DIRETOR PRESIDENTE DA CIDASC QUE ADOTASSE PROVIDÊNCIAS OBJETIVANDO O(A):
 - PLANEJAMENTO E IMPLEMENTAÇÃO DE AÇÕES COM O OBJETIVO DE MINIMIZAR DE FORMA DEFINITIVA A OCORRÊNCIA DE EVENTUAIS ADVERSIDADES EM RELAÇÃO À CONTRATAÇÃO DE PESSOAL, COM VISTAS À EFETIVAÇÃO DE SERVIÇOS ADEQUADOS, ESPECIALMENTE NO QUE SE REFERE AO SETOR DE CONTABILIDADE;
 - OBSERVÂNCIA DOS PRAZOS DE PAGAMENTO DAS OBRIGAÇÕES ASSUMIDAS PELA COMPANHIA, EVITANDO, ASSIM, O ADIMPLEMENTO DE ENCARGOS FINANCEIROS DECORRENTES DO PAGAMENTO EXTEMPORÂNEO DAS DESPESAS PÚBLICAS;
 - ADOÇÃO IMEDIATA DE PROVIDÊNCIAS NO SENTIDO DE COBRANÇA DE VALORES DEVIDOS À CIDASC, REGISTRADOS NAS CONTAS REFERENTES A CRÉDITOS A RECEBER. 
 - O PERÍODO DE ABRANGÊNCIA DA AUDITORIA SERÁ DE JAN/2015 A NOV/2015.</t>
  </si>
  <si>
    <t>Itajaí Participações S/A</t>
  </si>
  <si>
    <t>- ANÁLISE DOS REGISTROS CONTÁBEIS, MAIS ESPECIFICAMENTE SOBRE AS RECEITAS E DESPESAS, ALMOXARIFADO, VEÍCULOS, BENS MÓVEIS E IMÓVEIS, ETC. 
 - VERIFICAÇÃO DOS ASPECTOS LEGAIS E EXECUÇÃO DOS CONTRATOS E/OU CONVÊNIOS CELEBRADOS NO PERÍODO; 
 - VERIFICAÇÃO DOS ASPECTOS LEGAIS ADOTADOS NOS CONTROLES DE MOVIMENTAÇÃO DE PESSOAL COMO ADMISSÃO, DEMISSÃO, DISPOSIÇÕES, GRATIFICAÇÕES, ETC. 
 - JUSTIFICA-SE A PRESENTE AUDITORIA EM RAZÃO DE QUE A REFERIDA EMPRESA FOI CONSTITUÍDA EM 23/04/2013, COM CAPITAL SOCIAL NO VALOR DE R$1.200.000,00 (UM MILHÃO E DUZENTOS MIL REAIS), ACRESCIDO DE UM TERRENO AVALIADO EM R$2.280.741,97 (DOIS MILHÕES, DUZENTOS E OITENTA MIL, SETECENTOS E QUARENTA E UM REAIS E NOVENTA E SETE CENTAVOS), A SER TRANSFERIDO PELA PREFEITURA DE ITAJAÍ. IMPORTANTE OBSERVAR QUE ESTE TRIBUNAL AINDA NÃO FEZ NENHUMA AUDITORIA NA UNIDADE.</t>
  </si>
  <si>
    <t>FISCALIZAÇÃO NO SISTEMA DE ADMINISTRAÇÃO TRIBUTÁRIA - SAT, ESPECIFICAMENTE SOBRE OS CONTROLES E ACESSOS DE USUÁRIOS AO SISTEMA, COM ABRANGÊNCIA SOBRE O EXERCÍCIO DE 2015.</t>
  </si>
  <si>
    <t>Secretaria de Estado da Administração</t>
  </si>
  <si>
    <t>- AUDITORIA PARA APURAR POSSÍVEIS IRREGULARIDADES RELATIVOS A ALIENAÇÃO DA ANTIGA SEDE DA SECRETARIA DE ESTADO DA SEGURANÇA PÚBLICA À UNIÃO FEDERAL, ESPECIALMENTE A OBSERVÂNCIA DO PRINCÍPIO DA ECONOMICIDADE E O DEPÓSITO DE VALORES AUFERIDOS NA COTA ÚNICA DO TESOURO DO ESTADO, CONFORME DETERMINAÇÃO CONSTANTE DO ITEM 6.9.1 DO ACÓRDÃO Nº 0943/2014, EXARADO NO PROCESSO Nº RLA 08/00493117.</t>
  </si>
  <si>
    <t>Instituto de Previdência Social dos Servidores Públicos do Município de Santo Amaro da Imperatriz</t>
  </si>
  <si>
    <t>Santo Amaro da Imperatriz</t>
  </si>
  <si>
    <t>LEVANTAMENTO NO RPPS.</t>
  </si>
  <si>
    <t>Instituto de Previdência Social dos Servidores Públicos do Munic. de Antônio Carlos - IPREANCARLOS</t>
  </si>
  <si>
    <t>Antônio Carlos</t>
  </si>
  <si>
    <t>Instituto de Previdência Social dos Servidores Públicos do Município de Águas Mornas - IPAM</t>
  </si>
  <si>
    <t>Águas Mornas</t>
  </si>
  <si>
    <t>Instituto de Previdência Social dos Servidores Públicos de Rancho Queimado  - IPRERQ</t>
  </si>
  <si>
    <t>Rancho Queimado</t>
  </si>
  <si>
    <t>Instituto de Previdência Social dos Servidores Públicos do Mun. de São Pedro de Alcântara - INSPA</t>
  </si>
  <si>
    <t>São Pedro de Alcântara</t>
  </si>
  <si>
    <t>Financeira</t>
  </si>
  <si>
    <t>ANÁLISE DAS DEMONSTRAÇÕES FINANCEIRAS E NOTAS EXPLICATIVAS DO EXERCÍCIO DE 2015 DO PROGRAMA DE INFRAESTRUTURA LOGÍSTICA DE SANTA CATARINA  ETAPA VI, CO-FINANCIADO PELO BID.</t>
  </si>
  <si>
    <t>VERIFICAR A REGULARIDADE NA APLICAÇÃO DOS RECURSOS DO FUNDEB NO EXERCÍCIO DE 2015</t>
  </si>
  <si>
    <t>Prefeitura Municipal de Lages</t>
  </si>
  <si>
    <t>Lages</t>
  </si>
  <si>
    <t>INSTRUIR PROCESSO REP 12/00284922 - AQUISIÇÃO DE LÂMPADAS, OXIGÊNIO MEDICINAL, PAVER E CIMENTO.</t>
  </si>
  <si>
    <t>Mês: JAN - FEV / 2016</t>
  </si>
  <si>
    <t>Mês: MAR / 2016</t>
  </si>
  <si>
    <t>Méd. 2016</t>
  </si>
  <si>
    <t>Méd.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</si>
</sst>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0" fillId="0" borderId="0" xfId="0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26"/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 Fevereiro / 2016</a:t>
            </a:r>
          </a:p>
        </c:rich>
      </c:tx>
      <c:layout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0.18266990700236932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GRÁFICO!$L$19:$L$29</c:f>
              <c:strCache>
                <c:ptCount val="11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2014</c:v>
                </c:pt>
              </c:strCache>
            </c:strRef>
          </c:cat>
          <c:val>
            <c:numRef>
              <c:f>GRÁFICO!$M$19:$M$29</c:f>
              <c:numCache>
                <c:formatCode>0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</c:numCache>
            </c:numRef>
          </c:val>
        </c:ser>
        <c:gapWidth val="75"/>
        <c:overlap val="-25"/>
        <c:axId val="63328640"/>
        <c:axId val="63334272"/>
      </c:barChart>
      <c:catAx>
        <c:axId val="633286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43"/>
            </c:manualLayout>
          </c:layout>
        </c:title>
        <c:numFmt formatCode="0.00" sourceLinked="1"/>
        <c:maj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3334272"/>
        <c:crosses val="autoZero"/>
        <c:auto val="1"/>
        <c:lblAlgn val="l"/>
        <c:lblOffset val="100"/>
      </c:catAx>
      <c:valAx>
        <c:axId val="633342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@" sourceLinked="0"/>
        <c:maj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63328640"/>
        <c:crosses val="autoZero"/>
        <c:crossBetween val="between"/>
        <c:majorUnit val="5"/>
      </c:valAx>
      <c:spPr>
        <a:solidFill>
          <a:srgbClr val="FFFF00"/>
        </a:solidFill>
      </c:spPr>
    </c:plotArea>
    <c:plotVisOnly val="1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39" footer="0.31496062992126139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/>
      <c:barChart>
        <c:barDir val="bar"/>
        <c:grouping val="clustered"/>
        <c:ser>
          <c:idx val="0"/>
          <c:order val="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GRÁFICO!$G$3:$L$3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GRÁFICO!$G$4:$L$4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GRÁFICO!$G$5:$L$5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GRÁFICO!$G$6:$L$6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GRÁFICO!$G$7:$L$7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GRÁFICO!$G$8:$L$8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GRÁFICO!$G$9:$L$9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GRÁFICO!$G$10:$L$10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GRÁFICO!$G$11:$L$11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GRÁFICO!$G$12:$L$12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GRÁFICO!$G$13:$L$13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cat>
            <c:strRef>
              <c:f>GRÁFICO!$G$2:$L$2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GRÁFICO!$G$14:$L$14</c:f>
              <c:numCache>
                <c:formatCode>0</c:formatCode>
                <c:ptCount val="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axId val="69639168"/>
        <c:axId val="69649152"/>
      </c:barChart>
      <c:catAx>
        <c:axId val="69639168"/>
        <c:scaling>
          <c:orientation val="minMax"/>
        </c:scaling>
        <c:axPos val="l"/>
        <c:tickLblPos val="nextTo"/>
        <c:crossAx val="69649152"/>
        <c:crosses val="autoZero"/>
        <c:auto val="1"/>
        <c:lblAlgn val="ctr"/>
        <c:lblOffset val="100"/>
      </c:catAx>
      <c:valAx>
        <c:axId val="69649152"/>
        <c:scaling>
          <c:orientation val="minMax"/>
        </c:scaling>
        <c:axPos val="b"/>
        <c:majorGridlines/>
        <c:numFmt formatCode="General" sourceLinked="1"/>
        <c:tickLblPos val="nextTo"/>
        <c:crossAx val="6963916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Normal="100" workbookViewId="0">
      <selection activeCell="A15" sqref="A15:XFD15"/>
    </sheetView>
  </sheetViews>
  <sheetFormatPr defaultRowHeight="1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>
      <c r="A1" s="24" t="s">
        <v>27</v>
      </c>
      <c r="B1" s="24"/>
      <c r="C1" s="24"/>
      <c r="D1" s="24"/>
      <c r="E1" s="24"/>
      <c r="F1" s="24"/>
    </row>
    <row r="2" spans="1:10" ht="15" customHeight="1" thickBot="1">
      <c r="A2" s="22" t="s">
        <v>66</v>
      </c>
      <c r="B2" s="22"/>
      <c r="C2" s="22"/>
      <c r="D2" s="22"/>
      <c r="E2" s="22"/>
      <c r="F2" s="22"/>
    </row>
    <row r="3" spans="1:10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51.75" customHeight="1">
      <c r="A4" s="15" t="s">
        <v>6</v>
      </c>
      <c r="B4" s="7" t="s">
        <v>38</v>
      </c>
      <c r="C4" s="8" t="s">
        <v>32</v>
      </c>
      <c r="D4" s="14" t="s">
        <v>60</v>
      </c>
      <c r="E4" s="14">
        <v>2</v>
      </c>
      <c r="F4" s="16" t="s">
        <v>61</v>
      </c>
      <c r="G4" s="21"/>
      <c r="H4" s="21"/>
      <c r="I4" s="21"/>
      <c r="J4" s="30"/>
    </row>
    <row r="5" spans="1:10" ht="99" customHeight="1">
      <c r="A5" s="15" t="s">
        <v>8</v>
      </c>
      <c r="B5" s="7" t="s">
        <v>33</v>
      </c>
      <c r="C5" s="8" t="s">
        <v>32</v>
      </c>
      <c r="D5" s="14" t="s">
        <v>34</v>
      </c>
      <c r="E5" s="14">
        <v>2</v>
      </c>
      <c r="F5" s="16" t="s">
        <v>42</v>
      </c>
      <c r="G5" s="21"/>
      <c r="H5" s="21"/>
      <c r="I5" s="21"/>
      <c r="J5" s="30"/>
    </row>
    <row r="6" spans="1:10" ht="243" customHeight="1">
      <c r="A6" s="15" t="s">
        <v>8</v>
      </c>
      <c r="B6" s="7" t="s">
        <v>40</v>
      </c>
      <c r="C6" s="8" t="s">
        <v>32</v>
      </c>
      <c r="D6" s="14" t="s">
        <v>34</v>
      </c>
      <c r="E6" s="14">
        <v>2</v>
      </c>
      <c r="F6" s="16" t="s">
        <v>43</v>
      </c>
      <c r="G6" s="21"/>
      <c r="H6" s="21"/>
      <c r="I6" s="21"/>
      <c r="J6" s="30"/>
    </row>
    <row r="7" spans="1:10" ht="205.5" customHeight="1">
      <c r="A7" s="15" t="s">
        <v>8</v>
      </c>
      <c r="B7" s="7" t="s">
        <v>44</v>
      </c>
      <c r="C7" s="8" t="s">
        <v>37</v>
      </c>
      <c r="D7" s="14" t="s">
        <v>34</v>
      </c>
      <c r="E7" s="14">
        <v>2</v>
      </c>
      <c r="F7" s="16" t="s">
        <v>45</v>
      </c>
      <c r="G7" s="21"/>
      <c r="H7" s="21"/>
      <c r="I7" s="21"/>
      <c r="J7" s="30"/>
    </row>
    <row r="8" spans="1:10" ht="54.75" customHeight="1">
      <c r="A8" s="15" t="s">
        <v>8</v>
      </c>
      <c r="B8" s="7" t="s">
        <v>41</v>
      </c>
      <c r="C8" s="8" t="s">
        <v>32</v>
      </c>
      <c r="D8" s="14" t="s">
        <v>34</v>
      </c>
      <c r="E8" s="14">
        <v>2</v>
      </c>
      <c r="F8" s="16" t="s">
        <v>46</v>
      </c>
      <c r="G8" s="21"/>
      <c r="H8" s="21"/>
      <c r="I8" s="21"/>
      <c r="J8" s="30"/>
    </row>
    <row r="9" spans="1:10" ht="96.75" customHeight="1">
      <c r="A9" s="15" t="s">
        <v>8</v>
      </c>
      <c r="B9" s="7" t="s">
        <v>47</v>
      </c>
      <c r="C9" s="8" t="s">
        <v>32</v>
      </c>
      <c r="D9" s="14" t="s">
        <v>34</v>
      </c>
      <c r="E9" s="14">
        <v>2</v>
      </c>
      <c r="F9" s="16" t="s">
        <v>48</v>
      </c>
      <c r="G9" s="21"/>
      <c r="H9" s="21"/>
      <c r="I9" s="21"/>
      <c r="J9" s="30"/>
    </row>
    <row r="10" spans="1:10" ht="15" customHeight="1">
      <c r="A10" s="15" t="s">
        <v>10</v>
      </c>
      <c r="B10" s="7" t="s">
        <v>49</v>
      </c>
      <c r="C10" s="8" t="s">
        <v>50</v>
      </c>
      <c r="D10" s="14" t="s">
        <v>34</v>
      </c>
      <c r="E10" s="14">
        <v>2</v>
      </c>
      <c r="F10" s="18" t="s">
        <v>51</v>
      </c>
      <c r="G10" s="21"/>
      <c r="H10" s="21"/>
      <c r="I10" s="21"/>
      <c r="J10" s="30"/>
    </row>
    <row r="11" spans="1:10" ht="15" customHeight="1">
      <c r="A11" s="15" t="s">
        <v>10</v>
      </c>
      <c r="B11" s="7" t="s">
        <v>52</v>
      </c>
      <c r="C11" s="8" t="s">
        <v>53</v>
      </c>
      <c r="D11" s="14" t="s">
        <v>34</v>
      </c>
      <c r="E11" s="14">
        <v>2</v>
      </c>
      <c r="F11" s="18" t="s">
        <v>51</v>
      </c>
      <c r="G11" s="21"/>
      <c r="H11" s="21"/>
      <c r="I11" s="21"/>
      <c r="J11" s="30"/>
    </row>
    <row r="12" spans="1:10" ht="15" customHeight="1">
      <c r="A12" s="15" t="s">
        <v>10</v>
      </c>
      <c r="B12" s="7" t="s">
        <v>54</v>
      </c>
      <c r="C12" s="8" t="s">
        <v>55</v>
      </c>
      <c r="D12" s="14" t="s">
        <v>34</v>
      </c>
      <c r="E12" s="14">
        <v>2</v>
      </c>
      <c r="F12" s="18" t="s">
        <v>51</v>
      </c>
      <c r="G12" s="21"/>
      <c r="H12" s="21"/>
      <c r="I12" s="21"/>
      <c r="J12" s="30"/>
    </row>
    <row r="13" spans="1:10" ht="15" customHeight="1">
      <c r="A13" s="15" t="s">
        <v>10</v>
      </c>
      <c r="B13" s="7" t="s">
        <v>56</v>
      </c>
      <c r="C13" s="8" t="s">
        <v>57</v>
      </c>
      <c r="D13" s="14" t="s">
        <v>34</v>
      </c>
      <c r="E13" s="14">
        <v>2</v>
      </c>
      <c r="F13" s="18" t="s">
        <v>51</v>
      </c>
      <c r="G13" s="21"/>
      <c r="H13" s="21"/>
      <c r="I13" s="21"/>
      <c r="J13" s="30"/>
    </row>
    <row r="14" spans="1:10" ht="15" customHeight="1">
      <c r="A14" s="15" t="s">
        <v>10</v>
      </c>
      <c r="B14" s="7" t="s">
        <v>58</v>
      </c>
      <c r="C14" s="8" t="s">
        <v>59</v>
      </c>
      <c r="D14" s="14" t="s">
        <v>34</v>
      </c>
      <c r="E14" s="14">
        <v>2</v>
      </c>
      <c r="F14" s="18" t="s">
        <v>51</v>
      </c>
      <c r="G14" s="21"/>
      <c r="H14" s="21"/>
      <c r="I14" s="21"/>
      <c r="J14" s="30"/>
    </row>
    <row r="15" spans="1:10" ht="24" customHeight="1">
      <c r="A15" s="15" t="s">
        <v>10</v>
      </c>
      <c r="B15" s="7" t="s">
        <v>39</v>
      </c>
      <c r="C15" s="8" t="s">
        <v>35</v>
      </c>
      <c r="D15" s="14" t="s">
        <v>34</v>
      </c>
      <c r="E15" s="14">
        <v>2</v>
      </c>
      <c r="F15" s="16" t="s">
        <v>62</v>
      </c>
      <c r="G15" s="21"/>
      <c r="H15" s="21"/>
      <c r="I15" s="21"/>
      <c r="J15" s="30"/>
    </row>
    <row r="16" spans="1:10" ht="23.25" customHeight="1">
      <c r="A16" s="15" t="s">
        <v>9</v>
      </c>
      <c r="B16" s="7" t="s">
        <v>63</v>
      </c>
      <c r="C16" s="8" t="s">
        <v>64</v>
      </c>
      <c r="D16" s="14" t="s">
        <v>34</v>
      </c>
      <c r="E16" s="14">
        <v>2</v>
      </c>
      <c r="F16" s="16" t="s">
        <v>65</v>
      </c>
      <c r="G16" s="21"/>
      <c r="H16" s="21"/>
      <c r="I16" s="21"/>
      <c r="J16" s="30"/>
    </row>
    <row r="17" spans="1:6">
      <c r="A17" s="23" t="s">
        <v>30</v>
      </c>
      <c r="B17" s="23"/>
      <c r="C17" s="23"/>
      <c r="D17" s="23"/>
      <c r="E17" s="23"/>
      <c r="F17" s="23"/>
    </row>
    <row r="18" spans="1:6" ht="20.100000000000001" customHeight="1" thickBot="1">
      <c r="A18" s="22" t="s">
        <v>67</v>
      </c>
      <c r="B18" s="22"/>
      <c r="C18" s="22"/>
      <c r="D18" s="22"/>
      <c r="E18" s="22"/>
      <c r="F18" s="22"/>
    </row>
    <row r="19" spans="1:6" ht="15.75" thickBot="1">
      <c r="A19" s="1" t="s">
        <v>2</v>
      </c>
      <c r="B19" s="2" t="s">
        <v>3</v>
      </c>
      <c r="C19" s="2" t="s">
        <v>4</v>
      </c>
      <c r="D19" s="2" t="s">
        <v>0</v>
      </c>
      <c r="E19" s="2" t="s">
        <v>5</v>
      </c>
      <c r="F19" s="3" t="s">
        <v>1</v>
      </c>
    </row>
  </sheetData>
  <sortState ref="A191:F203">
    <sortCondition ref="A191"/>
  </sortState>
  <mergeCells count="4">
    <mergeCell ref="A17:F17"/>
    <mergeCell ref="A1:F1"/>
    <mergeCell ref="A2:F2"/>
    <mergeCell ref="A18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0"/>
  <sheetViews>
    <sheetView topLeftCell="A12" workbookViewId="0">
      <selection activeCell="M29" sqref="M29"/>
    </sheetView>
  </sheetViews>
  <sheetFormatPr defaultRowHeight="15"/>
  <cols>
    <col min="1" max="1" width="14.28515625" bestFit="1" customWidth="1"/>
    <col min="2" max="6" width="10.7109375" customWidth="1"/>
    <col min="12" max="12" width="10.5703125" customWidth="1"/>
    <col min="19" max="19" width="11" customWidth="1"/>
  </cols>
  <sheetData>
    <row r="1" spans="1:14" ht="15.75" thickBot="1">
      <c r="A1" s="25">
        <v>2015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69</v>
      </c>
      <c r="G2" s="6" t="s">
        <v>6</v>
      </c>
      <c r="H2" s="6" t="s">
        <v>8</v>
      </c>
      <c r="I2" s="6" t="s">
        <v>36</v>
      </c>
      <c r="J2" s="6" t="s">
        <v>9</v>
      </c>
      <c r="K2" s="6" t="s">
        <v>10</v>
      </c>
      <c r="L2" s="6" t="s">
        <v>7</v>
      </c>
      <c r="M2" s="6" t="s">
        <v>11</v>
      </c>
      <c r="N2" s="6" t="s">
        <v>68</v>
      </c>
    </row>
    <row r="3" spans="1:14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</v>
      </c>
      <c r="H3" s="11">
        <v>5</v>
      </c>
      <c r="I3" s="11">
        <v>0</v>
      </c>
      <c r="J3" s="11">
        <v>1</v>
      </c>
      <c r="K3" s="11">
        <v>6</v>
      </c>
      <c r="L3" s="11">
        <v>0</v>
      </c>
      <c r="M3" s="11">
        <f t="shared" ref="M3:M13" si="0">SUM(G3:L3)</f>
        <v>13</v>
      </c>
      <c r="N3" s="17">
        <f>(G3+H3+J3+K3+Q70+I3+L3)/5</f>
        <v>2.6</v>
      </c>
    </row>
    <row r="4" spans="1:14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/>
      <c r="H4" s="11"/>
      <c r="I4" s="11"/>
      <c r="J4" s="11"/>
      <c r="K4" s="11"/>
      <c r="L4" s="11"/>
      <c r="M4" s="11">
        <f t="shared" si="0"/>
        <v>0</v>
      </c>
      <c r="N4" s="17">
        <f>(G4+H4+J4+K4+Q71+I4+L4)/5</f>
        <v>0</v>
      </c>
    </row>
    <row r="5" spans="1:14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/>
      <c r="H5" s="11"/>
      <c r="I5" s="11"/>
      <c r="J5" s="11"/>
      <c r="K5" s="11"/>
      <c r="L5" s="11"/>
      <c r="M5" s="11">
        <f t="shared" si="0"/>
        <v>0</v>
      </c>
      <c r="N5" s="17">
        <f>(G5+H5+J5+K5+Q72+I5+L5)/5</f>
        <v>0</v>
      </c>
    </row>
    <row r="6" spans="1:14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/>
      <c r="H6" s="11"/>
      <c r="I6" s="11"/>
      <c r="J6" s="11"/>
      <c r="K6" s="11"/>
      <c r="L6" s="11"/>
      <c r="M6" s="11">
        <f t="shared" si="0"/>
        <v>0</v>
      </c>
      <c r="N6" s="17">
        <f>(G6+H6+J6+K6+Q73+I6+L6)/5</f>
        <v>0</v>
      </c>
    </row>
    <row r="7" spans="1:14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/>
      <c r="H7" s="11"/>
      <c r="I7" s="11"/>
      <c r="J7" s="11"/>
      <c r="K7" s="11"/>
      <c r="L7" s="11"/>
      <c r="M7" s="11">
        <f t="shared" si="0"/>
        <v>0</v>
      </c>
      <c r="N7" s="17">
        <f>(G7+H7+J7+K7+Q74+I7+L7)/5</f>
        <v>0</v>
      </c>
    </row>
    <row r="8" spans="1:14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/>
      <c r="H8" s="11"/>
      <c r="I8" s="11"/>
      <c r="J8" s="11"/>
      <c r="K8" s="11"/>
      <c r="L8" s="11"/>
      <c r="M8" s="11">
        <f t="shared" si="0"/>
        <v>0</v>
      </c>
      <c r="N8" s="17">
        <f>(G8+H8+J8+K8+Q75+I8+L8)/5</f>
        <v>0</v>
      </c>
    </row>
    <row r="9" spans="1:14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/>
      <c r="H9" s="11"/>
      <c r="I9" s="11"/>
      <c r="J9" s="11"/>
      <c r="K9" s="11"/>
      <c r="L9" s="11"/>
      <c r="M9" s="11">
        <f t="shared" si="0"/>
        <v>0</v>
      </c>
      <c r="N9" s="17">
        <f>(G9+H9+J9+K9+Q76+I9+L9)/5</f>
        <v>0</v>
      </c>
    </row>
    <row r="10" spans="1:14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/>
      <c r="H10" s="11"/>
      <c r="I10" s="11"/>
      <c r="J10" s="11"/>
      <c r="K10" s="11"/>
      <c r="L10" s="11"/>
      <c r="M10" s="11">
        <f t="shared" si="0"/>
        <v>0</v>
      </c>
      <c r="N10" s="17">
        <f>(G10+H10+J10+K10+Q77+I10+L10)/5</f>
        <v>0</v>
      </c>
    </row>
    <row r="11" spans="1:14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/>
      <c r="H11" s="11"/>
      <c r="I11" s="11"/>
      <c r="J11" s="11"/>
      <c r="K11" s="11"/>
      <c r="L11" s="11"/>
      <c r="M11" s="11">
        <f t="shared" si="0"/>
        <v>0</v>
      </c>
      <c r="N11" s="17">
        <f>(G11+H11+J11+K11+Q78+I11+L11)/5</f>
        <v>0</v>
      </c>
    </row>
    <row r="12" spans="1:14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/>
      <c r="H12" s="11"/>
      <c r="I12" s="11"/>
      <c r="J12" s="11"/>
      <c r="K12" s="11"/>
      <c r="L12" s="11"/>
      <c r="M12" s="11">
        <f t="shared" si="0"/>
        <v>0</v>
      </c>
      <c r="N12" s="17">
        <f>(G12+H12+J12+K12+Q79+I12+L12)/5</f>
        <v>0</v>
      </c>
    </row>
    <row r="13" spans="1:14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/>
      <c r="H13" s="11"/>
      <c r="I13" s="11"/>
      <c r="J13" s="11"/>
      <c r="K13" s="11"/>
      <c r="L13" s="11"/>
      <c r="M13" s="11">
        <f t="shared" si="0"/>
        <v>0</v>
      </c>
      <c r="N13" s="17">
        <f>(G13+H13+J13+K13+Q80+I13+L13)/5</f>
        <v>0</v>
      </c>
    </row>
    <row r="14" spans="1:14" ht="18.75" customHeight="1">
      <c r="A14" s="9" t="s">
        <v>11</v>
      </c>
      <c r="B14" s="10">
        <f>SUM(B3:B13)</f>
        <v>139</v>
      </c>
      <c r="C14" s="12">
        <f>SUM(C3:C13)</f>
        <v>138</v>
      </c>
      <c r="D14" s="12">
        <f>SUM(D3:D13)</f>
        <v>193</v>
      </c>
      <c r="E14" s="12">
        <f>SUM(E3:E13)</f>
        <v>155</v>
      </c>
      <c r="F14" s="12">
        <f>SUM(F3:F13)</f>
        <v>159</v>
      </c>
      <c r="G14" s="12">
        <f t="shared" ref="G14:L14" si="1">SUM(G3:G13)</f>
        <v>1</v>
      </c>
      <c r="H14" s="12">
        <f t="shared" si="1"/>
        <v>5</v>
      </c>
      <c r="I14" s="12">
        <f>SUM(I3:I13)</f>
        <v>0</v>
      </c>
      <c r="J14" s="12">
        <f t="shared" si="1"/>
        <v>1</v>
      </c>
      <c r="K14" s="12">
        <f t="shared" si="1"/>
        <v>6</v>
      </c>
      <c r="L14" s="12">
        <f t="shared" si="1"/>
        <v>0</v>
      </c>
      <c r="M14" s="12">
        <f>SUM(M3:M13)</f>
        <v>13</v>
      </c>
    </row>
    <row r="15" spans="1:14" ht="18.75" customHeight="1">
      <c r="A15" s="9" t="s">
        <v>28</v>
      </c>
      <c r="B15" s="13">
        <f>AVERAGE(B3:B13)</f>
        <v>12.636363636363637</v>
      </c>
      <c r="C15" s="13">
        <f>AVERAGE(C3:C13)</f>
        <v>12.545454545454545</v>
      </c>
      <c r="D15" s="13">
        <f>AVERAGE(D3:D13)</f>
        <v>17.545454545454547</v>
      </c>
      <c r="E15" s="13">
        <f>AVERAGE(E3:E13)</f>
        <v>14.090909090909092</v>
      </c>
      <c r="F15" s="13">
        <f>AVERAGE(F3:F13)</f>
        <v>14.454545454545455</v>
      </c>
      <c r="G15" s="13">
        <f t="shared" ref="G15:M15" si="2">AVERAGE(G3:G13)</f>
        <v>1</v>
      </c>
      <c r="H15" s="13">
        <f t="shared" si="2"/>
        <v>5</v>
      </c>
      <c r="I15" s="13">
        <f>AVERAGE(I3:I13)</f>
        <v>0</v>
      </c>
      <c r="J15" s="13">
        <f t="shared" si="2"/>
        <v>1</v>
      </c>
      <c r="K15" s="13">
        <f t="shared" si="2"/>
        <v>6</v>
      </c>
      <c r="L15" s="13">
        <f t="shared" si="2"/>
        <v>0</v>
      </c>
      <c r="M15" s="13">
        <f t="shared" si="2"/>
        <v>1.1818181818181819</v>
      </c>
    </row>
    <row r="16" spans="1:14" ht="24" customHeight="1">
      <c r="A16" s="28" t="s">
        <v>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9" spans="12:20">
      <c r="L19" t="s">
        <v>6</v>
      </c>
      <c r="M19" s="19">
        <f>G14</f>
        <v>1</v>
      </c>
      <c r="O19" s="11"/>
      <c r="P19" s="11"/>
      <c r="Q19" s="11"/>
      <c r="R19" s="11"/>
      <c r="S19" s="11"/>
      <c r="T19" s="11"/>
    </row>
    <row r="20" spans="12:20">
      <c r="L20" t="s">
        <v>8</v>
      </c>
      <c r="M20" s="19">
        <f>H14</f>
        <v>5</v>
      </c>
      <c r="O20" s="11"/>
      <c r="P20" s="11"/>
      <c r="Q20" s="11"/>
      <c r="R20" s="11"/>
      <c r="S20" s="11"/>
      <c r="T20" s="11"/>
    </row>
    <row r="21" spans="12:20">
      <c r="L21" t="s">
        <v>36</v>
      </c>
      <c r="M21" s="19">
        <f>I14</f>
        <v>0</v>
      </c>
      <c r="O21" s="11"/>
      <c r="P21" s="11"/>
      <c r="Q21" s="11"/>
      <c r="R21" s="11"/>
    </row>
    <row r="22" spans="12:20">
      <c r="L22" t="s">
        <v>9</v>
      </c>
      <c r="M22" s="19">
        <f>J14</f>
        <v>1</v>
      </c>
      <c r="O22" s="11"/>
      <c r="P22" s="11"/>
      <c r="Q22" s="11"/>
      <c r="R22" s="11"/>
    </row>
    <row r="23" spans="12:20">
      <c r="L23" t="s">
        <v>10</v>
      </c>
      <c r="M23" s="19">
        <f>K14</f>
        <v>6</v>
      </c>
      <c r="O23" s="11"/>
      <c r="P23" s="11"/>
      <c r="Q23" s="11"/>
      <c r="R23" s="11"/>
    </row>
    <row r="24" spans="12:20">
      <c r="L24" t="s">
        <v>7</v>
      </c>
      <c r="M24" s="19">
        <f>L14</f>
        <v>0</v>
      </c>
      <c r="O24" s="11"/>
      <c r="P24" s="11"/>
      <c r="Q24" s="11"/>
      <c r="R24" s="11"/>
    </row>
    <row r="25" spans="12:20">
      <c r="L25" t="s">
        <v>25</v>
      </c>
      <c r="M25" s="20">
        <f>B15</f>
        <v>12.636363636363637</v>
      </c>
      <c r="O25" s="11"/>
      <c r="P25" s="11"/>
      <c r="Q25" s="11"/>
      <c r="R25" s="11"/>
    </row>
    <row r="26" spans="12:20">
      <c r="L26" t="s">
        <v>24</v>
      </c>
      <c r="M26" s="20">
        <f>C15</f>
        <v>12.545454545454545</v>
      </c>
      <c r="O26" s="11"/>
      <c r="P26" s="11"/>
      <c r="Q26" s="11"/>
      <c r="R26" s="11"/>
    </row>
    <row r="27" spans="12:20">
      <c r="L27" t="s">
        <v>23</v>
      </c>
      <c r="M27" s="20">
        <f>D15</f>
        <v>17.545454545454547</v>
      </c>
      <c r="O27" s="11"/>
      <c r="P27" s="11"/>
      <c r="Q27" s="11"/>
      <c r="R27" s="11"/>
    </row>
    <row r="28" spans="12:20">
      <c r="L28" t="s">
        <v>29</v>
      </c>
      <c r="M28" s="20">
        <f>E15</f>
        <v>14.090909090909092</v>
      </c>
      <c r="O28" s="11"/>
      <c r="P28" s="11"/>
      <c r="Q28" s="11"/>
      <c r="R28" s="11"/>
    </row>
    <row r="29" spans="12:20">
      <c r="L29" t="s">
        <v>29</v>
      </c>
      <c r="M29" s="20">
        <f>F15</f>
        <v>14.454545454545455</v>
      </c>
      <c r="O29" s="11"/>
      <c r="P29" s="11"/>
      <c r="Q29" s="11"/>
      <c r="R29" s="11"/>
    </row>
    <row r="30" spans="12:20">
      <c r="O30" s="11"/>
      <c r="P30" s="11"/>
      <c r="Q30" s="11"/>
      <c r="R30" s="11"/>
    </row>
  </sheetData>
  <mergeCells count="2">
    <mergeCell ref="A1:N1"/>
    <mergeCell ref="A16:N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TABELA 07</vt:lpstr>
      <vt:lpstr>GRÁFICO</vt:lpstr>
      <vt:lpstr>Plan3</vt:lpstr>
      <vt:lpstr>Gráf2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2016-03-16T17:29:43Z</dcterms:modified>
</cp:coreProperties>
</file>