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0" yWindow="45" windowWidth="19155" windowHeight="11820" activeTab="1"/>
  </bookViews>
  <sheets>
    <sheet name="TABELA 07" sheetId="1" r:id="rId1"/>
    <sheet name="GRÁFICO" sheetId="4" r:id="rId2"/>
    <sheet name="Gráf2" sheetId="6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E15" i="4" l="1"/>
  <c r="M28" i="4" s="1"/>
  <c r="E14" i="4"/>
  <c r="N13" i="4"/>
  <c r="M13" i="4"/>
  <c r="N12" i="4"/>
  <c r="M12" i="4"/>
  <c r="N11" i="4" l="1"/>
  <c r="M11" i="4"/>
  <c r="N4" i="4"/>
  <c r="N5" i="4"/>
  <c r="N6" i="4"/>
  <c r="N7" i="4"/>
  <c r="N8" i="4"/>
  <c r="N9" i="4"/>
  <c r="N10" i="4"/>
  <c r="N3" i="4"/>
  <c r="M10" i="4"/>
  <c r="M9" i="4"/>
  <c r="M25" i="4"/>
  <c r="L15" i="4"/>
  <c r="K15" i="4"/>
  <c r="J15" i="4"/>
  <c r="I15" i="4"/>
  <c r="H15" i="4"/>
  <c r="G15" i="4"/>
  <c r="F15" i="4"/>
  <c r="M29" i="4" s="1"/>
  <c r="D15" i="4"/>
  <c r="M27" i="4" s="1"/>
  <c r="C15" i="4"/>
  <c r="M26" i="4" s="1"/>
  <c r="B15" i="4"/>
  <c r="L14" i="4"/>
  <c r="M24" i="4" s="1"/>
  <c r="K14" i="4"/>
  <c r="M23" i="4" s="1"/>
  <c r="J14" i="4"/>
  <c r="M22" i="4" s="1"/>
  <c r="I14" i="4"/>
  <c r="M21" i="4" s="1"/>
  <c r="H14" i="4"/>
  <c r="M20" i="4" s="1"/>
  <c r="G14" i="4" l="1"/>
  <c r="M19" i="4" s="1"/>
  <c r="F14" i="4"/>
  <c r="D14" i="4"/>
  <c r="C14" i="4"/>
  <c r="B14" i="4"/>
  <c r="M8" i="4"/>
  <c r="M7" i="4"/>
  <c r="M6" i="4"/>
  <c r="M5" i="4"/>
  <c r="M4" i="4" l="1"/>
  <c r="M3" i="4"/>
  <c r="M14" i="4" l="1"/>
  <c r="M15" i="4"/>
</calcChain>
</file>

<file path=xl/sharedStrings.xml><?xml version="1.0" encoding="utf-8"?>
<sst xmlns="http://schemas.openxmlformats.org/spreadsheetml/2006/main" count="431" uniqueCount="197">
  <si>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</si>
  <si>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</si>
  <si>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</si>
  <si>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</si>
  <si>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</si>
  <si>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</si>
  <si>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</si>
  <si>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</si>
  <si>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</si>
  <si>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</si>
  <si>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</si>
  <si>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</si>
  <si>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</si>
  <si>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</si>
  <si>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</si>
  <si>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</si>
  <si>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</si>
  <si>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</si>
  <si>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</si>
  <si>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</si>
  <si>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</si>
  <si>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</si>
  <si>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</si>
  <si>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</si>
  <si>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</si>
  <si>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</si>
  <si>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</si>
  <si>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</si>
  <si>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</si>
  <si>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</si>
  <si>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A partir do mês de maio, os dados deste gráfico foram extraídos do Sistema de Programação de Auditorias  2015/2016, DISPONÍVEL EM: http://servicos.tce.sc.gov.br/auditoria/relatorios.php?acompanhamento=1. </t>
    </r>
  </si>
  <si>
    <t>Estado de Santa Catarina</t>
  </si>
  <si>
    <t>Celesc Distribuição S.A.</t>
  </si>
  <si>
    <t>Regularidade</t>
  </si>
  <si>
    <t>Jaraguá do Sul</t>
  </si>
  <si>
    <t>DCG</t>
  </si>
  <si>
    <t>Itajaí</t>
  </si>
  <si>
    <t>Departamento Estadual de Infra-Estrutura - DEINFRA</t>
  </si>
  <si>
    <t>Prefeitura Municipal de Jaraguá do Sul</t>
  </si>
  <si>
    <t>Companhia Integrada de Desenvolvimento Agrícola de Santa Catarina - CIDASC</t>
  </si>
  <si>
    <t>Secretaria de Estado da Fazenda</t>
  </si>
  <si>
    <t>VERIFICAÇÃO DA APLICAÇÃO DO MÉTODO DE CONTROLE SOBRE A EFETIVA EXECUÇÃO DE SERVIÇOS TERCEIRIZADOS, TAL COMO DETERMINADO POR METODOLOGIA ESTABELECIDA PELO TCE A PARTIR DE AUDITORIA REALIZADA NA REGIONAL DE BLUMENAU DA EMPRESA, OU ADOÇÃO DE OUTRA FORMA QUE GARANTE O CONTROLE SOBRE AS ATIVIDADES DESENVOLVIDAS</t>
  </si>
  <si>
    <t>- VERIFICAR O CUMPRIMENTO DA DECISÃO Nº 0736/2014, QUE DETERMINOU AO DIRETOR PRESIDENTE DA CIDASC QUE ADOTASSE PROVIDÊNCIAS OBJETIVANDO O(A):
 - PLANEJAMENTO E IMPLEMENTAÇÃO DE AÇÕES COM O OBJETIVO DE MINIMIZAR DE FORMA DEFINITIVA A OCORRÊNCIA DE EVENTUAIS ADVERSIDADES EM RELAÇÃO À CONTRATAÇÃO DE PESSOAL, COM VISTAS À EFETIVAÇÃO DE SERVIÇOS ADEQUADOS, ESPECIALMENTE NO QUE SE REFERE AO SETOR DE CONTABILIDADE;
 - OBSERVÂNCIA DOS PRAZOS DE PAGAMENTO DAS OBRIGAÇÕES ASSUMIDAS PELA COMPANHIA, EVITANDO, ASSIM, O ADIMPLEMENTO DE ENCARGOS FINANCEIROS DECORRENTES DO PAGAMENTO EXTEMPORÂNEO DAS DESPESAS PÚBLICAS;
 - ADOÇÃO IMEDIATA DE PROVIDÊNCIAS NO SENTIDO DE COBRANÇA DE VALORES DEVIDOS À CIDASC, REGISTRADOS NAS CONTAS REFERENTES A CRÉDITOS A RECEBER. 
 - O PERÍODO DE ABRANGÊNCIA DA AUDITORIA SERÁ DE JAN/2015 A NOV/2015.</t>
  </si>
  <si>
    <t>Itajaí Participações S/A</t>
  </si>
  <si>
    <t>- ANÁLISE DOS REGISTROS CONTÁBEIS, MAIS ESPECIFICAMENTE SOBRE AS RECEITAS E DESPESAS, ALMOXARIFADO, VEÍCULOS, BENS MÓVEIS E IMÓVEIS, ETC. 
 - VERIFICAÇÃO DOS ASPECTOS LEGAIS E EXECUÇÃO DOS CONTRATOS E/OU CONVÊNIOS CELEBRADOS NO PERÍODO; 
 - VERIFICAÇÃO DOS ASPECTOS LEGAIS ADOTADOS NOS CONTROLES DE MOVIMENTAÇÃO DE PESSOAL COMO ADMISSÃO, DEMISSÃO, DISPOSIÇÕES, GRATIFICAÇÕES, ETC. 
 - JUSTIFICA-SE A PRESENTE AUDITORIA EM RAZÃO DE QUE A REFERIDA EMPRESA FOI CONSTITUÍDA EM 23/04/2013, COM CAPITAL SOCIAL NO VALOR DE R$1.200.000,00 (UM MILHÃO E DUZENTOS MIL REAIS), ACRESCIDO DE UM TERRENO AVALIADO EM R$2.280.741,97 (DOIS MILHÕES, DUZENTOS E OITENTA MIL, SETECENTOS E QUARENTA E UM REAIS E NOVENTA E SETE CENTAVOS), A SER TRANSFERIDO PELA PREFEITURA DE ITAJAÍ. IMPORTANTE OBSERVAR QUE ESTE TRIBUNAL AINDA NÃO FEZ NENHUMA AUDITORIA NA UNIDADE.</t>
  </si>
  <si>
    <t>FISCALIZAÇÃO NO SISTEMA DE ADMINISTRAÇÃO TRIBUTÁRIA - SAT, ESPECIFICAMENTE SOBRE OS CONTROLES E ACESSOS DE USUÁRIOS AO SISTEMA, COM ABRANGÊNCIA SOBRE O EXERCÍCIO DE 2015.</t>
  </si>
  <si>
    <t>Secretaria de Estado da Administração</t>
  </si>
  <si>
    <t>- AUDITORIA PARA APURAR POSSÍVEIS IRREGULARIDADES RELATIVOS A ALIENAÇÃO DA ANTIGA SEDE DA SECRETARIA DE ESTADO DA SEGURANÇA PÚBLICA À UNIÃO FEDERAL, ESPECIALMENTE A OBSERVÂNCIA DO PRINCÍPIO DA ECONOMICIDADE E O DEPÓSITO DE VALORES AUFERIDOS NA COTA ÚNICA DO TESOURO DO ESTADO, CONFORME DETERMINAÇÃO CONSTANTE DO ITEM 6.9.1 DO ACÓRDÃO Nº 0943/2014, EXARADO NO PROCESSO Nº RLA 08/00493117.</t>
  </si>
  <si>
    <t>Instituto de Previdência Social dos Servidores Públicos do Município de Santo Amaro da Imperatriz</t>
  </si>
  <si>
    <t>Santo Amaro da Imperatriz</t>
  </si>
  <si>
    <t>LEVANTAMENTO NO RPPS.</t>
  </si>
  <si>
    <t>Instituto de Previdência Social dos Servidores Públicos do Munic. de Antônio Carlos - IPREANCARLOS</t>
  </si>
  <si>
    <t>Antônio Carlos</t>
  </si>
  <si>
    <t>Instituto de Previdência Social dos Servidores Públicos do Município de Águas Mornas - IPAM</t>
  </si>
  <si>
    <t>Águas Mornas</t>
  </si>
  <si>
    <t>Instituto de Previdência Social dos Servidores Públicos de Rancho Queimado  - IPRERQ</t>
  </si>
  <si>
    <t>Rancho Queimado</t>
  </si>
  <si>
    <t>Instituto de Previdência Social dos Servidores Públicos do Mun. de São Pedro de Alcântara - INSPA</t>
  </si>
  <si>
    <t>São Pedro de Alcântara</t>
  </si>
  <si>
    <t>Financeira</t>
  </si>
  <si>
    <t>ANÁLISE DAS DEMONSTRAÇÕES FINANCEIRAS E NOTAS EXPLICATIVAS DO EXERCÍCIO DE 2015 DO PROGRAMA DE INFRAESTRUTURA LOGÍSTICA DE SANTA CATARINA  ETAPA VI, CO-FINANCIADO PELO BID.</t>
  </si>
  <si>
    <t>VERIFICAR A REGULARIDADE NA APLICAÇÃO DOS RECURSOS DO FUNDEB NO EXERCÍCIO DE 2015</t>
  </si>
  <si>
    <t>Prefeitura Municipal de Lages</t>
  </si>
  <si>
    <t>Lages</t>
  </si>
  <si>
    <t>INSTRUIR PROCESSO REP 12/00284922 - AQUISIÇÃO DE LÂMPADAS, OXIGÊNIO MEDICINAL, PAVER E CIMENTO.</t>
  </si>
  <si>
    <t>Mês: JAN - FEV / 2016</t>
  </si>
  <si>
    <t>Mês: MAR / 2016</t>
  </si>
  <si>
    <t>Méd. 2016</t>
  </si>
  <si>
    <t>Méd. 2015</t>
  </si>
  <si>
    <t>Prefeitura Municipal de Imaruí</t>
  </si>
  <si>
    <t>Imaruí</t>
  </si>
  <si>
    <t>Operacional</t>
  </si>
  <si>
    <t>REALIZAR 1º MONITORAMENTO DA AUDITORIA OPERACIONAL PARA AVALIAR O SERVIÇO DE TRANSPORTE ESCOLAR OFERTADO PELO MUNICÍPIO. PMO 14/00490100</t>
  </si>
  <si>
    <t>Prefeitura Municipal de São Francisco do Sul</t>
  </si>
  <si>
    <t>São Francisco do Sul</t>
  </si>
  <si>
    <t>ACOMPANHAMENTO DA EXECUÇÃO DO CONTRATO DE CONCESSÃO DE ABASTECIMENTO DE ÁGUA E ESGOTAMENTO SANITÁRIO DO MUNICÍPIO DE SÃO FRANCISCO DO SUL DETERMINADA NA DECISÃO 5004/2014 DO PROCESSO ELC 14/00239505</t>
  </si>
  <si>
    <t>ANÁLISE DAS DEMONSTRAÇÕES FINANCEIRAS E NOTAS EXPLICATIVAS DE 2015 - PROGRAMA DE GESTÃO FISCAL DE SC, CO-FINANCIADO PELO BID. JUSTIFICA-SE A PRESENTE PROPOSTA EM CUMPRIMENTO À CLÁUSULA 5.02 DO CONTRATO DE EMPRÉSTIMO Nº 2172/OC-BR, NA QUAL O MUTUÁRIO ASSUME O COMPROMISSO DE FORNECER ANUALMENTE AO BID AS DEMONSTRAÇÕES FINANCEIRAS DO PROGRAMA DEVIDAMENTE AUDITADAS PELO TRIBUNAL DE CONTAS DO ESTADO DE SANTA CATARINA</t>
  </si>
  <si>
    <t>Prefeitura Municipal de Blumenau</t>
  </si>
  <si>
    <t>Blumenau</t>
  </si>
  <si>
    <t>ANÁLISE DAS DEMONSTRAÇÕES FINANCEIRAS E NOTAS EXPLICATIVAS DO EXERCÍCIO DE 2015 DO PROGRAMA DE MOBILIDADE SUSTENTÁVEL DE BLUMENAU, CO-FINANCIADO PELO BID. JUSTIFICA-SE A PRESENTE PROPOSTA EM CUMPRIMENTO À CLÁUSULA 5.03 DO CONTRATO DE EMPRÉSTIMO Nº 2746/OC-BR, NA QUAL O MUTUÁRIO ASSUME O COMPROMISSO DE FORNECER ANUALMENTE AO BID AS DEMONSTRAÇÕES FINANCEIRAS DO PROJETO DEVIDAMENTE AUDITADAS PELO TRIBUNAL DE CONTAS DO ESTADO DE SANTA CATARINA.</t>
  </si>
  <si>
    <t>Agência Reguladora Intermunicipal de Saneamento - ARIS</t>
  </si>
  <si>
    <t>Ibirama</t>
  </si>
  <si>
    <t>Prefeitura Municipal de Florianópolis</t>
  </si>
  <si>
    <t>Florianópolis</t>
  </si>
  <si>
    <t>ANÁLISE DAS DEMONSTRAÇÕES FINANCEIRAS E NOTAS EXPLICATIVAS DO EXERCÍCIO DE 2015 DO PROJETO DE EXPANSÃO E APERFEIÇOAMENTO DA EDUCAÇÃO INFANTIL E DO ENSINO FUNDAMENTAL EM FLORIANÓPOLIS, CO-FINANCIADO PELO BID. JUSTIFICA-SE A PRESENTE PROPOSTA EM CUMPRIMENTO À CLÁUSULA 5.03 DO CONTRATO DE EMPRÉSTIMO Nº 3079/OC-BR, NA QUAL O MUTUÁRIO ASSUME O COMPROMISSO DE FORNECER ANUALMENTE AO BID AS DEMONSTRAÇÕES FINANCEIRAS DO PROJETO DEVIDAMENTE AUDITADAS PELO TRIBUNAL DE CONTAS DO ESTADO DE SANTA CATARINA.</t>
  </si>
  <si>
    <t>Prefeitura Municipal de Itajaí</t>
  </si>
  <si>
    <t>O SAMU DEVE ATENDER OS CASOS DE URGÊNCIA E EMERGÊNCIA NO MENOR TEMPO POSSÍVEL. (EFICÁCIA  ATENDER OS CHAMADOS // EFICIÊNCIA: ATENDER NO MENOR TEMPO POSSÍVEL // PROBLEMA: NÃO ENTREGA DO SERVIÇO DE URGÊNCIA OU DEMORA NO ATENDIMENTO)
 OS MUNICÍPIOS DISPÕEM DE SERVIÇO MÓVEL DE URGÊNCIA (SAMU), FINANCIADO COM RECURSOS FEDERAL, ESTADUAL E MUNICIPAL, PARA A MANUTENÇÃO DAS USB  UNIDADES DE SUPORTE BÁSICO (AMBULÂNCIAS) E SUAS EQUIPES.
 A AOP REALIZADA NO SAMU ESTADUAL TROUXE À TONA PROBLEMAS NA ESTRUTURA DOS SAMUS MUNICIPAIS, EM ESPECIAL NO QUE DIZ RESPEITO À INDISPONIBILIDADE DO SERVIÇO POR FALTA DE PROFISSIONAIS, MATERIAIS, EQUIPAMENTOS E PELA INOPERÂNCIA DE AMBULÂNCIAS PELA NÃO REALIZAÇÃO DE MANUTENÇÃO NOS VEÍCULOS. ESTES PROBLEMAS RESULTAM EM MAU ATENDIMENTO, SEJA PELA INDISPONIBILIDADE DE RECURSOS (QUANDO NÃO HÁ O ENVIO DE AMBULÂNCIA PELA SUA INOPERÂNCIA), SEJA PELA DEMORA (QUANDO O MÉDICO ACIONA UMA UNIDADE DE OUTRO MUNICÍPIO PARA O ATENDIMENTO).</t>
  </si>
  <si>
    <t>Prefeitura Municipal de Navegantes</t>
  </si>
  <si>
    <t>Navegantes</t>
  </si>
  <si>
    <t>Prefeitura Municipal de Matos Costa</t>
  </si>
  <si>
    <t>Matos Costa</t>
  </si>
  <si>
    <t>VERIFICAR A REGULARIDADE NA CONCESSÃO, NA LIQUIDAÇÃO E NA PRESTAÇÃO DE CONTAS DAS DIÁRIAS CONCEDIDAS PELA PREFEITURA MUNICIPAL DE MATOS COSTA NO PERÍODO DE 2013 E 2014.</t>
  </si>
  <si>
    <t>Câmara Municipal de Matos Costa</t>
  </si>
  <si>
    <t>VERIFICAR A REGULARIDADE NA CONCESSÃO, NA LIQUIDAÇÃO E NA PRESTAÇÃO DE CONTAS DAS DIÁRIAS CONCEDIDAS PELA CÂMARA MUNICIPAL DE MATOS COSTA NO PERÍODO DE 2013 E 2014.</t>
  </si>
  <si>
    <t>Câmara Municipal de Monte Castelo</t>
  </si>
  <si>
    <t>Monte Castelo</t>
  </si>
  <si>
    <t>VERIFICAR A REGULARIDADE NA CONCESSÃO, NA LIQUIDAÇÃO E NA PRESTAÇÃO DE CONTAS DAS DIÁRIAS CONCEDIDAS PELA CÂMARA MUNICIPAL DE MONTE CASTELO NO EXERCÍCIO DE 2013 E 2014.</t>
  </si>
  <si>
    <t>Prefeitura Municipal de Monte Castelo</t>
  </si>
  <si>
    <t>VERIFICAR A REGULARIDADE NA APLICAÇÃO DOS RECURSOS ADVINDOS DA DEFESA CIVIL ESTADUAL, NOS EXERCICIOS DE 2013 E 2014 E A CORRETA ARRECADAÇÃO E APLICAÇÃO DOS RECURSOS ADVINDOS DOS LEILÕES DE MÁQUINAS, EQUIPAMENTOS E AUTOMOVEIS EM 2013.
 VERIFICAR A REGULARIDADE NA CONCESSÃO, NA LIQUIDAÇÃO E NA PRESTAÇÃO DE CONTAS DAS DIÁRIAS CONCEDIDAS PELA PREFEITURA MUNICIPAL DE MONTE CASTELO NOS EXERCÍCIOS DE 2013 E 2014.</t>
  </si>
  <si>
    <t>Prefeitura Municipal de Laguna</t>
  </si>
  <si>
    <t>Laguna</t>
  </si>
  <si>
    <t>SUPOSTAS IMPROPRIEDADES NO TOCANTE À TRANSFERÊNCIA DE RECURSOS PARA A LIGA INDEPENDENTE DOS BLOCOS CARNAVALESCOS EM VALORES SUPERIORES AOS EFETIVAMENTE GASTOS NO CARNAVAL, POR MEIO DAS NOTAS DE EMPENHO NºS. 24, 25, 26, 33 E 36 DO INÍCIO DO EXERCÍCIO DE 2013 E ABERTURA DE CRÉDITO ADICIONAL SUPLEMENTAR NO ORÇAMENTO VIGENTE DA FUNDAÇÃO LAGUNENSE DE CULTURA - PROJETO DE LEI Nº 015/13 (1ª, 2ª, E 3ª "FRAUDES") E EXISTÊNCIA DE FUNCIONÁRIOS COMISSIONADOS "FANTASMAS" (8ª "FRAUDE")</t>
  </si>
  <si>
    <t>Companhia de Desenvolvimento e Urbanização de Brusque - CODEB</t>
  </si>
  <si>
    <t>Brusque</t>
  </si>
  <si>
    <t>ANALISAR O PASSIVO DO ESTATAL, BUSCANDO IDENTIFICAR SE ESTÃO SENDO ADIMPLINDOS REGULARMENTE AS OBRIGAÇÕES FISCAIS E PREVIDENCIÁRIAS DA ENTIDADE.</t>
  </si>
  <si>
    <t>Prefeitura Municipal de São José</t>
  </si>
  <si>
    <t>São José</t>
  </si>
  <si>
    <t>IRREGULARIDADES RELACIONADAS AO TEOR DA LEI 4430/2006 E O PAGAMENTO DE HONORÁRIOS DE SUCUMBÊNCIA AOS PROCURADORES MUNICIPAIS, EM DESCONFORMIDADE COM O PREJULGADO N. 2135 DO TCE/SC (RLA N. 14/00487070).</t>
  </si>
  <si>
    <t>Câmara Municipal de Navegantes</t>
  </si>
  <si>
    <t>FISCALIZAR OS SETORES CONTÁBIL E DE TESOURARIA, REFERENTE AOS EXERCÍCIOS DE 2009 A 2015.</t>
  </si>
  <si>
    <t>Companhia de Desenvolvimento do Estado de Santa Catarina - CODESC</t>
  </si>
  <si>
    <t>ANÁLISE SOBRE A REGULARIDADE DAS DESPESAS REALIZADAS, SOBRE AS AÇÕES JUDICIAIS E EVENTUAIS DISCREPÂNCIAS EM CONTRATOS TERCEIRIZADOS DE ATIVIDADE FIM  NOS ANOS DE 2013, 2014 E 2015</t>
  </si>
  <si>
    <t>Celesc Geração S.A.</t>
  </si>
  <si>
    <t>1. ANÁLISE SOBRE NÃO RENOVAÇÃO DE CONCESSÃO DE GERAÇÃO PELA EMPRESA E POSTERIOR REAQUISIÇÃO DE USINAS HIDRELÉTRICAS
 2. AUSÊNCIA DE ISONOMIA NAS OPÇÕES DE PARTICIPAÇÃO DA EMPRESA ESTATAL EM SOCIEDADES DE PROPÓSITO ESPECÍFICO PARA ADMINISTRAÇÃO DE PEQUENSA CENTRAIS HIDRELÉTRICAS</t>
  </si>
  <si>
    <t>Companhia Catarinense de Águas e Saneamento - CASAN</t>
  </si>
  <si>
    <t>ANALISAR SE AS ESTRUTURAS ADMINISTRATIVA E TÉCNICA/OPERACIONAL (INSTALAÇÕES PREDIAIS, PESSOAL E EQUIPAMENTOS), TANTO DA SUPERINTENDÊNCIA REGIONAL DO OESTE QUANTO DA AGÊNCIA DE CORONEL FREITAS, ESTÃO CONDIZENTES COM AS NECESSIDADES LOCAIS E SE ATENDE À DEMANDA.</t>
  </si>
  <si>
    <t>Santa Catarina Turismo S.A. - SANTUR</t>
  </si>
  <si>
    <t>- VERIFICAR:
 A) A LEGALIDADE DAS DIÁRIAS PAGAS;
 B) SE OS CARROS DA SANTUR ESTÃO SENDO UTILIZADOS NA FORMA COMO DETERMINA A LEGISLAÇÃO; 
 C) A LEGALIDADE E LEGITIMIDADE DA PARTICIPAÇÃO DA EMPRESA, BEM COMO DOS PAGAMENTOS REALIZADOS PELA SANTUR RELATIVOS AO EVENTO DENOMINADO ITB BERLIM, OCORRIDO EM 2013;
 D) SE A SANTUR ESTÁ GERENCIANDO O CENTRO DE CONVENÇÕES DE CANASVIEIRAS DE FORMA EFICIENTE.    
 - JUSTIFICA-SE A PRESENTE PROPOSTA EM RAZÃO DE REPRESENTAÇÃO ENCAMINHADA PELO MPSC, PROTOCOLIZADA EM 01/02/2016, ATRAVÉS DA QUAL A PROMOTORA DE JUSTIÇA DARCI BLATT NOTICIA POSSÍVEIS IRREGULARIDADES EM EVENTOS QUE A SANTUR PARTICIPOU E PROMOVEU NO ANO DE 2013, MAIS ESPECIFICAMENTE O EVENTO ITB BERLIM. 
 OS DOCUMENTOS ANEXADOS AO OFÍCIO ENCAMINHADO PELO MP NOTICIAM, TAMBÉM, INDÍCIOS DE IRREGULARIDADE EM RELAÇÃO AO PAGAMENTO DE DIÁRIAS E O USO INDEVIDO DOS CARROS DA SANTUR. 
 ALÉM DISSO, EM 25/11/2015 FOI INAUGURADO O CENTRO DE EVENTOS DE CANASVIEIRAS, QUE SE ENCONTRA SOB A GESTÃO DA SANTUR.</t>
  </si>
  <si>
    <t>Fundação do Meio Ambiente - FATMA</t>
  </si>
  <si>
    <t>IRREGULARIDADES NA APLICAÇÃO DE VERBA RELATIVA AO SISTEMA NACIONAL DE UNIDADES DE CONSERVAÇÃO DE NATUREZA, PREVISTA NO ART. 36 DA LEI Nº 9.985/2000 (FEDERAL) - REP 16/00029318</t>
  </si>
  <si>
    <t>Prefeitura Municipal de São Bonifácio</t>
  </si>
  <si>
    <t>São Bonifácio</t>
  </si>
  <si>
    <t>CONTRATO 044/2015 - CONSTRUÇÃO DE GINÁSIO DE ESPORTES NA COMUNIDADE DE SANTA MARIA COM ÁREA DE 1.266,72M², NO VALOR DE R$ 1.099.999,99.</t>
  </si>
  <si>
    <t>Câmara Municipal de São José</t>
  </si>
  <si>
    <t>ANALISAR AS SUPOSTAS IRREGULARIDADES DEUNCIADAS CONCERNENTES A DESPESAS COM PUBLICIDADE E PROPAGANDA REALIZADAS PELA CÂMARA MUNICIPAL RELATIVAS AO CONTRATO COM A EMPRESA MARCCA MAIS COMUNICAÇÕES LTDA EM RAZÃO DO VALOR VERIFICADO NO EXERCÍCIO DE 2012 BASTANTE SUPERIOR A MÉDIA DOS EXERCÍCIOS ANTERIORES (256%)</t>
  </si>
  <si>
    <t>VERIFICAÇÃO DE POSSÍVEIS PARALISAÇÕES E ABANDONOS NAS OBRAS DE REVITALIZAÇÃO E RESTAURAÇÃO DAS RODOVIAS ESTADUAIS, CONFORME SOLICITADO PELA ALESC (PDA15/00134268). RODOVIA SC-390 (ANTIGA SC-462). TRECHO: PIRATUBA - ENTR. SC-469 (ANTIGA SC-461) (CONTRATO PJ.031/2014)</t>
  </si>
  <si>
    <t>VERIFICAÇÃO DE POSSÍVEIS PARALISAÇÕES E ABANDONOS NAS OBRAS DE REVITALIZAÇÃO E RESTAURAÇÃO DAS RODOVIAS ESTADUAIS, CONFORME SOLICITADO PELA ALESC (PDA15/00134268). RODOVIA SC- 135 (ANTIGA SC-455). TRECHO: TANGARÁ - CAMPOS NOVOS (CONTRATO PJ.165/2013)</t>
  </si>
  <si>
    <t>VERIFICAÇÃO DE POSSÍVEIS PARALISAÇÕES E ABANDONOS NAS OBRAS DE REVITALIZAÇÃO E RESTAURAÇÃO DAS RODOVIAS ESTADUAIS, CONFORME SOLICITADO PELA ALESC (PDA15/00134268). RODOVIA SC- 135. TRECHO: VIDEIRA - TANGARÁ (CONTRATO PJ.166/2013)</t>
  </si>
  <si>
    <t>Instituto de Previdência do Estado de Santa Catarina - IPREV</t>
  </si>
  <si>
    <t>RPPS - UNIFICAÇÃO DOS FUNDOS FINANCEIRO E PREVIDENCIÁRIO  SEGREGAÇÃO DAS DISPONIBILIDADES DO FUNDO PREVIDENCIÁRIO POR PODER E ÓRGÃO E  LEGALIDADE DA OPERAÇÃO.</t>
  </si>
  <si>
    <t>DÍVIDA PÚBLICA: REVISÃO DOS ÍNDICES DE CORREÇÃO DA DÍVIDA COM A UNIÃO - TESE DE SANTA CATARINA (VALIDAÇÃO DO LEVANTAMENTO REALIZADO PELA SEF).</t>
  </si>
  <si>
    <t>Secretaria de Estado da Segurança Pública</t>
  </si>
  <si>
    <t>REPRESENTATIVIDADE DAS DESPESAS DO ESTADO COM SEGURANÇA PÚBLICA  CUSTO TOTAL X CONTINGENTE X POPULAÇÃO.</t>
  </si>
  <si>
    <t>1  REMUNERAÇÃO/PROVENTOS 
 2 - CARGOS EFETIVOS  
 3  COMISSIONADOS
 4  CESSÃO DE SERVIDORES 
 5 - CONTRATAÇÕES POR TEMPO DETERMINADO
 6 - CONTROLE DE FREQUÊNCIA
 7 - PARECER DO CONTROLE INTERNO SOBRE AS ADMISSÕES DE EFETIVOS E DE ACTS 
 8 - REAVALIAÇÃO DAS APOSENTADORIAS POR INVALIDEZ</t>
  </si>
  <si>
    <t>Governo do Estado</t>
  </si>
  <si>
    <t>VERIFICAÇÃO DO CUMPRIMENTO DA LEI DE TRANSPARÊNCIA PELOS ÓRGÃOS E ENTIDADES DA ADMINISTRAÇÃO PÚBLICA ESTADUAL, INCLUINDO TODOS OS PODERES.</t>
  </si>
  <si>
    <t>Instituto de Previdência dos Servidores Públicos de Herval d`Oeste - IPREV-HO</t>
  </si>
  <si>
    <t>Herval D Oeste</t>
  </si>
  <si>
    <t>VERIFICAÇÃO ACERCA DA GESTÃO DO RPPS NO QUE TANGE À SITUAÇÃO ATUARIAL; AFERIR A REGULARIDADE DOS RECOLHIMENTOS DAS CONTRIBUIÇÕES PREVIDENCIÁRIAS; VERIFICAR A CORRETA DEFINIÇÃO DA BASE DE CÁLCULO DA CONTRIBUIÇÃO PREVIDENCIÁRIA; E ANALISAR A ADEQUAÇÃO E PERTINÊNCIA DAS APLICAÇÕES FINANCEIRAS DO RPPS.</t>
  </si>
  <si>
    <t>Prefeitura Municipal de Ilhota</t>
  </si>
  <si>
    <t>Ilhota</t>
  </si>
  <si>
    <t>VERIFICAR SE O PORTAL DA TRANSPARÊNCIA DO MUNICÍPIO ATENDE AS EXIGÊNCIAS DA LEI DE RESPONSABILIDADE FISCAL.</t>
  </si>
  <si>
    <t>Secretaria de Estado do Desenvolvimento Regional - Itajaí</t>
  </si>
  <si>
    <t>LEVANTAMENTO DE INFORMAÇÕES INERENTES AO CONVÊNIO FIRMADO ENTRE A ASSOCIAÇÃO E MOVIMENTO COMUNITÁRIO RADIO PAZ NO VALLE FM E ASR ITAJAÍ, RELATIVO AO 34º ENCONTRO INTERNACIONAL DE MISSÕES - PROPOSTA 16638 - NOTA DE EMPENHO 2016NE000253.</t>
  </si>
  <si>
    <t>Mês: ABR / 2016</t>
  </si>
  <si>
    <t>Mês: MAIO / 2016</t>
  </si>
  <si>
    <t>Companhia Águas de Joinville</t>
  </si>
  <si>
    <t>Joinville</t>
  </si>
  <si>
    <t>ANALISAR AS DESPESAS DECORRENTES DE DE EXECUÇÃO CONTRATUAL, REFERENTE CONTRATOS VIGENTES EM 2015.</t>
  </si>
  <si>
    <t>- VERIFICAR A OCORRÊNCIA DE DISPÊNDIOS RELATIVOS AO PAGAMENTO DE MULTAS E JUROS À RECEITA FEDERAL DO BRASIL DECORRENTES DO INDEFERIMENTO DE PEDIDOS ELETRÔNICOS DE RESTITUIÇÃO, RESSARCIMENTO OU REEMBOLSO E DECLARAÇÃO DE COMPENSAÇÃO (PER/DCOMP). 
 - A PRESENTE PROPOSTA TEM ORIGEM NO PARECER DRR 237/2014 E VOTO DO CONSELHEIRO LUIZ ROBERTO HERBST (PROCESSO REV 14/00513844  PCA 10/00163404), RELATIVO ÀS CONTAS DO EXERCÍCIO DE 2009, OS QUAIS CONSIDERARAM A EXISTÊNCIA DE DÉBITO NO VALOR DE R$ 44.238,28, MAS PELA NECESSIDADE DE SER ISENTADO DE RESPONSABILIDADE O ADMINISTRADOR DE 2009, ATRIBUINDO-A AOS ADMINISTRADORES DE 2006. CONTUDO, COMO O PROCESSO É ESPECÍFICO DAS CONTAS DE GESTÃO DE 2009, O RELATOR ENTENDEU NECESSÁRIO DAR CONHECIMENTO DOS AUTOS À ESTA DCE PARA QUE AVALIE A POSSIBILIDADE DE APURAÇÃO DOS RESPONSÁVEIS.   
 TENDO EM VISTA A GRANDE POSSIBILIDADE DE TRATAR-SE DE PRÁTICA CORRIQUEIRA NA CIDASC, ENTENDEU-SE POR VERIFICAR TODO O PERÍODO QUE VAI DESDE JAN/2000 A DEZ/2015</t>
  </si>
  <si>
    <t>Agência de Fomento do Estado de Santa Catarina S.A. - BADESC</t>
  </si>
  <si>
    <t>- VERIFICAR SE OS RESULTADOS ECONÔMICOS DA INSTITUIÇÃO DESDE A TRANSFORMAÇÃO DO BANCO DE DESENVOLVIMENTO EM AGÊNCIA DE FOMENTO FORAM INFERIORES AOS ÍNDICES DA INFLAÇÃO. EM CASO POSITIVO, QUAIS FORAM AS CAUSAS DOS REFERIDOS RESULTADOS.   
 - JUSTIFICA-SE A PRESENTE PROPOSTA EM RAZÃO DE INFORMAÇÕES ENCAMINHADAS PELO CONSELHO FISCAL DO BADESC, PROTOCOLIZADAS EM 18/12/2015, QUE INFORMAM JÁ TEREM REQUERIDO PROVIDÊNCIAS DA ADMINISTRAÇÃO EM RAZÃO DOS PÉSSIMOS ÍNDICES APRESENTADOS, NÃO OBTENDO RESPOSTAS.</t>
  </si>
  <si>
    <t>Prefeitura Municipal de Governador Celso Ramos</t>
  </si>
  <si>
    <t>Governador Celso Ramos</t>
  </si>
  <si>
    <t>EXECUÇÃO DE SERVIÇOS DE REFORMA E AMPLIAÇÃO DA ESCOLA DE EDUCAÇÃO BÁSICA MUNICIPAL ABEL CAPELA NO VALOR DE R$ 906.577,75 - TOMADA DE PREÇOS 03/2015.</t>
  </si>
  <si>
    <t>Fundo Penitenciário do Estado de Santa Catarina - FUPESC</t>
  </si>
  <si>
    <t>CONTRATO 169/2015 - AMPLIAÇÃO DO PRESIDIO REGIONAL DE CRICIÚMA - SANTA AUGUSTA - R$ 21.391.310,28.</t>
  </si>
  <si>
    <t>Secretaria de Estado do Desenvolvimento Regional - Braço do Norte</t>
  </si>
  <si>
    <t>CONTRATO 04/2014 - REFORMA E AMPLIAÇÃO DA E.E.B FRIDOLINO HÜLSE E CONSTRUÇÃO DE CENTRO CULTURAL E ESPORTIVO PADRÃO - R$ 3.313.431,90.</t>
  </si>
  <si>
    <t>Prefeitura Municipal de Cocal do Sul</t>
  </si>
  <si>
    <t>Cocal do Sul</t>
  </si>
  <si>
    <t>CONTRATO 38/2015 - CONSTRUÇÃO DA GARAGEM DE MÁQUINAS DA PREFEITURA DE COCAL DO SUL - R$ 379.505,16</t>
  </si>
  <si>
    <t>Câmara Municipal de Itajaí</t>
  </si>
  <si>
    <t>(1) ANALISAR DESPESAS COM PUBLICIDADE DA CÂMARA NÃO COMPATÍVEIS COM OS REQUISITOS DO ART. 37 DA CF/88 (CARÁTER PROMOCIONAL E NÃO INFORMATIVO); (2) ANALISAR A COMPOSIÇÃO DAS DESPESAS INCORRIDAS EM RAZÃO DO BENEFÍCIO VALE ALIMENTAÇÃO, INTERMEDIADO COM A CONTRATAÇÃO DE UMA EMPRESA CBSS QUE RECEBE TAXAS DE ADMINISTRAÇÃO EM VALORES SUPOSTAMENTE INCOMPATÍVEIS; (3) SERVIÇOS DE CONSULTORIA PAGOS A EMPRESA BFGM PRORROGADOS DE FORMA CONTÍNUA, NÃO SE ENQUADRANDO NA HIPÓTESE DO ART. 57, II DA LEI 8.666/93</t>
  </si>
  <si>
    <t>AUDITAR OS PORTAIS DE TRANSPARÊNCIA DO ESTADO (PODER EXECUTIVO E OUTROS)</t>
  </si>
  <si>
    <t>Secretaria de Estado da Agricultura e Política Rural</t>
  </si>
  <si>
    <t>ANÁLISE DAS DEMONSTRAÇÕES FINANCEIRAS E NOTAS EXPLICATIVAS DO EXERCÍCIO DE 2015 - PROGRAMA DE COMPETITIVIDADE DA AGRICULTURA FAMILIAR DE SANTA CATARINA - SC RURAL, CO-FINANCIADO PELO BANCO MUNDIAL (BIRD).</t>
  </si>
  <si>
    <t>Prefeitura Municipal de Joaçaba</t>
  </si>
  <si>
    <t>Joaçaba</t>
  </si>
  <si>
    <t>Câmara Municipal de Joaçaba</t>
  </si>
  <si>
    <t>1  REMUNERAÇÃO/PROVENTOS 
 2 - CARGOS EFETIVOS  
 3  COMISSIONADOS
 4  CESSÃO DE SERVIDORES 
 5 - CONTRATAÇÕES POR TEMPO DETERMINADO
 6 - CONTROLE DE FREQUÊNCIA
 7 - PARECER DO CONTROLE INTERNO SOBRE AS ADMISSÕES DE EFETIVOS E DE ACTS</t>
  </si>
  <si>
    <t>VERIFICAR A EFETIVIDADE DOS CONTROLES E A COBRANÇA DA DÍVIDA ATIVA DO ESTADO, COM ABRANGÊNCIA SOBRE O EXERCÍCIO DE 2016.</t>
  </si>
  <si>
    <t>Prefeitura Municipal de Três Barras</t>
  </si>
  <si>
    <t>Três Barras</t>
  </si>
  <si>
    <t>Prefeitura Municipal de Barra Velha</t>
  </si>
  <si>
    <t>Barra Velha</t>
  </si>
  <si>
    <t>VERIFICAR A SITUAÇÃO DOS VALORES PENDENTES EM CONCILIAÇÃO BANCÁRIA DAS CONTAS DA PREFEITURA MUNICIPAL.</t>
  </si>
  <si>
    <t>Prefeitura Municipal de Bandeirante</t>
  </si>
  <si>
    <t>Bandeirante</t>
  </si>
  <si>
    <t>FISCALIZAÇÃO DOS BENEFÍCIOS FISCAIS E ECONÔMICOS CONCEDIDOS PELO MUNICÍPIO AS EMPRESAS INSTALADAS NO DISTRITO INDUSTRIAL</t>
  </si>
  <si>
    <t>Prefeitura Municipal de Itapema</t>
  </si>
  <si>
    <t>Itapema</t>
  </si>
  <si>
    <t>CONTRATAÇÃO DE SERVIÇOS TÉCNICOS ESPECIALIZADOS POR MEIO DE DISPENSA DE LICITAÇÃO JUNTO A FAEPESUL</t>
  </si>
  <si>
    <t>Mês: JUNHO / 2016</t>
  </si>
  <si>
    <t>ANALISAR AS CIRCUNSTÂNCIAS DA EXECUÇÃO DO CONTRATO EOC 774/08 (SISTEMA DE ESGOTO DO CAMPECHE), FIRMADO EM 26/08/2008 NO VALOR DE 28,2 MILHÕES DE REAIS (VALORES HISTÓRICOS), CUJAS OBRAS ESTÃO PARALISADAS DESDE O ANO DE 2013.</t>
  </si>
  <si>
    <t>Prefeitura Municipal de Videira</t>
  </si>
  <si>
    <t>Videira</t>
  </si>
  <si>
    <t>CONTRATO 205/2015 - CONSTRUÇÃO DE EDIFICAÇÃO EM ALVENARIA PARA NOVO TERMINAL RODOVIÁRIO (ETAPA 1), COM ÁREA TOTAL DE 1.594,18 M² - R$ 2.596.008,02</t>
  </si>
  <si>
    <t>Câmara Municipal de Balneário Piçarras</t>
  </si>
  <si>
    <t>Balneário Piçarras</t>
  </si>
  <si>
    <t>APURAR POSSÍVEL APROPRIAÇÃO DE RECURSOS DA CÂMARA MUNICIPAL POR MEIO DE OPERAÇÕES FINANCEIRAS "APLICAÇÕES" FRAUDADAS (VALORES TRANSFERIDOS PARA A CONTA BANCÁRIA DE PARTICULAR); APURAR DESPESAS REALIZADAS SEM PROCESSO LICITATÓRIO EM ESPECIAL AS RELACIONADAS A REFORMA DA SEDE (ALUGADA) DA CÂMARA MUNICIPAL COM POSSÍVEIS MERCADORIAS NÃO FORNECIDAS</t>
  </si>
  <si>
    <t>VERIFICAÇÃO DE POSSÍVEIS PARALISAÇÕES E ABANDONOS NAS OBRAS DE REVITALIZAÇÃO E RESTAURAÇÃO DAS RODOVIAS ESTADUAIS, CONFORME SOLICITADO PELA ALESC (PDA15/00134268). RODOVIA SC- 157. TRECHO: ENTR. SC-482/ACESSO À UNIÃO DO OESTE - ENTR. BR-282 (CONTRATO PJ.195/2013)</t>
  </si>
  <si>
    <t>VERIFICAÇÃO DE POSSÍVEIS PARALISAÇÕES E ABANDONOS NAS OBRAS DE REVITALIZAÇÃO E RESTAURAÇÃO DAS RODOVIAS ESTADUAIS, CONFORME SOLICITADO PELA ALESC (PDA15/00134268). RODOVIA SC- 157. TRECHO: ENTR. SC-159/ACESSO À IRATI (FORMOSA DO SUL) - ENTR. SC-482 (ACESSO À UNIÃO DO OESTE) (CONTRATO PJ.027/2014)</t>
  </si>
  <si>
    <t>ACUMULAÇÃO ILÍCITA DE CARGOS PÚBLICOS</t>
  </si>
  <si>
    <t>Prefeitura Municipal de Santo Amaro da Imperatriz</t>
  </si>
  <si>
    <t>IRREGULARIDADES CONCERNENTES À CONVERSÃO DE MULTAS DE TRÂNSITO EM ADVERTÊNCIAS, IMPLICANDO EM INVASÃO DE COMPETÊNCIA ESTABELECIDA NA CONSTITUIÇÃO E NO CÓDIGO DE TRÂNSITO BRSILEIRO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</si>
  <si>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de Programação de Auditorias  2015/2016, DISPONÍVEL EM: http://servicos.tce.sc.gov.br/auditoria/relatorios.php?acompanhamento=1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</si>
</sst>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</borders>
  <cellStyleXfs count="2">
    <xf numFmtId="0" fontId="0" fillId="0" borderId="0"/>
    <xf numFmtId="0" fontId="10" fillId="0" borderId="0" applyFill="0" applyProtection="0"/>
  </cellStyleXfs>
  <cellXfs count="34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12" xfId="0" applyNumberFormat="1" applyFont="1" applyFill="1" applyBorder="1" applyAlignment="1">
      <alignment horizontal="right" vertical="center" indent="3"/>
    </xf>
    <xf numFmtId="2" fontId="1" fillId="4" borderId="12" xfId="0" applyNumberFormat="1" applyFont="1" applyFill="1" applyBorder="1" applyAlignment="1">
      <alignment horizontal="right" vertical="center" indent="3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justify" vertical="justify"/>
    </xf>
    <xf numFmtId="1" fontId="7" fillId="3" borderId="0" xfId="0" applyNumberFormat="1" applyFont="1" applyFill="1" applyAlignment="1">
      <alignment horizontal="center"/>
    </xf>
    <xf numFmtId="0" fontId="4" fillId="0" borderId="6" xfId="0" applyNumberFormat="1" applyFont="1" applyFill="1" applyBorder="1" applyAlignment="1">
      <alignment horizontal="justify" vertic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0" fillId="0" borderId="0" xfId="0" applyFill="1" applyProtection="1"/>
    <xf numFmtId="0" fontId="10" fillId="0" borderId="0" xfId="1" applyFill="1" applyAlignment="1" applyProtection="1">
      <alignment horizontal="center"/>
    </xf>
    <xf numFmtId="0" fontId="10" fillId="0" borderId="0" xfId="1" applyFill="1" applyAlignment="1" applyProtection="1">
      <alignment horizontal="left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Junho / 2016</a:t>
            </a:r>
          </a:p>
        </c:rich>
      </c:tx>
      <c:layout/>
      <c:overlay val="0"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266990700236946"/>
          <c:y val="0.21112404427707421"/>
          <c:w val="0.77973312595184852"/>
          <c:h val="0.597814364113576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</c:dPt>
          <c:cat>
            <c:strRef>
              <c:f>GRÁFICO!$L$19:$L$29</c:f>
              <c:strCache>
                <c:ptCount val="11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2014</c:v>
                </c:pt>
              </c:strCache>
            </c:strRef>
          </c:cat>
          <c:val>
            <c:numRef>
              <c:f>GRÁFICO!$M$19:$M$29</c:f>
              <c:numCache>
                <c:formatCode>0</c:formatCode>
                <c:ptCount val="11"/>
                <c:pt idx="0">
                  <c:v>9</c:v>
                </c:pt>
                <c:pt idx="1">
                  <c:v>18</c:v>
                </c:pt>
                <c:pt idx="2">
                  <c:v>4</c:v>
                </c:pt>
                <c:pt idx="3">
                  <c:v>14</c:v>
                </c:pt>
                <c:pt idx="4">
                  <c:v>22</c:v>
                </c:pt>
                <c:pt idx="5">
                  <c:v>4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08863328"/>
        <c:axId val="127073088"/>
      </c:barChart>
      <c:catAx>
        <c:axId val="408863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127073088"/>
        <c:crosses val="autoZero"/>
        <c:auto val="1"/>
        <c:lblAlgn val="l"/>
        <c:lblOffset val="100"/>
        <c:noMultiLvlLbl val="0"/>
      </c:catAx>
      <c:valAx>
        <c:axId val="1270730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408863328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GRÁFICO!$G$3:$L$3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GRÁFICO!$G$4:$L$4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GRÁFICO!$G$5:$L$5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GRÁFICO!$G$6:$L$6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GRÁFICO!$G$7:$L$7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GRÁFICO!$G$8:$L$8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GRÁFICO!$G$9:$L$9</c:f>
              <c:numCache>
                <c:formatCode>General</c:formatCode>
                <c:ptCount val="6"/>
              </c:numCache>
            </c:numRef>
          </c:val>
        </c:ser>
        <c:ser>
          <c:idx val="7"/>
          <c:order val="7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GRÁFICO!$G$10:$L$10</c:f>
              <c:numCache>
                <c:formatCode>General</c:formatCode>
                <c:ptCount val="6"/>
              </c:numCache>
            </c:numRef>
          </c:val>
        </c:ser>
        <c:ser>
          <c:idx val="8"/>
          <c:order val="8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GRÁFICO!$G$11:$L$11</c:f>
              <c:numCache>
                <c:formatCode>General</c:formatCode>
                <c:ptCount val="6"/>
              </c:numCache>
            </c:numRef>
          </c:val>
        </c:ser>
        <c:ser>
          <c:idx val="9"/>
          <c:order val="9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GRÁFICO!$G$12:$L$12</c:f>
              <c:numCache>
                <c:formatCode>General</c:formatCode>
                <c:ptCount val="6"/>
              </c:numCache>
            </c:numRef>
          </c:val>
        </c:ser>
        <c:ser>
          <c:idx val="10"/>
          <c:order val="10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GRÁFICO!$G$13:$L$13</c:f>
              <c:numCache>
                <c:formatCode>General</c:formatCode>
                <c:ptCount val="6"/>
              </c:numCache>
            </c:numRef>
          </c:val>
        </c:ser>
        <c:ser>
          <c:idx val="11"/>
          <c:order val="11"/>
          <c:invertIfNegative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GRÁFICO!$G$14:$L$14</c:f>
              <c:numCache>
                <c:formatCode>0</c:formatCode>
                <c:ptCount val="6"/>
                <c:pt idx="0">
                  <c:v>9</c:v>
                </c:pt>
                <c:pt idx="1">
                  <c:v>18</c:v>
                </c:pt>
                <c:pt idx="2">
                  <c:v>4</c:v>
                </c:pt>
                <c:pt idx="3">
                  <c:v>14</c:v>
                </c:pt>
                <c:pt idx="4">
                  <c:v>22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442032"/>
        <c:axId val="46057920"/>
      </c:barChart>
      <c:catAx>
        <c:axId val="410442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6057920"/>
        <c:crosses val="autoZero"/>
        <c:auto val="1"/>
        <c:lblAlgn val="ctr"/>
        <c:lblOffset val="100"/>
        <c:noMultiLvlLbl val="0"/>
      </c:catAx>
      <c:valAx>
        <c:axId val="46057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10442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9</xdr:col>
      <xdr:colOff>28575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opLeftCell="A79" zoomScaleNormal="100" workbookViewId="0">
      <selection activeCell="A74" sqref="A74:XFD74"/>
    </sheetView>
  </sheetViews>
  <sheetFormatPr defaultRowHeight="15" x14ac:dyDescent="0.2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10" ht="30" customHeight="1" x14ac:dyDescent="0.25">
      <c r="A1" s="28" t="s">
        <v>27</v>
      </c>
      <c r="B1" s="28"/>
      <c r="C1" s="28"/>
      <c r="D1" s="28"/>
      <c r="E1" s="28"/>
      <c r="F1" s="28"/>
    </row>
    <row r="2" spans="1:10" ht="15" customHeight="1" thickBot="1" x14ac:dyDescent="0.3">
      <c r="A2" s="26" t="s">
        <v>65</v>
      </c>
      <c r="B2" s="26"/>
      <c r="C2" s="26"/>
      <c r="D2" s="26"/>
      <c r="E2" s="26"/>
      <c r="F2" s="26"/>
    </row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0" ht="51.75" customHeight="1" x14ac:dyDescent="0.25">
      <c r="A4" s="15" t="s">
        <v>6</v>
      </c>
      <c r="B4" s="7" t="s">
        <v>37</v>
      </c>
      <c r="C4" s="8" t="s">
        <v>31</v>
      </c>
      <c r="D4" s="14" t="s">
        <v>59</v>
      </c>
      <c r="E4" s="14">
        <v>2</v>
      </c>
      <c r="F4" s="16" t="s">
        <v>60</v>
      </c>
      <c r="G4" s="21"/>
      <c r="H4" s="21"/>
      <c r="I4" s="21"/>
      <c r="J4" s="22"/>
    </row>
    <row r="5" spans="1:10" ht="99" customHeight="1" x14ac:dyDescent="0.25">
      <c r="A5" s="15" t="s">
        <v>8</v>
      </c>
      <c r="B5" s="7" t="s">
        <v>32</v>
      </c>
      <c r="C5" s="8" t="s">
        <v>31</v>
      </c>
      <c r="D5" s="14" t="s">
        <v>33</v>
      </c>
      <c r="E5" s="14">
        <v>2</v>
      </c>
      <c r="F5" s="16" t="s">
        <v>41</v>
      </c>
      <c r="G5" s="21"/>
      <c r="H5" s="21"/>
      <c r="I5" s="21"/>
      <c r="J5" s="22"/>
    </row>
    <row r="6" spans="1:10" ht="243" customHeight="1" x14ac:dyDescent="0.25">
      <c r="A6" s="15" t="s">
        <v>8</v>
      </c>
      <c r="B6" s="7" t="s">
        <v>39</v>
      </c>
      <c r="C6" s="8" t="s">
        <v>31</v>
      </c>
      <c r="D6" s="14" t="s">
        <v>33</v>
      </c>
      <c r="E6" s="14">
        <v>2</v>
      </c>
      <c r="F6" s="16" t="s">
        <v>42</v>
      </c>
      <c r="G6" s="21"/>
      <c r="H6" s="21"/>
      <c r="I6" s="21"/>
      <c r="J6" s="22"/>
    </row>
    <row r="7" spans="1:10" ht="205.5" customHeight="1" x14ac:dyDescent="0.25">
      <c r="A7" s="15" t="s">
        <v>8</v>
      </c>
      <c r="B7" s="7" t="s">
        <v>43</v>
      </c>
      <c r="C7" s="8" t="s">
        <v>36</v>
      </c>
      <c r="D7" s="14" t="s">
        <v>33</v>
      </c>
      <c r="E7" s="14">
        <v>2</v>
      </c>
      <c r="F7" s="16" t="s">
        <v>44</v>
      </c>
      <c r="G7" s="21"/>
      <c r="H7" s="21"/>
      <c r="I7" s="21"/>
      <c r="J7" s="22"/>
    </row>
    <row r="8" spans="1:10" ht="54.75" customHeight="1" x14ac:dyDescent="0.25">
      <c r="A8" s="15" t="s">
        <v>8</v>
      </c>
      <c r="B8" s="7" t="s">
        <v>40</v>
      </c>
      <c r="C8" s="8" t="s">
        <v>31</v>
      </c>
      <c r="D8" s="14" t="s">
        <v>33</v>
      </c>
      <c r="E8" s="14">
        <v>2</v>
      </c>
      <c r="F8" s="16" t="s">
        <v>45</v>
      </c>
      <c r="G8" s="21"/>
      <c r="H8" s="21"/>
      <c r="I8" s="21"/>
      <c r="J8" s="22"/>
    </row>
    <row r="9" spans="1:10" ht="96.75" customHeight="1" x14ac:dyDescent="0.25">
      <c r="A9" s="15" t="s">
        <v>8</v>
      </c>
      <c r="B9" s="7" t="s">
        <v>46</v>
      </c>
      <c r="C9" s="8" t="s">
        <v>31</v>
      </c>
      <c r="D9" s="14" t="s">
        <v>33</v>
      </c>
      <c r="E9" s="14">
        <v>2</v>
      </c>
      <c r="F9" s="16" t="s">
        <v>47</v>
      </c>
      <c r="G9" s="21"/>
      <c r="H9" s="21"/>
      <c r="I9" s="21"/>
      <c r="J9" s="22"/>
    </row>
    <row r="10" spans="1:10" ht="15" customHeight="1" x14ac:dyDescent="0.25">
      <c r="A10" s="15" t="s">
        <v>10</v>
      </c>
      <c r="B10" s="7" t="s">
        <v>48</v>
      </c>
      <c r="C10" s="8" t="s">
        <v>49</v>
      </c>
      <c r="D10" s="14" t="s">
        <v>33</v>
      </c>
      <c r="E10" s="14">
        <v>2</v>
      </c>
      <c r="F10" s="18" t="s">
        <v>50</v>
      </c>
      <c r="G10" s="21"/>
      <c r="H10" s="21"/>
      <c r="I10" s="21"/>
      <c r="J10" s="22"/>
    </row>
    <row r="11" spans="1:10" ht="15" customHeight="1" x14ac:dyDescent="0.25">
      <c r="A11" s="15" t="s">
        <v>10</v>
      </c>
      <c r="B11" s="7" t="s">
        <v>51</v>
      </c>
      <c r="C11" s="8" t="s">
        <v>52</v>
      </c>
      <c r="D11" s="14" t="s">
        <v>33</v>
      </c>
      <c r="E11" s="14">
        <v>2</v>
      </c>
      <c r="F11" s="18" t="s">
        <v>50</v>
      </c>
      <c r="G11" s="21"/>
      <c r="H11" s="21"/>
      <c r="I11" s="21"/>
      <c r="J11" s="22"/>
    </row>
    <row r="12" spans="1:10" ht="15" customHeight="1" x14ac:dyDescent="0.25">
      <c r="A12" s="15" t="s">
        <v>10</v>
      </c>
      <c r="B12" s="7" t="s">
        <v>53</v>
      </c>
      <c r="C12" s="8" t="s">
        <v>54</v>
      </c>
      <c r="D12" s="14" t="s">
        <v>33</v>
      </c>
      <c r="E12" s="14">
        <v>2</v>
      </c>
      <c r="F12" s="18" t="s">
        <v>50</v>
      </c>
      <c r="G12" s="21"/>
      <c r="H12" s="21"/>
      <c r="I12" s="21"/>
      <c r="J12" s="22"/>
    </row>
    <row r="13" spans="1:10" ht="15" customHeight="1" x14ac:dyDescent="0.25">
      <c r="A13" s="15" t="s">
        <v>10</v>
      </c>
      <c r="B13" s="7" t="s">
        <v>55</v>
      </c>
      <c r="C13" s="8" t="s">
        <v>56</v>
      </c>
      <c r="D13" s="14" t="s">
        <v>33</v>
      </c>
      <c r="E13" s="14">
        <v>2</v>
      </c>
      <c r="F13" s="18" t="s">
        <v>50</v>
      </c>
      <c r="G13" s="21"/>
      <c r="H13" s="21"/>
      <c r="I13" s="21"/>
      <c r="J13" s="22"/>
    </row>
    <row r="14" spans="1:10" ht="15" customHeight="1" x14ac:dyDescent="0.25">
      <c r="A14" s="15" t="s">
        <v>10</v>
      </c>
      <c r="B14" s="7" t="s">
        <v>57</v>
      </c>
      <c r="C14" s="8" t="s">
        <v>58</v>
      </c>
      <c r="D14" s="14" t="s">
        <v>33</v>
      </c>
      <c r="E14" s="14">
        <v>2</v>
      </c>
      <c r="F14" s="18" t="s">
        <v>50</v>
      </c>
      <c r="G14" s="21"/>
      <c r="H14" s="21"/>
      <c r="I14" s="21"/>
      <c r="J14" s="22"/>
    </row>
    <row r="15" spans="1:10" ht="24" customHeight="1" x14ac:dyDescent="0.25">
      <c r="A15" s="15" t="s">
        <v>10</v>
      </c>
      <c r="B15" s="7" t="s">
        <v>38</v>
      </c>
      <c r="C15" s="8" t="s">
        <v>34</v>
      </c>
      <c r="D15" s="14" t="s">
        <v>33</v>
      </c>
      <c r="E15" s="14">
        <v>2</v>
      </c>
      <c r="F15" s="16" t="s">
        <v>61</v>
      </c>
      <c r="G15" s="21"/>
      <c r="H15" s="21"/>
      <c r="I15" s="21"/>
      <c r="J15" s="22"/>
    </row>
    <row r="16" spans="1:10" ht="23.25" customHeight="1" x14ac:dyDescent="0.25">
      <c r="A16" s="15" t="s">
        <v>9</v>
      </c>
      <c r="B16" s="7" t="s">
        <v>62</v>
      </c>
      <c r="C16" s="8" t="s">
        <v>63</v>
      </c>
      <c r="D16" s="14" t="s">
        <v>33</v>
      </c>
      <c r="E16" s="14">
        <v>2</v>
      </c>
      <c r="F16" s="16" t="s">
        <v>64</v>
      </c>
      <c r="G16" s="21"/>
      <c r="H16" s="21"/>
      <c r="I16" s="21"/>
      <c r="J16" s="22"/>
    </row>
    <row r="17" spans="1:14" ht="20.100000000000001" customHeight="1" thickBot="1" x14ac:dyDescent="0.3">
      <c r="A17" s="26" t="s">
        <v>66</v>
      </c>
      <c r="B17" s="26"/>
      <c r="C17" s="26"/>
      <c r="D17" s="26"/>
      <c r="E17" s="26"/>
      <c r="F17" s="26"/>
    </row>
    <row r="18" spans="1:14" ht="15.75" thickBot="1" x14ac:dyDescent="0.3">
      <c r="A18" s="1" t="s">
        <v>2</v>
      </c>
      <c r="B18" s="2" t="s">
        <v>3</v>
      </c>
      <c r="C18" s="2" t="s">
        <v>4</v>
      </c>
      <c r="D18" s="2" t="s">
        <v>0</v>
      </c>
      <c r="E18" s="2" t="s">
        <v>5</v>
      </c>
      <c r="F18" s="3" t="s">
        <v>1</v>
      </c>
    </row>
    <row r="19" spans="1:14" s="23" customFormat="1" ht="33.75" customHeight="1" x14ac:dyDescent="0.25">
      <c r="A19" s="15" t="s">
        <v>6</v>
      </c>
      <c r="B19" s="7" t="s">
        <v>69</v>
      </c>
      <c r="C19" s="8" t="s">
        <v>70</v>
      </c>
      <c r="D19" s="14" t="s">
        <v>71</v>
      </c>
      <c r="E19" s="14">
        <v>2</v>
      </c>
      <c r="F19" s="16" t="s">
        <v>72</v>
      </c>
      <c r="J19" s="22"/>
      <c r="L19" s="21"/>
      <c r="M19" s="21"/>
      <c r="N19" s="21"/>
    </row>
    <row r="20" spans="1:14" s="23" customFormat="1" ht="116.25" customHeight="1" x14ac:dyDescent="0.25">
      <c r="A20" s="15" t="s">
        <v>6</v>
      </c>
      <c r="B20" s="7" t="s">
        <v>40</v>
      </c>
      <c r="C20" s="8" t="s">
        <v>31</v>
      </c>
      <c r="D20" s="14" t="s">
        <v>59</v>
      </c>
      <c r="E20" s="14">
        <v>4</v>
      </c>
      <c r="F20" s="16" t="s">
        <v>76</v>
      </c>
      <c r="J20" s="22"/>
      <c r="L20" s="21"/>
      <c r="M20" s="21"/>
      <c r="N20" s="21"/>
    </row>
    <row r="21" spans="1:14" s="23" customFormat="1" ht="114.75" customHeight="1" x14ac:dyDescent="0.25">
      <c r="A21" s="15" t="s">
        <v>6</v>
      </c>
      <c r="B21" s="7" t="s">
        <v>77</v>
      </c>
      <c r="C21" s="8" t="s">
        <v>78</v>
      </c>
      <c r="D21" s="14" t="s">
        <v>59</v>
      </c>
      <c r="E21" s="14">
        <v>4</v>
      </c>
      <c r="F21" s="16" t="s">
        <v>79</v>
      </c>
      <c r="J21" s="22"/>
      <c r="L21" s="21"/>
      <c r="M21" s="21"/>
      <c r="N21" s="21"/>
    </row>
    <row r="22" spans="1:14" s="23" customFormat="1" ht="126" customHeight="1" x14ac:dyDescent="0.25">
      <c r="A22" s="15" t="s">
        <v>6</v>
      </c>
      <c r="B22" s="7" t="s">
        <v>82</v>
      </c>
      <c r="C22" s="8" t="s">
        <v>83</v>
      </c>
      <c r="D22" s="14" t="s">
        <v>59</v>
      </c>
      <c r="E22" s="14">
        <v>4</v>
      </c>
      <c r="F22" s="16" t="s">
        <v>84</v>
      </c>
      <c r="J22" s="22"/>
      <c r="L22" s="21"/>
      <c r="M22" s="21"/>
      <c r="N22" s="21"/>
    </row>
    <row r="23" spans="1:14" s="23" customFormat="1" ht="228" customHeight="1" x14ac:dyDescent="0.25">
      <c r="A23" s="15" t="s">
        <v>6</v>
      </c>
      <c r="B23" s="7" t="s">
        <v>85</v>
      </c>
      <c r="C23" s="8" t="s">
        <v>36</v>
      </c>
      <c r="D23" s="14" t="s">
        <v>71</v>
      </c>
      <c r="E23" s="14">
        <v>3</v>
      </c>
      <c r="F23" s="16" t="s">
        <v>86</v>
      </c>
      <c r="J23" s="22"/>
      <c r="L23" s="21"/>
      <c r="M23" s="21"/>
      <c r="N23" s="21"/>
    </row>
    <row r="24" spans="1:14" s="23" customFormat="1" ht="104.25" customHeight="1" x14ac:dyDescent="0.25">
      <c r="A24" s="15" t="s">
        <v>6</v>
      </c>
      <c r="B24" s="7" t="s">
        <v>87</v>
      </c>
      <c r="C24" s="8" t="s">
        <v>88</v>
      </c>
      <c r="D24" s="14" t="s">
        <v>71</v>
      </c>
      <c r="E24" s="14">
        <v>3</v>
      </c>
      <c r="F24" s="16" t="s">
        <v>86</v>
      </c>
      <c r="J24" s="22"/>
      <c r="L24" s="21"/>
      <c r="M24" s="21"/>
      <c r="N24" s="21"/>
    </row>
    <row r="25" spans="1:14" s="23" customFormat="1" ht="37.5" customHeight="1" x14ac:dyDescent="0.25">
      <c r="A25" s="15" t="s">
        <v>8</v>
      </c>
      <c r="B25" s="7" t="s">
        <v>102</v>
      </c>
      <c r="C25" s="8" t="s">
        <v>103</v>
      </c>
      <c r="D25" s="14" t="s">
        <v>33</v>
      </c>
      <c r="E25" s="14">
        <v>2</v>
      </c>
      <c r="F25" s="16" t="s">
        <v>104</v>
      </c>
      <c r="J25" s="22"/>
      <c r="L25" s="21"/>
      <c r="M25" s="21"/>
      <c r="N25" s="21"/>
    </row>
    <row r="26" spans="1:14" s="23" customFormat="1" ht="72" customHeight="1" x14ac:dyDescent="0.25">
      <c r="A26" s="15" t="s">
        <v>9</v>
      </c>
      <c r="B26" s="7" t="s">
        <v>73</v>
      </c>
      <c r="C26" s="8" t="s">
        <v>74</v>
      </c>
      <c r="D26" s="14" t="s">
        <v>33</v>
      </c>
      <c r="E26" s="14">
        <v>2</v>
      </c>
      <c r="F26" s="16" t="s">
        <v>75</v>
      </c>
      <c r="J26" s="22"/>
      <c r="L26" s="21"/>
      <c r="M26" s="21"/>
      <c r="N26" s="21"/>
    </row>
    <row r="27" spans="1:14" s="23" customFormat="1" ht="60.75" customHeight="1" x14ac:dyDescent="0.25">
      <c r="A27" s="15" t="s">
        <v>9</v>
      </c>
      <c r="B27" s="7" t="s">
        <v>80</v>
      </c>
      <c r="C27" s="8" t="s">
        <v>81</v>
      </c>
      <c r="D27" s="14" t="s">
        <v>33</v>
      </c>
      <c r="E27" s="14">
        <v>2</v>
      </c>
      <c r="F27" s="16" t="s">
        <v>75</v>
      </c>
      <c r="J27" s="22"/>
      <c r="L27" s="21"/>
      <c r="M27" s="21"/>
      <c r="N27" s="21"/>
    </row>
    <row r="28" spans="1:14" s="23" customFormat="1" ht="55.5" customHeight="1" x14ac:dyDescent="0.25">
      <c r="A28" s="15" t="s">
        <v>10</v>
      </c>
      <c r="B28" s="7" t="s">
        <v>89</v>
      </c>
      <c r="C28" s="8" t="s">
        <v>90</v>
      </c>
      <c r="D28" s="14" t="s">
        <v>33</v>
      </c>
      <c r="E28" s="14">
        <v>3</v>
      </c>
      <c r="F28" s="16" t="s">
        <v>91</v>
      </c>
      <c r="J28" s="22"/>
      <c r="L28" s="21"/>
      <c r="M28" s="21"/>
      <c r="N28" s="21"/>
    </row>
    <row r="29" spans="1:14" s="23" customFormat="1" ht="48.75" customHeight="1" x14ac:dyDescent="0.25">
      <c r="A29" s="15" t="s">
        <v>10</v>
      </c>
      <c r="B29" s="7" t="s">
        <v>92</v>
      </c>
      <c r="C29" s="8" t="s">
        <v>90</v>
      </c>
      <c r="D29" s="14" t="s">
        <v>33</v>
      </c>
      <c r="E29" s="14">
        <v>3</v>
      </c>
      <c r="F29" s="16" t="s">
        <v>93</v>
      </c>
      <c r="J29" s="22"/>
      <c r="L29" s="21"/>
      <c r="M29" s="21"/>
      <c r="N29" s="21"/>
    </row>
    <row r="30" spans="1:14" s="23" customFormat="1" ht="51.75" customHeight="1" x14ac:dyDescent="0.25">
      <c r="A30" s="15" t="s">
        <v>10</v>
      </c>
      <c r="B30" s="7" t="s">
        <v>94</v>
      </c>
      <c r="C30" s="8" t="s">
        <v>95</v>
      </c>
      <c r="D30" s="14" t="s">
        <v>33</v>
      </c>
      <c r="E30" s="14">
        <v>3</v>
      </c>
      <c r="F30" s="16" t="s">
        <v>96</v>
      </c>
      <c r="J30" s="22"/>
      <c r="L30" s="21"/>
      <c r="M30" s="21"/>
      <c r="N30" s="21"/>
    </row>
    <row r="31" spans="1:14" s="23" customFormat="1" ht="55.5" customHeight="1" x14ac:dyDescent="0.25">
      <c r="A31" s="15" t="s">
        <v>10</v>
      </c>
      <c r="B31" s="7" t="s">
        <v>97</v>
      </c>
      <c r="C31" s="8" t="s">
        <v>95</v>
      </c>
      <c r="D31" s="14" t="s">
        <v>33</v>
      </c>
      <c r="E31" s="14">
        <v>3</v>
      </c>
      <c r="F31" s="16" t="s">
        <v>98</v>
      </c>
      <c r="J31" s="22"/>
      <c r="L31" s="21"/>
      <c r="M31" s="21"/>
      <c r="N31" s="21"/>
    </row>
    <row r="32" spans="1:14" s="23" customFormat="1" ht="125.25" customHeight="1" x14ac:dyDescent="0.25">
      <c r="A32" s="15" t="s">
        <v>10</v>
      </c>
      <c r="B32" s="7" t="s">
        <v>99</v>
      </c>
      <c r="C32" s="8" t="s">
        <v>100</v>
      </c>
      <c r="D32" s="14" t="s">
        <v>33</v>
      </c>
      <c r="E32" s="14">
        <v>2</v>
      </c>
      <c r="F32" s="16" t="s">
        <v>101</v>
      </c>
      <c r="J32" s="22"/>
      <c r="L32" s="21"/>
      <c r="M32" s="21"/>
      <c r="N32" s="21"/>
    </row>
    <row r="33" spans="1:14" ht="20.100000000000001" customHeight="1" thickBot="1" x14ac:dyDescent="0.3">
      <c r="A33" s="26" t="s">
        <v>144</v>
      </c>
      <c r="B33" s="26"/>
      <c r="C33" s="26"/>
      <c r="D33" s="26"/>
      <c r="E33" s="26"/>
      <c r="F33" s="26"/>
    </row>
    <row r="34" spans="1:14" ht="15.75" thickBot="1" x14ac:dyDescent="0.3">
      <c r="A34" s="1" t="s">
        <v>2</v>
      </c>
      <c r="B34" s="2" t="s">
        <v>3</v>
      </c>
      <c r="C34" s="2" t="s">
        <v>4</v>
      </c>
      <c r="D34" s="2" t="s">
        <v>0</v>
      </c>
      <c r="E34" s="2" t="s">
        <v>5</v>
      </c>
      <c r="F34" s="3" t="s">
        <v>1</v>
      </c>
    </row>
    <row r="35" spans="1:14" ht="57.75" customHeight="1" x14ac:dyDescent="0.25">
      <c r="A35" s="15" t="s">
        <v>6</v>
      </c>
      <c r="B35" s="7" t="s">
        <v>105</v>
      </c>
      <c r="C35" s="8" t="s">
        <v>106</v>
      </c>
      <c r="D35" s="14" t="s">
        <v>33</v>
      </c>
      <c r="E35" s="14">
        <v>2</v>
      </c>
      <c r="F35" s="16" t="s">
        <v>107</v>
      </c>
      <c r="H35" s="24"/>
      <c r="L35" s="25"/>
      <c r="M35" s="25"/>
      <c r="N35" s="25"/>
    </row>
    <row r="36" spans="1:14" ht="122.25" customHeight="1" x14ac:dyDescent="0.25">
      <c r="A36" s="15" t="s">
        <v>7</v>
      </c>
      <c r="B36" s="7" t="s">
        <v>85</v>
      </c>
      <c r="C36" s="8" t="s">
        <v>36</v>
      </c>
      <c r="D36" s="14" t="s">
        <v>33</v>
      </c>
      <c r="E36" s="14">
        <v>5</v>
      </c>
      <c r="F36" s="16" t="s">
        <v>133</v>
      </c>
      <c r="H36" s="24"/>
      <c r="L36" s="25"/>
      <c r="M36" s="25"/>
      <c r="N36" s="25"/>
    </row>
    <row r="37" spans="1:14" ht="55.5" customHeight="1" x14ac:dyDescent="0.25">
      <c r="A37" s="15" t="s">
        <v>8</v>
      </c>
      <c r="B37" s="7" t="s">
        <v>110</v>
      </c>
      <c r="C37" s="8" t="s">
        <v>31</v>
      </c>
      <c r="D37" s="14" t="s">
        <v>33</v>
      </c>
      <c r="E37" s="14">
        <v>2</v>
      </c>
      <c r="F37" s="16" t="s">
        <v>111</v>
      </c>
      <c r="H37" s="24"/>
      <c r="L37" s="25"/>
      <c r="M37" s="25"/>
      <c r="N37" s="25"/>
    </row>
    <row r="38" spans="1:14" ht="79.5" customHeight="1" x14ac:dyDescent="0.25">
      <c r="A38" s="15" t="s">
        <v>8</v>
      </c>
      <c r="B38" s="7" t="s">
        <v>112</v>
      </c>
      <c r="C38" s="8" t="s">
        <v>31</v>
      </c>
      <c r="D38" s="14" t="s">
        <v>33</v>
      </c>
      <c r="E38" s="14">
        <v>2</v>
      </c>
      <c r="F38" s="16" t="s">
        <v>113</v>
      </c>
      <c r="H38" s="24"/>
      <c r="L38" s="25"/>
      <c r="M38" s="25"/>
      <c r="N38" s="25"/>
    </row>
    <row r="39" spans="1:14" ht="76.5" customHeight="1" x14ac:dyDescent="0.25">
      <c r="A39" s="15" t="s">
        <v>8</v>
      </c>
      <c r="B39" s="7" t="s">
        <v>114</v>
      </c>
      <c r="C39" s="8" t="s">
        <v>31</v>
      </c>
      <c r="D39" s="14" t="s">
        <v>33</v>
      </c>
      <c r="E39" s="14">
        <v>2</v>
      </c>
      <c r="F39" s="16" t="s">
        <v>115</v>
      </c>
      <c r="H39" s="24"/>
      <c r="L39" s="25"/>
      <c r="M39" s="25"/>
      <c r="N39" s="25"/>
    </row>
    <row r="40" spans="1:14" ht="301.5" customHeight="1" x14ac:dyDescent="0.25">
      <c r="A40" s="15" t="s">
        <v>8</v>
      </c>
      <c r="B40" s="7" t="s">
        <v>116</v>
      </c>
      <c r="C40" s="8" t="s">
        <v>31</v>
      </c>
      <c r="D40" s="14" t="s">
        <v>33</v>
      </c>
      <c r="E40" s="14">
        <v>2</v>
      </c>
      <c r="F40" s="16" t="s">
        <v>117</v>
      </c>
      <c r="H40" s="24"/>
      <c r="L40" s="25"/>
      <c r="M40" s="25"/>
      <c r="N40" s="25"/>
    </row>
    <row r="41" spans="1:14" ht="58.5" customHeight="1" x14ac:dyDescent="0.25">
      <c r="A41" s="15" t="s">
        <v>8</v>
      </c>
      <c r="B41" s="7" t="s">
        <v>118</v>
      </c>
      <c r="C41" s="8" t="s">
        <v>31</v>
      </c>
      <c r="D41" s="14" t="s">
        <v>33</v>
      </c>
      <c r="E41" s="14">
        <v>3</v>
      </c>
      <c r="F41" s="16" t="s">
        <v>119</v>
      </c>
      <c r="H41" s="24"/>
      <c r="L41" s="25"/>
      <c r="M41" s="25"/>
      <c r="N41" s="25"/>
    </row>
    <row r="42" spans="1:14" ht="71.25" customHeight="1" x14ac:dyDescent="0.25">
      <c r="A42" s="15" t="s">
        <v>8</v>
      </c>
      <c r="B42" s="7" t="s">
        <v>142</v>
      </c>
      <c r="C42" s="8" t="s">
        <v>31</v>
      </c>
      <c r="D42" s="14" t="s">
        <v>33</v>
      </c>
      <c r="E42" s="14">
        <v>2</v>
      </c>
      <c r="F42" s="16" t="s">
        <v>143</v>
      </c>
      <c r="H42" s="24"/>
      <c r="L42" s="25"/>
      <c r="M42" s="25"/>
      <c r="N42" s="25"/>
    </row>
    <row r="43" spans="1:14" ht="58.5" customHeight="1" x14ac:dyDescent="0.25">
      <c r="A43" s="15" t="s">
        <v>35</v>
      </c>
      <c r="B43" s="7" t="s">
        <v>128</v>
      </c>
      <c r="C43" s="8" t="s">
        <v>31</v>
      </c>
      <c r="D43" s="14" t="s">
        <v>33</v>
      </c>
      <c r="E43" s="14">
        <v>2</v>
      </c>
      <c r="F43" s="16" t="s">
        <v>129</v>
      </c>
      <c r="H43" s="24"/>
      <c r="L43" s="25"/>
      <c r="M43" s="25"/>
      <c r="N43" s="25"/>
    </row>
    <row r="44" spans="1:14" ht="47.25" customHeight="1" x14ac:dyDescent="0.25">
      <c r="A44" s="15" t="s">
        <v>35</v>
      </c>
      <c r="B44" s="7" t="s">
        <v>40</v>
      </c>
      <c r="C44" s="8" t="s">
        <v>31</v>
      </c>
      <c r="D44" s="14" t="s">
        <v>59</v>
      </c>
      <c r="E44" s="14">
        <v>2</v>
      </c>
      <c r="F44" s="16" t="s">
        <v>130</v>
      </c>
      <c r="H44" s="24"/>
      <c r="L44" s="25"/>
      <c r="M44" s="25"/>
      <c r="N44" s="25"/>
    </row>
    <row r="45" spans="1:14" ht="35.25" customHeight="1" x14ac:dyDescent="0.25">
      <c r="A45" s="15" t="s">
        <v>35</v>
      </c>
      <c r="B45" s="7" t="s">
        <v>131</v>
      </c>
      <c r="C45" s="8" t="s">
        <v>31</v>
      </c>
      <c r="D45" s="14" t="s">
        <v>71</v>
      </c>
      <c r="E45" s="14">
        <v>1</v>
      </c>
      <c r="F45" s="16" t="s">
        <v>132</v>
      </c>
      <c r="H45" s="24"/>
      <c r="L45" s="25"/>
      <c r="M45" s="25"/>
      <c r="N45" s="25"/>
    </row>
    <row r="46" spans="1:14" ht="39" customHeight="1" x14ac:dyDescent="0.25">
      <c r="A46" s="15" t="s">
        <v>35</v>
      </c>
      <c r="B46" s="7" t="s">
        <v>134</v>
      </c>
      <c r="C46" s="8" t="s">
        <v>31</v>
      </c>
      <c r="D46" s="14" t="s">
        <v>33</v>
      </c>
      <c r="E46" s="14">
        <v>1</v>
      </c>
      <c r="F46" s="16" t="s">
        <v>135</v>
      </c>
      <c r="H46" s="24"/>
      <c r="L46" s="25"/>
      <c r="M46" s="25"/>
      <c r="N46" s="25"/>
    </row>
    <row r="47" spans="1:14" ht="38.25" customHeight="1" x14ac:dyDescent="0.25">
      <c r="A47" s="15" t="s">
        <v>9</v>
      </c>
      <c r="B47" s="7" t="s">
        <v>120</v>
      </c>
      <c r="C47" s="8" t="s">
        <v>121</v>
      </c>
      <c r="D47" s="14" t="s">
        <v>33</v>
      </c>
      <c r="E47" s="14">
        <v>2</v>
      </c>
      <c r="F47" s="16" t="s">
        <v>122</v>
      </c>
      <c r="H47" s="24"/>
      <c r="L47" s="25"/>
      <c r="M47" s="25"/>
      <c r="N47" s="25"/>
    </row>
    <row r="48" spans="1:14" ht="75" customHeight="1" x14ac:dyDescent="0.25">
      <c r="A48" s="15" t="s">
        <v>9</v>
      </c>
      <c r="B48" s="7" t="s">
        <v>37</v>
      </c>
      <c r="C48" s="8" t="s">
        <v>31</v>
      </c>
      <c r="D48" s="14" t="s">
        <v>33</v>
      </c>
      <c r="E48" s="14">
        <v>2</v>
      </c>
      <c r="F48" s="16" t="s">
        <v>125</v>
      </c>
      <c r="H48" s="24"/>
      <c r="L48" s="25"/>
      <c r="M48" s="25"/>
      <c r="N48" s="25"/>
    </row>
    <row r="49" spans="1:14" ht="81" customHeight="1" x14ac:dyDescent="0.25">
      <c r="A49" s="15" t="s">
        <v>9</v>
      </c>
      <c r="B49" s="7" t="s">
        <v>37</v>
      </c>
      <c r="C49" s="8" t="s">
        <v>31</v>
      </c>
      <c r="D49" s="14" t="s">
        <v>33</v>
      </c>
      <c r="E49" s="14">
        <v>2</v>
      </c>
      <c r="F49" s="16" t="s">
        <v>126</v>
      </c>
      <c r="H49" s="24"/>
      <c r="L49" s="25"/>
      <c r="M49" s="25"/>
      <c r="N49" s="25"/>
    </row>
    <row r="50" spans="1:14" ht="69" customHeight="1" x14ac:dyDescent="0.25">
      <c r="A50" s="15" t="s">
        <v>9</v>
      </c>
      <c r="B50" s="7" t="s">
        <v>37</v>
      </c>
      <c r="C50" s="8" t="s">
        <v>31</v>
      </c>
      <c r="D50" s="14" t="s">
        <v>33</v>
      </c>
      <c r="E50" s="14">
        <v>2</v>
      </c>
      <c r="F50" s="16" t="s">
        <v>127</v>
      </c>
      <c r="H50" s="24"/>
      <c r="L50" s="25"/>
      <c r="M50" s="25"/>
      <c r="N50" s="25"/>
    </row>
    <row r="51" spans="1:14" ht="23.25" customHeight="1" x14ac:dyDescent="0.25">
      <c r="A51" s="15" t="s">
        <v>10</v>
      </c>
      <c r="B51" s="7" t="s">
        <v>108</v>
      </c>
      <c r="C51" s="8" t="s">
        <v>88</v>
      </c>
      <c r="D51" s="14" t="s">
        <v>33</v>
      </c>
      <c r="E51" s="14">
        <v>2</v>
      </c>
      <c r="F51" s="16" t="s">
        <v>109</v>
      </c>
      <c r="H51" s="24"/>
      <c r="L51" s="25"/>
      <c r="M51" s="25"/>
      <c r="N51" s="25"/>
    </row>
    <row r="52" spans="1:14" ht="81.75" customHeight="1" x14ac:dyDescent="0.25">
      <c r="A52" s="15" t="s">
        <v>10</v>
      </c>
      <c r="B52" s="7" t="s">
        <v>123</v>
      </c>
      <c r="C52" s="8" t="s">
        <v>106</v>
      </c>
      <c r="D52" s="14" t="s">
        <v>33</v>
      </c>
      <c r="E52" s="14">
        <v>4</v>
      </c>
      <c r="F52" s="16" t="s">
        <v>124</v>
      </c>
      <c r="H52" s="24"/>
      <c r="L52" s="25"/>
      <c r="M52" s="25"/>
      <c r="N52" s="25"/>
    </row>
    <row r="53" spans="1:14" ht="71.25" customHeight="1" x14ac:dyDescent="0.25">
      <c r="A53" s="15" t="s">
        <v>10</v>
      </c>
      <c r="B53" s="7" t="s">
        <v>136</v>
      </c>
      <c r="C53" s="8" t="s">
        <v>137</v>
      </c>
      <c r="D53" s="14" t="s">
        <v>33</v>
      </c>
      <c r="E53" s="14">
        <v>3</v>
      </c>
      <c r="F53" s="16" t="s">
        <v>138</v>
      </c>
      <c r="H53" s="24"/>
      <c r="L53" s="25"/>
      <c r="M53" s="25"/>
      <c r="N53" s="25"/>
    </row>
    <row r="54" spans="1:14" ht="24.75" customHeight="1" x14ac:dyDescent="0.25">
      <c r="A54" s="15" t="s">
        <v>10</v>
      </c>
      <c r="B54" s="7" t="s">
        <v>139</v>
      </c>
      <c r="C54" s="8" t="s">
        <v>140</v>
      </c>
      <c r="D54" s="14" t="s">
        <v>33</v>
      </c>
      <c r="E54" s="14">
        <v>1</v>
      </c>
      <c r="F54" s="16" t="s">
        <v>141</v>
      </c>
      <c r="H54" s="24"/>
      <c r="L54" s="25"/>
      <c r="M54" s="25"/>
      <c r="N54" s="25"/>
    </row>
    <row r="55" spans="1:14" ht="20.100000000000001" customHeight="1" thickBot="1" x14ac:dyDescent="0.3">
      <c r="A55" s="26" t="s">
        <v>145</v>
      </c>
      <c r="B55" s="26"/>
      <c r="C55" s="26"/>
      <c r="D55" s="26"/>
      <c r="E55" s="26"/>
      <c r="F55" s="26"/>
    </row>
    <row r="56" spans="1:14" ht="15.75" thickBot="1" x14ac:dyDescent="0.3">
      <c r="A56" s="1" t="s">
        <v>2</v>
      </c>
      <c r="B56" s="2" t="s">
        <v>3</v>
      </c>
      <c r="C56" s="2" t="s">
        <v>4</v>
      </c>
      <c r="D56" s="2" t="s">
        <v>0</v>
      </c>
      <c r="E56" s="2" t="s">
        <v>5</v>
      </c>
      <c r="F56" s="3" t="s">
        <v>1</v>
      </c>
    </row>
    <row r="57" spans="1:14" ht="61.5" customHeight="1" x14ac:dyDescent="0.25">
      <c r="A57" s="15" t="s">
        <v>6</v>
      </c>
      <c r="B57" s="7" t="s">
        <v>165</v>
      </c>
      <c r="C57" s="8" t="s">
        <v>31</v>
      </c>
      <c r="D57" s="14" t="s">
        <v>59</v>
      </c>
      <c r="E57" s="14">
        <v>4</v>
      </c>
      <c r="F57" s="16" t="s">
        <v>166</v>
      </c>
      <c r="G57" s="21"/>
      <c r="H57" s="21"/>
      <c r="I57" s="21"/>
      <c r="J57" s="22"/>
    </row>
    <row r="58" spans="1:14" ht="120.75" customHeight="1" x14ac:dyDescent="0.25">
      <c r="A58" s="15" t="s">
        <v>7</v>
      </c>
      <c r="B58" s="7" t="s">
        <v>167</v>
      </c>
      <c r="C58" s="8" t="s">
        <v>168</v>
      </c>
      <c r="D58" s="14" t="s">
        <v>33</v>
      </c>
      <c r="E58" s="14">
        <v>5</v>
      </c>
      <c r="F58" s="16" t="s">
        <v>133</v>
      </c>
      <c r="G58" s="21"/>
      <c r="H58" s="21"/>
      <c r="I58" s="21"/>
      <c r="J58" s="22"/>
    </row>
    <row r="59" spans="1:14" ht="107.25" customHeight="1" x14ac:dyDescent="0.25">
      <c r="A59" s="15" t="s">
        <v>7</v>
      </c>
      <c r="B59" s="7" t="s">
        <v>169</v>
      </c>
      <c r="C59" s="8" t="s">
        <v>168</v>
      </c>
      <c r="D59" s="14" t="s">
        <v>33</v>
      </c>
      <c r="E59" s="14">
        <v>5</v>
      </c>
      <c r="F59" s="16" t="s">
        <v>170</v>
      </c>
      <c r="G59" s="21"/>
      <c r="H59" s="21"/>
      <c r="I59" s="21"/>
      <c r="J59" s="22"/>
    </row>
    <row r="60" spans="1:14" ht="23.25" customHeight="1" x14ac:dyDescent="0.25">
      <c r="A60" s="15" t="s">
        <v>8</v>
      </c>
      <c r="B60" s="7" t="s">
        <v>146</v>
      </c>
      <c r="C60" s="8" t="s">
        <v>147</v>
      </c>
      <c r="D60" s="14" t="s">
        <v>33</v>
      </c>
      <c r="E60" s="14">
        <v>2</v>
      </c>
      <c r="F60" s="16" t="s">
        <v>148</v>
      </c>
      <c r="G60" s="21"/>
      <c r="H60" s="21"/>
      <c r="I60" s="21"/>
      <c r="J60" s="22"/>
    </row>
    <row r="61" spans="1:14" ht="286.5" customHeight="1" x14ac:dyDescent="0.25">
      <c r="A61" s="15" t="s">
        <v>8</v>
      </c>
      <c r="B61" s="7" t="s">
        <v>39</v>
      </c>
      <c r="C61" s="8" t="s">
        <v>31</v>
      </c>
      <c r="D61" s="14" t="s">
        <v>33</v>
      </c>
      <c r="E61" s="14">
        <v>2</v>
      </c>
      <c r="F61" s="16" t="s">
        <v>149</v>
      </c>
      <c r="G61" s="21"/>
      <c r="H61" s="21"/>
      <c r="I61" s="21"/>
      <c r="J61" s="22"/>
    </row>
    <row r="62" spans="1:14" ht="151.5" customHeight="1" x14ac:dyDescent="0.25">
      <c r="A62" s="15" t="s">
        <v>8</v>
      </c>
      <c r="B62" s="7" t="s">
        <v>150</v>
      </c>
      <c r="C62" s="8" t="s">
        <v>31</v>
      </c>
      <c r="D62" s="14" t="s">
        <v>33</v>
      </c>
      <c r="E62" s="14">
        <v>2</v>
      </c>
      <c r="F62" s="16" t="s">
        <v>151</v>
      </c>
      <c r="G62" s="21"/>
      <c r="H62" s="21"/>
      <c r="I62" s="21"/>
      <c r="J62" s="22"/>
    </row>
    <row r="63" spans="1:14" ht="22.5" customHeight="1" x14ac:dyDescent="0.25">
      <c r="A63" s="15" t="s">
        <v>8</v>
      </c>
      <c r="B63" s="7" t="s">
        <v>40</v>
      </c>
      <c r="C63" s="8" t="s">
        <v>31</v>
      </c>
      <c r="D63" s="14" t="s">
        <v>33</v>
      </c>
      <c r="E63" s="14">
        <v>3</v>
      </c>
      <c r="F63" s="16" t="s">
        <v>164</v>
      </c>
      <c r="G63" s="21"/>
      <c r="H63" s="21"/>
      <c r="I63" s="21"/>
      <c r="J63" s="22"/>
    </row>
    <row r="64" spans="1:14" ht="42.75" customHeight="1" x14ac:dyDescent="0.25">
      <c r="A64" s="15" t="s">
        <v>8</v>
      </c>
      <c r="B64" s="7" t="s">
        <v>40</v>
      </c>
      <c r="C64" s="8" t="s">
        <v>31</v>
      </c>
      <c r="D64" s="14" t="s">
        <v>33</v>
      </c>
      <c r="E64" s="14">
        <v>2</v>
      </c>
      <c r="F64" s="16" t="s">
        <v>171</v>
      </c>
      <c r="G64" s="21"/>
      <c r="H64" s="21"/>
      <c r="I64" s="21"/>
      <c r="J64" s="22"/>
    </row>
    <row r="65" spans="1:14" ht="45" customHeight="1" x14ac:dyDescent="0.25">
      <c r="A65" s="15" t="s">
        <v>9</v>
      </c>
      <c r="B65" s="7" t="s">
        <v>152</v>
      </c>
      <c r="C65" s="8" t="s">
        <v>153</v>
      </c>
      <c r="D65" s="14" t="s">
        <v>33</v>
      </c>
      <c r="E65" s="14">
        <v>2</v>
      </c>
      <c r="F65" s="16" t="s">
        <v>154</v>
      </c>
      <c r="G65" s="21"/>
      <c r="H65" s="21"/>
      <c r="I65" s="21"/>
      <c r="J65" s="22"/>
    </row>
    <row r="66" spans="1:14" ht="27" customHeight="1" x14ac:dyDescent="0.25">
      <c r="A66" s="15" t="s">
        <v>9</v>
      </c>
      <c r="B66" s="7" t="s">
        <v>155</v>
      </c>
      <c r="C66" s="8" t="s">
        <v>31</v>
      </c>
      <c r="D66" s="14" t="s">
        <v>33</v>
      </c>
      <c r="E66" s="14">
        <v>2</v>
      </c>
      <c r="F66" s="16" t="s">
        <v>156</v>
      </c>
      <c r="G66" s="21"/>
      <c r="H66" s="21"/>
      <c r="I66" s="21"/>
      <c r="J66" s="22"/>
    </row>
    <row r="67" spans="1:14" ht="36.75" customHeight="1" x14ac:dyDescent="0.25">
      <c r="A67" s="15" t="s">
        <v>9</v>
      </c>
      <c r="B67" s="7" t="s">
        <v>157</v>
      </c>
      <c r="C67" s="8" t="s">
        <v>31</v>
      </c>
      <c r="D67" s="14" t="s">
        <v>33</v>
      </c>
      <c r="E67" s="14">
        <v>2</v>
      </c>
      <c r="F67" s="16" t="s">
        <v>158</v>
      </c>
      <c r="G67" s="21"/>
      <c r="H67" s="21"/>
      <c r="I67" s="21"/>
      <c r="J67" s="22"/>
    </row>
    <row r="68" spans="1:14" ht="29.25" customHeight="1" x14ac:dyDescent="0.25">
      <c r="A68" s="15" t="s">
        <v>9</v>
      </c>
      <c r="B68" s="7" t="s">
        <v>159</v>
      </c>
      <c r="C68" s="8" t="s">
        <v>160</v>
      </c>
      <c r="D68" s="14" t="s">
        <v>33</v>
      </c>
      <c r="E68" s="14">
        <v>2</v>
      </c>
      <c r="F68" s="16" t="s">
        <v>161</v>
      </c>
      <c r="G68" s="21"/>
      <c r="H68" s="21"/>
      <c r="I68" s="21"/>
      <c r="J68" s="22"/>
    </row>
    <row r="69" spans="1:14" ht="146.25" customHeight="1" x14ac:dyDescent="0.25">
      <c r="A69" s="15" t="s">
        <v>10</v>
      </c>
      <c r="B69" s="7" t="s">
        <v>162</v>
      </c>
      <c r="C69" s="8" t="s">
        <v>36</v>
      </c>
      <c r="D69" s="14" t="s">
        <v>33</v>
      </c>
      <c r="E69" s="14">
        <v>3</v>
      </c>
      <c r="F69" s="16" t="s">
        <v>163</v>
      </c>
      <c r="G69" s="21"/>
      <c r="H69" s="21"/>
      <c r="I69" s="21"/>
      <c r="J69" s="22"/>
    </row>
    <row r="70" spans="1:14" ht="24.75" customHeight="1" x14ac:dyDescent="0.25">
      <c r="A70" s="15" t="s">
        <v>10</v>
      </c>
      <c r="B70" s="7" t="s">
        <v>172</v>
      </c>
      <c r="C70" s="8" t="s">
        <v>173</v>
      </c>
      <c r="D70" s="14" t="s">
        <v>33</v>
      </c>
      <c r="E70" s="14">
        <v>1</v>
      </c>
      <c r="F70" s="16" t="s">
        <v>141</v>
      </c>
      <c r="G70" s="21"/>
      <c r="H70" s="21"/>
      <c r="I70" s="21"/>
      <c r="J70" s="22"/>
    </row>
    <row r="71" spans="1:14" ht="39" customHeight="1" x14ac:dyDescent="0.25">
      <c r="A71" s="15" t="s">
        <v>10</v>
      </c>
      <c r="B71" s="7" t="s">
        <v>174</v>
      </c>
      <c r="C71" s="8" t="s">
        <v>175</v>
      </c>
      <c r="D71" s="14" t="s">
        <v>33</v>
      </c>
      <c r="E71" s="14">
        <v>2</v>
      </c>
      <c r="F71" s="16" t="s">
        <v>176</v>
      </c>
      <c r="G71" s="21"/>
      <c r="H71" s="21"/>
      <c r="I71" s="21"/>
      <c r="J71" s="22"/>
    </row>
    <row r="72" spans="1:14" ht="41.25" customHeight="1" x14ac:dyDescent="0.25">
      <c r="A72" s="15" t="s">
        <v>10</v>
      </c>
      <c r="B72" s="7" t="s">
        <v>177</v>
      </c>
      <c r="C72" s="8" t="s">
        <v>178</v>
      </c>
      <c r="D72" s="14" t="s">
        <v>33</v>
      </c>
      <c r="E72" s="14">
        <v>3</v>
      </c>
      <c r="F72" s="16" t="s">
        <v>179</v>
      </c>
      <c r="G72" s="21"/>
      <c r="H72" s="21"/>
      <c r="I72" s="21"/>
      <c r="J72" s="22"/>
    </row>
    <row r="73" spans="1:14" ht="26.25" customHeight="1" x14ac:dyDescent="0.25">
      <c r="A73" s="15" t="s">
        <v>10</v>
      </c>
      <c r="B73" s="7" t="s">
        <v>180</v>
      </c>
      <c r="C73" s="8" t="s">
        <v>181</v>
      </c>
      <c r="D73" s="14" t="s">
        <v>33</v>
      </c>
      <c r="E73" s="14">
        <v>2</v>
      </c>
      <c r="F73" s="16" t="s">
        <v>182</v>
      </c>
    </row>
    <row r="74" spans="1:14" ht="20.100000000000001" customHeight="1" thickBot="1" x14ac:dyDescent="0.3">
      <c r="A74" s="26" t="s">
        <v>183</v>
      </c>
      <c r="B74" s="26"/>
      <c r="C74" s="26"/>
      <c r="D74" s="26"/>
      <c r="E74" s="26"/>
      <c r="F74" s="26"/>
    </row>
    <row r="75" spans="1:14" ht="15.75" thickBot="1" x14ac:dyDescent="0.3">
      <c r="A75" s="1" t="s">
        <v>2</v>
      </c>
      <c r="B75" s="2" t="s">
        <v>3</v>
      </c>
      <c r="C75" s="2" t="s">
        <v>4</v>
      </c>
      <c r="D75" s="2" t="s">
        <v>0</v>
      </c>
      <c r="E75" s="2" t="s">
        <v>5</v>
      </c>
      <c r="F75" s="3" t="s">
        <v>1</v>
      </c>
    </row>
    <row r="76" spans="1:14" x14ac:dyDescent="0.25">
      <c r="A76" s="15" t="s">
        <v>7</v>
      </c>
      <c r="B76" s="7" t="s">
        <v>82</v>
      </c>
      <c r="C76" s="8" t="s">
        <v>83</v>
      </c>
      <c r="D76" s="14" t="s">
        <v>33</v>
      </c>
      <c r="E76" s="14">
        <v>5</v>
      </c>
      <c r="F76" s="16" t="s">
        <v>193</v>
      </c>
      <c r="J76" s="22"/>
      <c r="L76" s="21"/>
      <c r="M76" s="21"/>
      <c r="N76" s="21"/>
    </row>
    <row r="77" spans="1:14" ht="63" customHeight="1" x14ac:dyDescent="0.25">
      <c r="A77" s="15" t="s">
        <v>8</v>
      </c>
      <c r="B77" s="7" t="s">
        <v>114</v>
      </c>
      <c r="C77" s="8" t="s">
        <v>31</v>
      </c>
      <c r="D77" s="14" t="s">
        <v>33</v>
      </c>
      <c r="E77" s="14">
        <v>2</v>
      </c>
      <c r="F77" s="16" t="s">
        <v>184</v>
      </c>
      <c r="J77" s="22"/>
      <c r="L77" s="21"/>
      <c r="M77" s="21"/>
      <c r="N77" s="21"/>
    </row>
    <row r="78" spans="1:14" ht="40.5" customHeight="1" x14ac:dyDescent="0.25">
      <c r="A78" s="15" t="s">
        <v>9</v>
      </c>
      <c r="B78" s="7" t="s">
        <v>185</v>
      </c>
      <c r="C78" s="8" t="s">
        <v>186</v>
      </c>
      <c r="D78" s="14" t="s">
        <v>33</v>
      </c>
      <c r="E78" s="14">
        <v>2</v>
      </c>
      <c r="F78" s="16" t="s">
        <v>187</v>
      </c>
      <c r="J78" s="22"/>
      <c r="L78" s="21"/>
      <c r="M78" s="21"/>
      <c r="N78" s="21"/>
    </row>
    <row r="79" spans="1:14" ht="72" customHeight="1" x14ac:dyDescent="0.25">
      <c r="A79" s="15" t="s">
        <v>9</v>
      </c>
      <c r="B79" s="7" t="s">
        <v>37</v>
      </c>
      <c r="C79" s="8" t="s">
        <v>31</v>
      </c>
      <c r="D79" s="14" t="s">
        <v>33</v>
      </c>
      <c r="E79" s="14">
        <v>2</v>
      </c>
      <c r="F79" s="16" t="s">
        <v>191</v>
      </c>
      <c r="J79" s="22"/>
      <c r="L79" s="21"/>
      <c r="M79" s="21"/>
      <c r="N79" s="21"/>
    </row>
    <row r="80" spans="1:14" ht="74.25" customHeight="1" x14ac:dyDescent="0.25">
      <c r="A80" s="15" t="s">
        <v>9</v>
      </c>
      <c r="B80" s="7" t="s">
        <v>37</v>
      </c>
      <c r="C80" s="8" t="s">
        <v>31</v>
      </c>
      <c r="D80" s="14" t="s">
        <v>33</v>
      </c>
      <c r="E80" s="14">
        <v>2</v>
      </c>
      <c r="F80" s="16" t="s">
        <v>192</v>
      </c>
      <c r="J80" s="22"/>
      <c r="L80" s="21"/>
      <c r="M80" s="21"/>
      <c r="N80" s="21"/>
    </row>
    <row r="81" spans="1:14" ht="88.5" customHeight="1" x14ac:dyDescent="0.25">
      <c r="A81" s="15" t="s">
        <v>10</v>
      </c>
      <c r="B81" s="7" t="s">
        <v>188</v>
      </c>
      <c r="C81" s="8" t="s">
        <v>189</v>
      </c>
      <c r="D81" s="14" t="s">
        <v>33</v>
      </c>
      <c r="E81" s="14">
        <v>3</v>
      </c>
      <c r="F81" s="16" t="s">
        <v>190</v>
      </c>
      <c r="J81" s="22"/>
      <c r="L81" s="21"/>
      <c r="M81" s="21"/>
      <c r="N81" s="21"/>
    </row>
    <row r="82" spans="1:14" ht="57.75" customHeight="1" x14ac:dyDescent="0.25">
      <c r="A82" s="15" t="s">
        <v>10</v>
      </c>
      <c r="B82" s="7" t="s">
        <v>194</v>
      </c>
      <c r="C82" s="8" t="s">
        <v>49</v>
      </c>
      <c r="D82" s="14" t="s">
        <v>33</v>
      </c>
      <c r="E82" s="14">
        <v>3</v>
      </c>
      <c r="F82" s="16" t="s">
        <v>195</v>
      </c>
      <c r="J82" s="22"/>
      <c r="L82" s="21"/>
      <c r="M82" s="21"/>
      <c r="N82" s="21"/>
    </row>
    <row r="83" spans="1:14" x14ac:dyDescent="0.25">
      <c r="A83" s="27" t="s">
        <v>196</v>
      </c>
      <c r="B83" s="27"/>
      <c r="C83" s="27"/>
      <c r="D83" s="27"/>
      <c r="E83" s="27"/>
      <c r="F83" s="27"/>
    </row>
  </sheetData>
  <sortState ref="A81:N87">
    <sortCondition ref="A81"/>
  </sortState>
  <mergeCells count="7">
    <mergeCell ref="A74:F74"/>
    <mergeCell ref="A55:F55"/>
    <mergeCell ref="A33:F33"/>
    <mergeCell ref="A83:F83"/>
    <mergeCell ref="A1:F1"/>
    <mergeCell ref="A2:F2"/>
    <mergeCell ref="A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N24" sqref="N24"/>
    </sheetView>
  </sheetViews>
  <sheetFormatPr defaultRowHeight="15" x14ac:dyDescent="0.25"/>
  <cols>
    <col min="1" max="1" width="14.28515625" bestFit="1" customWidth="1"/>
    <col min="2" max="6" width="10.7109375" customWidth="1"/>
    <col min="12" max="12" width="10.5703125" customWidth="1"/>
    <col min="19" max="19" width="11" customWidth="1"/>
  </cols>
  <sheetData>
    <row r="1" spans="1:14" ht="15.75" thickBot="1" x14ac:dyDescent="0.3">
      <c r="A1" s="29">
        <v>2016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x14ac:dyDescent="0.25">
      <c r="A2" s="6" t="s">
        <v>26</v>
      </c>
      <c r="B2" s="6" t="s">
        <v>25</v>
      </c>
      <c r="C2" s="6" t="s">
        <v>24</v>
      </c>
      <c r="D2" s="6" t="s">
        <v>23</v>
      </c>
      <c r="E2" s="6" t="s">
        <v>29</v>
      </c>
      <c r="F2" s="6" t="s">
        <v>68</v>
      </c>
      <c r="G2" s="6" t="s">
        <v>6</v>
      </c>
      <c r="H2" s="6" t="s">
        <v>8</v>
      </c>
      <c r="I2" s="6" t="s">
        <v>35</v>
      </c>
      <c r="J2" s="6" t="s">
        <v>9</v>
      </c>
      <c r="K2" s="6" t="s">
        <v>10</v>
      </c>
      <c r="L2" s="6" t="s">
        <v>7</v>
      </c>
      <c r="M2" s="6" t="s">
        <v>11</v>
      </c>
      <c r="N2" s="6" t="s">
        <v>67</v>
      </c>
    </row>
    <row r="3" spans="1:14" x14ac:dyDescent="0.25">
      <c r="A3" t="s">
        <v>22</v>
      </c>
      <c r="B3" s="4">
        <v>7</v>
      </c>
      <c r="C3" s="11">
        <v>5</v>
      </c>
      <c r="D3" s="11">
        <v>4</v>
      </c>
      <c r="E3" s="11">
        <v>7</v>
      </c>
      <c r="F3" s="11">
        <v>7</v>
      </c>
      <c r="G3" s="11">
        <v>1</v>
      </c>
      <c r="H3" s="11">
        <v>5</v>
      </c>
      <c r="I3" s="11">
        <v>0</v>
      </c>
      <c r="J3" s="11">
        <v>1</v>
      </c>
      <c r="K3" s="11">
        <v>6</v>
      </c>
      <c r="L3" s="11">
        <v>0</v>
      </c>
      <c r="M3" s="11">
        <f t="shared" ref="M3:M13" si="0">SUM(G3:L3)</f>
        <v>13</v>
      </c>
      <c r="N3" s="17">
        <f t="shared" ref="N3:N13" si="1">(G3+H3+J3+K3+Q70+I3+L3)/5</f>
        <v>2.6</v>
      </c>
    </row>
    <row r="4" spans="1:14" x14ac:dyDescent="0.25">
      <c r="A4" t="s">
        <v>21</v>
      </c>
      <c r="B4" s="4">
        <v>15</v>
      </c>
      <c r="C4" s="11">
        <v>13</v>
      </c>
      <c r="D4" s="11">
        <v>7</v>
      </c>
      <c r="E4" s="11">
        <v>9</v>
      </c>
      <c r="F4" s="11">
        <v>9</v>
      </c>
      <c r="G4" s="11">
        <v>6</v>
      </c>
      <c r="H4" s="11">
        <v>1</v>
      </c>
      <c r="I4" s="11">
        <v>0</v>
      </c>
      <c r="J4" s="11">
        <v>2</v>
      </c>
      <c r="K4" s="11">
        <v>5</v>
      </c>
      <c r="L4" s="11">
        <v>0</v>
      </c>
      <c r="M4" s="11">
        <f t="shared" si="0"/>
        <v>14</v>
      </c>
      <c r="N4" s="17">
        <f t="shared" si="1"/>
        <v>2.8</v>
      </c>
    </row>
    <row r="5" spans="1:14" x14ac:dyDescent="0.25">
      <c r="A5" t="s">
        <v>20</v>
      </c>
      <c r="B5" s="4">
        <v>21</v>
      </c>
      <c r="C5" s="11">
        <v>15</v>
      </c>
      <c r="D5" s="11">
        <v>18</v>
      </c>
      <c r="E5" s="11">
        <v>16</v>
      </c>
      <c r="F5" s="11">
        <v>20</v>
      </c>
      <c r="G5" s="11">
        <v>1</v>
      </c>
      <c r="H5" s="11">
        <v>6</v>
      </c>
      <c r="I5" s="11">
        <v>4</v>
      </c>
      <c r="J5" s="11">
        <v>4</v>
      </c>
      <c r="K5" s="11">
        <v>4</v>
      </c>
      <c r="L5" s="11">
        <v>1</v>
      </c>
      <c r="M5" s="11">
        <f t="shared" si="0"/>
        <v>20</v>
      </c>
      <c r="N5" s="17">
        <f t="shared" si="1"/>
        <v>4</v>
      </c>
    </row>
    <row r="6" spans="1:14" x14ac:dyDescent="0.25">
      <c r="A6" t="s">
        <v>19</v>
      </c>
      <c r="B6" s="4">
        <v>14</v>
      </c>
      <c r="C6" s="11">
        <v>19</v>
      </c>
      <c r="D6" s="11">
        <v>45</v>
      </c>
      <c r="E6" s="11">
        <v>27</v>
      </c>
      <c r="F6" s="11">
        <v>20</v>
      </c>
      <c r="G6" s="11">
        <v>1</v>
      </c>
      <c r="H6" s="11">
        <v>5</v>
      </c>
      <c r="I6" s="11">
        <v>0</v>
      </c>
      <c r="J6" s="11">
        <v>4</v>
      </c>
      <c r="K6" s="11">
        <v>5</v>
      </c>
      <c r="L6" s="11">
        <v>2</v>
      </c>
      <c r="M6" s="11">
        <f t="shared" si="0"/>
        <v>17</v>
      </c>
      <c r="N6" s="17">
        <f t="shared" si="1"/>
        <v>3.4</v>
      </c>
    </row>
    <row r="7" spans="1:14" x14ac:dyDescent="0.25">
      <c r="A7" t="s">
        <v>18</v>
      </c>
      <c r="B7" s="5">
        <v>22</v>
      </c>
      <c r="C7" s="11">
        <v>6</v>
      </c>
      <c r="D7" s="11">
        <v>15</v>
      </c>
      <c r="E7" s="11">
        <v>12</v>
      </c>
      <c r="F7" s="11">
        <v>12</v>
      </c>
      <c r="G7" s="11">
        <v>0</v>
      </c>
      <c r="H7" s="11">
        <v>1</v>
      </c>
      <c r="I7" s="11">
        <v>0</v>
      </c>
      <c r="J7" s="11">
        <v>3</v>
      </c>
      <c r="K7" s="11">
        <v>2</v>
      </c>
      <c r="L7" s="11">
        <v>1</v>
      </c>
      <c r="M7" s="11">
        <f t="shared" si="0"/>
        <v>7</v>
      </c>
      <c r="N7" s="17">
        <f t="shared" si="1"/>
        <v>1.4</v>
      </c>
    </row>
    <row r="8" spans="1:14" x14ac:dyDescent="0.25">
      <c r="A8" t="s">
        <v>17</v>
      </c>
      <c r="B8" s="5">
        <v>17</v>
      </c>
      <c r="C8" s="11">
        <v>15</v>
      </c>
      <c r="D8" s="11">
        <v>14</v>
      </c>
      <c r="E8" s="11">
        <v>14</v>
      </c>
      <c r="F8" s="11">
        <v>31</v>
      </c>
      <c r="G8" s="11"/>
      <c r="H8" s="11"/>
      <c r="I8" s="11"/>
      <c r="J8" s="11"/>
      <c r="K8" s="11"/>
      <c r="L8" s="11"/>
      <c r="M8" s="11">
        <f t="shared" si="0"/>
        <v>0</v>
      </c>
      <c r="N8" s="17">
        <f t="shared" si="1"/>
        <v>0</v>
      </c>
    </row>
    <row r="9" spans="1:14" x14ac:dyDescent="0.25">
      <c r="A9" t="s">
        <v>16</v>
      </c>
      <c r="B9" s="5">
        <v>7</v>
      </c>
      <c r="C9" s="11">
        <v>12</v>
      </c>
      <c r="D9" s="11">
        <v>27</v>
      </c>
      <c r="E9" s="11">
        <v>19</v>
      </c>
      <c r="F9" s="11">
        <v>12</v>
      </c>
      <c r="G9" s="11"/>
      <c r="H9" s="11"/>
      <c r="I9" s="11"/>
      <c r="J9" s="11"/>
      <c r="K9" s="11"/>
      <c r="L9" s="11"/>
      <c r="M9" s="11">
        <f t="shared" si="0"/>
        <v>0</v>
      </c>
      <c r="N9" s="17">
        <f t="shared" si="1"/>
        <v>0</v>
      </c>
    </row>
    <row r="10" spans="1:14" x14ac:dyDescent="0.25">
      <c r="A10" t="s">
        <v>15</v>
      </c>
      <c r="B10" s="5">
        <v>8</v>
      </c>
      <c r="C10" s="11">
        <v>9</v>
      </c>
      <c r="D10" s="11">
        <v>17</v>
      </c>
      <c r="E10" s="11">
        <v>19</v>
      </c>
      <c r="F10" s="11">
        <v>18</v>
      </c>
      <c r="G10" s="11"/>
      <c r="H10" s="11"/>
      <c r="I10" s="11"/>
      <c r="J10" s="11"/>
      <c r="K10" s="11"/>
      <c r="L10" s="11"/>
      <c r="M10" s="11">
        <f t="shared" si="0"/>
        <v>0</v>
      </c>
      <c r="N10" s="17">
        <f t="shared" si="1"/>
        <v>0</v>
      </c>
    </row>
    <row r="11" spans="1:14" x14ac:dyDescent="0.25">
      <c r="A11" t="s">
        <v>14</v>
      </c>
      <c r="B11" s="5">
        <v>13</v>
      </c>
      <c r="C11" s="11">
        <v>24</v>
      </c>
      <c r="D11" s="11">
        <v>23</v>
      </c>
      <c r="E11" s="11">
        <v>11</v>
      </c>
      <c r="F11" s="11">
        <v>13</v>
      </c>
      <c r="G11" s="11"/>
      <c r="H11" s="11"/>
      <c r="I11" s="11"/>
      <c r="J11" s="11"/>
      <c r="K11" s="11"/>
      <c r="L11" s="11"/>
      <c r="M11" s="11">
        <f t="shared" si="0"/>
        <v>0</v>
      </c>
      <c r="N11" s="17">
        <f t="shared" si="1"/>
        <v>0</v>
      </c>
    </row>
    <row r="12" spans="1:14" x14ac:dyDescent="0.25">
      <c r="A12" t="s">
        <v>13</v>
      </c>
      <c r="B12" s="5">
        <v>13</v>
      </c>
      <c r="C12" s="11">
        <v>17</v>
      </c>
      <c r="D12" s="11">
        <v>15</v>
      </c>
      <c r="E12" s="11">
        <v>18</v>
      </c>
      <c r="F12" s="11">
        <v>13</v>
      </c>
      <c r="G12" s="11"/>
      <c r="H12" s="11"/>
      <c r="I12" s="11"/>
      <c r="J12" s="11"/>
      <c r="K12" s="11"/>
      <c r="L12" s="11"/>
      <c r="M12" s="11">
        <f t="shared" si="0"/>
        <v>0</v>
      </c>
      <c r="N12" s="17">
        <f t="shared" si="1"/>
        <v>0</v>
      </c>
    </row>
    <row r="13" spans="1:14" x14ac:dyDescent="0.25">
      <c r="A13" t="s">
        <v>12</v>
      </c>
      <c r="B13" s="5">
        <v>2</v>
      </c>
      <c r="C13" s="11">
        <v>3</v>
      </c>
      <c r="D13" s="11">
        <v>8</v>
      </c>
      <c r="E13" s="11">
        <v>3</v>
      </c>
      <c r="F13" s="11">
        <v>4</v>
      </c>
      <c r="G13" s="11"/>
      <c r="H13" s="11"/>
      <c r="I13" s="11"/>
      <c r="J13" s="11"/>
      <c r="K13" s="11"/>
      <c r="L13" s="11"/>
      <c r="M13" s="11">
        <f t="shared" si="0"/>
        <v>0</v>
      </c>
      <c r="N13" s="17">
        <f t="shared" si="1"/>
        <v>0</v>
      </c>
    </row>
    <row r="14" spans="1:14" ht="18.75" customHeight="1" x14ac:dyDescent="0.25">
      <c r="A14" s="9" t="s">
        <v>11</v>
      </c>
      <c r="B14" s="10">
        <f>SUM(B3:B13)</f>
        <v>139</v>
      </c>
      <c r="C14" s="12">
        <f>SUM(C3:C13)</f>
        <v>138</v>
      </c>
      <c r="D14" s="12">
        <f>SUM(D3:D13)</f>
        <v>193</v>
      </c>
      <c r="E14" s="12">
        <f>SUM(E3:E13)</f>
        <v>155</v>
      </c>
      <c r="F14" s="12">
        <f>SUM(F3:F13)</f>
        <v>159</v>
      </c>
      <c r="G14" s="12">
        <f t="shared" ref="G14:L14" si="2">SUM(G3:G13)</f>
        <v>9</v>
      </c>
      <c r="H14" s="12">
        <f t="shared" si="2"/>
        <v>18</v>
      </c>
      <c r="I14" s="12">
        <f>SUM(I3:I13)</f>
        <v>4</v>
      </c>
      <c r="J14" s="12">
        <f t="shared" si="2"/>
        <v>14</v>
      </c>
      <c r="K14" s="12">
        <f t="shared" si="2"/>
        <v>22</v>
      </c>
      <c r="L14" s="12">
        <f t="shared" si="2"/>
        <v>4</v>
      </c>
      <c r="M14" s="12">
        <f>SUM(M3:M13)</f>
        <v>71</v>
      </c>
    </row>
    <row r="15" spans="1:14" ht="18.75" customHeight="1" x14ac:dyDescent="0.25">
      <c r="A15" s="9" t="s">
        <v>28</v>
      </c>
      <c r="B15" s="13">
        <f>AVERAGE(B3:B13)</f>
        <v>12.636363636363637</v>
      </c>
      <c r="C15" s="13">
        <f>AVERAGE(C3:C13)</f>
        <v>12.545454545454545</v>
      </c>
      <c r="D15" s="13">
        <f>AVERAGE(D3:D13)</f>
        <v>17.545454545454547</v>
      </c>
      <c r="E15" s="13">
        <f>AVERAGE(E3:E13)</f>
        <v>14.090909090909092</v>
      </c>
      <c r="F15" s="13">
        <f>AVERAGE(F3:F13)</f>
        <v>14.454545454545455</v>
      </c>
      <c r="G15" s="13">
        <f t="shared" ref="G15:M15" si="3">AVERAGE(G3:G13)</f>
        <v>1.8</v>
      </c>
      <c r="H15" s="13">
        <f t="shared" si="3"/>
        <v>3.6</v>
      </c>
      <c r="I15" s="13">
        <f>AVERAGE(I3:I13)</f>
        <v>0.8</v>
      </c>
      <c r="J15" s="13">
        <f t="shared" si="3"/>
        <v>2.8</v>
      </c>
      <c r="K15" s="13">
        <f t="shared" si="3"/>
        <v>4.4000000000000004</v>
      </c>
      <c r="L15" s="13">
        <f t="shared" si="3"/>
        <v>0.8</v>
      </c>
      <c r="M15" s="13">
        <f t="shared" si="3"/>
        <v>6.4545454545454541</v>
      </c>
    </row>
    <row r="16" spans="1:14" ht="24" customHeight="1" x14ac:dyDescent="0.25">
      <c r="A16" s="32" t="s">
        <v>30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9" spans="12:20" x14ac:dyDescent="0.25">
      <c r="L19" t="s">
        <v>6</v>
      </c>
      <c r="M19" s="19">
        <f>G14</f>
        <v>9</v>
      </c>
      <c r="O19" s="11"/>
      <c r="P19" s="11"/>
      <c r="Q19" s="11"/>
      <c r="R19" s="11"/>
      <c r="S19" s="11"/>
      <c r="T19" s="11"/>
    </row>
    <row r="20" spans="12:20" x14ac:dyDescent="0.25">
      <c r="L20" t="s">
        <v>8</v>
      </c>
      <c r="M20" s="19">
        <f>H14</f>
        <v>18</v>
      </c>
      <c r="O20" s="11"/>
      <c r="P20" s="11"/>
      <c r="Q20" s="11"/>
      <c r="R20" s="11"/>
      <c r="S20" s="11"/>
      <c r="T20" s="11"/>
    </row>
    <row r="21" spans="12:20" x14ac:dyDescent="0.25">
      <c r="L21" t="s">
        <v>35</v>
      </c>
      <c r="M21" s="19">
        <f>I14</f>
        <v>4</v>
      </c>
      <c r="O21" s="11"/>
      <c r="P21" s="11"/>
      <c r="Q21" s="11"/>
      <c r="R21" s="11"/>
    </row>
    <row r="22" spans="12:20" x14ac:dyDescent="0.25">
      <c r="L22" t="s">
        <v>9</v>
      </c>
      <c r="M22" s="19">
        <f>J14</f>
        <v>14</v>
      </c>
      <c r="O22" s="11"/>
      <c r="P22" s="11"/>
      <c r="Q22" s="11"/>
      <c r="R22" s="11"/>
    </row>
    <row r="23" spans="12:20" x14ac:dyDescent="0.25">
      <c r="L23" t="s">
        <v>10</v>
      </c>
      <c r="M23" s="19">
        <f>K14</f>
        <v>22</v>
      </c>
      <c r="O23" s="11"/>
      <c r="P23" s="11"/>
      <c r="Q23" s="11"/>
      <c r="R23" s="11"/>
    </row>
    <row r="24" spans="12:20" x14ac:dyDescent="0.25">
      <c r="L24" t="s">
        <v>7</v>
      </c>
      <c r="M24" s="19">
        <f>L14</f>
        <v>4</v>
      </c>
      <c r="O24" s="11"/>
      <c r="P24" s="11"/>
      <c r="Q24" s="11"/>
      <c r="R24" s="11"/>
    </row>
    <row r="25" spans="12:20" x14ac:dyDescent="0.25">
      <c r="L25" t="s">
        <v>25</v>
      </c>
      <c r="M25" s="20">
        <f>B15</f>
        <v>12.636363636363637</v>
      </c>
      <c r="O25" s="11"/>
      <c r="P25" s="11"/>
      <c r="Q25" s="11"/>
      <c r="R25" s="11"/>
    </row>
    <row r="26" spans="12:20" x14ac:dyDescent="0.25">
      <c r="L26" t="s">
        <v>24</v>
      </c>
      <c r="M26" s="20">
        <f>C15</f>
        <v>12.545454545454545</v>
      </c>
      <c r="O26" s="11"/>
      <c r="P26" s="11"/>
      <c r="Q26" s="11"/>
      <c r="R26" s="11"/>
    </row>
    <row r="27" spans="12:20" x14ac:dyDescent="0.25">
      <c r="L27" t="s">
        <v>23</v>
      </c>
      <c r="M27" s="20">
        <f>D15</f>
        <v>17.545454545454547</v>
      </c>
      <c r="O27" s="11"/>
      <c r="P27" s="11"/>
      <c r="Q27" s="11"/>
      <c r="R27" s="11"/>
    </row>
    <row r="28" spans="12:20" x14ac:dyDescent="0.25">
      <c r="L28" t="s">
        <v>29</v>
      </c>
      <c r="M28" s="20">
        <f>E15</f>
        <v>14.090909090909092</v>
      </c>
      <c r="O28" s="11"/>
      <c r="P28" s="11"/>
      <c r="Q28" s="11"/>
      <c r="R28" s="11"/>
    </row>
    <row r="29" spans="12:20" x14ac:dyDescent="0.25">
      <c r="L29" t="s">
        <v>29</v>
      </c>
      <c r="M29" s="20">
        <f>F15</f>
        <v>14.454545454545455</v>
      </c>
      <c r="O29" s="11"/>
      <c r="P29" s="11"/>
      <c r="Q29" s="11"/>
      <c r="R29" s="11"/>
    </row>
    <row r="30" spans="12:20" x14ac:dyDescent="0.25">
      <c r="O30" s="11"/>
      <c r="P30" s="11"/>
      <c r="Q30" s="11"/>
      <c r="R30" s="11"/>
    </row>
  </sheetData>
  <mergeCells count="2">
    <mergeCell ref="A1:N1"/>
    <mergeCell ref="A16:N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TABELA 07</vt:lpstr>
      <vt:lpstr>GRÁFICO</vt:lpstr>
      <vt:lpstr>Plan3</vt:lpstr>
      <vt:lpstr>Gráf2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2013-04-10T18:18:43Z</dcterms:created>
  <dcterms:modified xsi:type="dcterms:W3CDTF">2016-07-20T20:45:23Z</dcterms:modified>
</cp:coreProperties>
</file>