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3 TABELAS MAR\"/>
    </mc:Choice>
  </mc:AlternateContent>
  <bookViews>
    <workbookView xWindow="0" yWindow="45" windowWidth="19155" windowHeight="11820" activeTab="1"/>
  </bookViews>
  <sheets>
    <sheet name="TABELA 07" sheetId="1" r:id="rId1"/>
    <sheet name="GRÁFICO" sheetId="4" r:id="rId2"/>
    <sheet name="Gráf2" sheetId="6" r:id="rId3"/>
  </sheets>
  <calcPr calcId="162913"/>
</workbook>
</file>

<file path=xl/calcChain.xml><?xml version="1.0" encoding="utf-8"?>
<calcChain xmlns="http://schemas.openxmlformats.org/spreadsheetml/2006/main">
  <c r="H14" i="4" l="1"/>
  <c r="G15" i="4"/>
  <c r="O30" i="4" s="1"/>
  <c r="G14" i="4"/>
  <c r="F15" i="4" l="1"/>
  <c r="O29" i="4" s="1"/>
  <c r="F14" i="4"/>
  <c r="E15" i="4" l="1"/>
  <c r="O28" i="4" s="1"/>
  <c r="E14" i="4"/>
  <c r="P13" i="4"/>
  <c r="O13" i="4"/>
  <c r="P12" i="4"/>
  <c r="O12" i="4"/>
  <c r="P11" i="4" l="1"/>
  <c r="O11" i="4"/>
  <c r="P4" i="4"/>
  <c r="P5" i="4"/>
  <c r="P6" i="4"/>
  <c r="P7" i="4"/>
  <c r="P8" i="4"/>
  <c r="P9" i="4"/>
  <c r="P10" i="4"/>
  <c r="P3" i="4"/>
  <c r="O10" i="4"/>
  <c r="O9" i="4"/>
  <c r="N15" i="4"/>
  <c r="M15" i="4"/>
  <c r="L15" i="4"/>
  <c r="K15" i="4"/>
  <c r="J15" i="4"/>
  <c r="I15" i="4"/>
  <c r="H15" i="4"/>
  <c r="O31" i="4" s="1"/>
  <c r="D15" i="4"/>
  <c r="O27" i="4" s="1"/>
  <c r="C15" i="4"/>
  <c r="O26" i="4" s="1"/>
  <c r="B15" i="4"/>
  <c r="O25" i="4" s="1"/>
  <c r="N14" i="4"/>
  <c r="O24" i="4" s="1"/>
  <c r="M14" i="4"/>
  <c r="O23" i="4" s="1"/>
  <c r="L14" i="4"/>
  <c r="O22" i="4" s="1"/>
  <c r="K14" i="4"/>
  <c r="O21" i="4" s="1"/>
  <c r="J14" i="4"/>
  <c r="O20" i="4" s="1"/>
  <c r="I14" i="4" l="1"/>
  <c r="O19" i="4" s="1"/>
  <c r="D14" i="4"/>
  <c r="C14" i="4"/>
  <c r="B14" i="4"/>
  <c r="O8" i="4"/>
  <c r="O7" i="4"/>
  <c r="O6" i="4"/>
  <c r="O5" i="4"/>
  <c r="O4" i="4" l="1"/>
  <c r="O3" i="4"/>
  <c r="O14" i="4" l="1"/>
  <c r="O15" i="4"/>
</calcChain>
</file>

<file path=xl/sharedStrings.xml><?xml version="1.0" encoding="utf-8"?>
<sst xmlns="http://schemas.openxmlformats.org/spreadsheetml/2006/main" count="147" uniqueCount="81">
  <si>
    <t>TIPO</t>
  </si>
  <si>
    <t>OBJETO</t>
  </si>
  <si>
    <t>DIRETORIA</t>
  </si>
  <si>
    <t>UNIDADE</t>
  </si>
  <si>
    <t>LOCAL</t>
  </si>
  <si>
    <t>Nº INTEGRANTES</t>
  </si>
  <si>
    <t>DAE</t>
  </si>
  <si>
    <t>DAP</t>
  </si>
  <si>
    <t>DCE</t>
  </si>
  <si>
    <t>DLC</t>
  </si>
  <si>
    <t>DMU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</si>
  <si>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</si>
  <si>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</si>
  <si>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</si>
  <si>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</si>
  <si>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</si>
  <si>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</si>
  <si>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</si>
  <si>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</si>
  <si>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</si>
  <si>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</si>
  <si>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</si>
  <si>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JAN-FEV</t>
  </si>
  <si>
    <t>Méd. 2013</t>
  </si>
  <si>
    <t>Méd. 2012</t>
  </si>
  <si>
    <t>Méd. 2011</t>
  </si>
  <si>
    <t>MÊS</t>
  </si>
  <si>
    <t>TABELA 07 - AUDITORIAS REALIZADAS PELAS DIRETORIAS TÉCNICAS: DAE - DAP - DCE - DLC - DMU</t>
  </si>
  <si>
    <t>Méd. Mensal</t>
  </si>
  <si>
    <t>Méd. 2014</t>
  </si>
  <si>
    <t>DCG</t>
  </si>
  <si>
    <t>Méd. 2016</t>
  </si>
  <si>
    <t>Méd. 2015</t>
  </si>
  <si>
    <r>
      <rPr>
        <b/>
        <sz val="6.5"/>
        <color theme="1"/>
        <rFont val="Arial"/>
        <family val="2"/>
      </rPr>
      <t>FONTE</t>
    </r>
    <r>
      <rPr>
        <sz val="6.5"/>
        <color theme="1"/>
        <rFont val="Arial"/>
        <family val="2"/>
      </rPr>
      <t>:  Sistema de Programação de Auditorias  2016/2017, DISPONÍVEL EM: http://virtual.tce.sc.gov.br/web/#/legado</t>
    </r>
  </si>
  <si>
    <t>Méd. 2017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</si>
  <si>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 xml:space="preserve">: Dados extraídos do Sistema de Programação de Auditorias  2016/2017, DISPONÍVEL EM: http://virtual.tce.sc.gov.br/web/#/legado. </t>
    </r>
  </si>
  <si>
    <t>Méd. 2018</t>
  </si>
  <si>
    <t>Mês: JAN  / 2018</t>
  </si>
  <si>
    <t>Mês: FEV  / 2018</t>
  </si>
  <si>
    <t>Companhia de Gás de Santa Catarina - SCGÁS</t>
  </si>
  <si>
    <t>Estado de Santa Catarina</t>
  </si>
  <si>
    <t>Regularidade</t>
  </si>
  <si>
    <t>ANÁLISE SOBRE LEGALIDADE, LEGITIMIDADE E ECONOMICIDADE DAS DESPESAS REALIZADAS NO EXERCÍCIO DE 2017 OU COM REPERCUSSÃO NO ANO.
 HÁ VÁRIOS EXERCÍCIOS O TCE NÃO PROMOVE AUDITORIA NA UNIDADE SOB O ASPECTO ORA REFERIDO, OBSERVANDO AINDA QUE A SC GÁS É HOJE A SEGUNDA MAIOR EMPRESA ESTATAL CATARINENSE EM GASTOS E QUE ESTES INTERFEREM SOBRE O PREÇO DA TARIFA QUE PRATICA.</t>
  </si>
  <si>
    <t>Companhia Hidromineral Caldas da Imperatriz</t>
  </si>
  <si>
    <t>Santo Amaro da Imperatriz</t>
  </si>
  <si>
    <t>ANALISAR A REGULARIDADE NA GESTÃO PATRIMONIAL DA ESTATAL NOS ANOS DE 2016/2017. 
 JUSTIFICA-SE ESTA PROPOSTA POIS SE FAZ NECESSÁRIA PERIÓDICA ATUAÇÃO DO CONTROLE EXTERNO ALIADO AO FATO DA POUCA ESTRUTURA DE GESTÃO E DE CONTROLE INTERNO EXISTENTE NA ESTATAL.</t>
  </si>
  <si>
    <t>Prefeitura Municipal de Blumenau</t>
  </si>
  <si>
    <t>Blumenau</t>
  </si>
  <si>
    <t>Financeira</t>
  </si>
  <si>
    <t>ANÁLISE DAS DEMONSTRAÇÕES FINANCEIRAS E NOTAS EXPLICATIVAS DO EXERCÍCIO DE 2017 DO PROGRAMA DE MOBILIDADE SUSTENTÁVEL DE BLUMENAU, CO-FINANCIADO PELO BID.</t>
  </si>
  <si>
    <t>NÃO FORAM REALIZADAS AUDITORIAS NESTE MÊS.</t>
  </si>
  <si>
    <t>Mês: MAR  / 2018</t>
  </si>
  <si>
    <t>SCPar Porto de Imbituba S/A</t>
  </si>
  <si>
    <t>AN[ALISE SOBRE LEGALIDADE, LEGITIMIDADE E ECONOMICIDADE DAS DESPESAS REALIZADAS NOS EXECÍCIOS DE 2016 E DE 2017, OU COM REPERCUSSÃO NESSES DOIS EXERCÍCIOS, CONSIDERANDO QUE O FUNCIONAMENTO DO SETOR PORTUÁRIO BRASILEIRO VEM SOFRENDO ALTERAÇÕES CONSTANTES E ATUALÍSSIMAS QUANTO AO QUE SE PODERIA DENOMINAR DE SEU MARCO REGULATÓRIO DO SETOR, O QUE IMPLICA NA OBSERVÂNCIA DA BOA GOVERNANÇA E, EM CONSEQUÊNCIA, DA PLENA REGULARIDADE NA EXECUÇÃO DE DESPESAS PELA COMPANHIA</t>
  </si>
  <si>
    <t>Prefeitura Municipal de Rio do Sul</t>
  </si>
  <si>
    <t>Rio do Sul</t>
  </si>
  <si>
    <t>QUADRO DE PESSOAL: ADMISSÃO, MOVIMENTAÇÃO E REGIME DE TRABALHO</t>
  </si>
  <si>
    <t>Câmara Municipal de Rio do Sul</t>
  </si>
  <si>
    <t>REMUNERAÇÃO DOS SERVIDORES E CARGOS COMISSIONADOS</t>
  </si>
  <si>
    <t>CONCESSÃO DA PRESTAÇÃO DOS SERVIÇOS PÚBLICOS DE TRANSPORTE COLETIVO NO MUNICÍPIO DE BLUMENAU DECORRENTE DO PROCESSO LICITATÓRIO N. 038/2016 - JUSTIFICA-SE EM RAZÃO DA MATERIALIDADE (VALOR ELEVADO), DA IMPORTÂNCIA DA CONCESSÃO E EM FACE DO PRÉ-EDITAL TER SIDO ANALISADO POR ESTE TRIBUNAL CONFORME IN-22/2015</t>
  </si>
  <si>
    <t>Secretaria de Estado do Desenvolvimento Regional - Araranguá</t>
  </si>
  <si>
    <t>EXECUÇÃO DE REFORMA DE 816,53M² E AMPLIAÇÃO DE 3.442,04M² TOTALIZANDO 4.258,57M² DA E.E.B. CATULO DA PAIXÃO CEARENSE, NO MUNÍCIO DE SOMBRIO/SC. JUSTIFICATIVA: MATERIALIDADE (CONCORRÊNCIA EDITAL Nº 001/2017)</t>
  </si>
  <si>
    <t>Prefeitura Municipal de Araranguá</t>
  </si>
  <si>
    <t>Araranguá</t>
  </si>
  <si>
    <t>Operacional</t>
  </si>
  <si>
    <t>AUDITORIA PARA VERIFICAR A EXECUÇÃO DAS METAS E ESTRATÉGIAS DO PLANO NACIONAL DE EDUCAÇÃO TENDO COMO BASE PRINCIPAL OS PLANOS MUNICIPAIS DE EDUCAÇÃO.</t>
  </si>
  <si>
    <t>Prefeitura Municipal de Guaramirim</t>
  </si>
  <si>
    <t>Guaramirim</t>
  </si>
  <si>
    <t>Prefeitura Municipal de Florianópolis</t>
  </si>
  <si>
    <t>Florianópolis</t>
  </si>
  <si>
    <t>ANÁLISE DAS DEMONSTRAÇÕES FINANCEIRAS E NOTAS EXPLICATIVAS DO EXERCÍCIO DE 2017 DO PROJETO DE EXPANSÃO E APERFEIÇOAMENTO DA EDUCAÇÃO INFANTIL E DO ENSINO FUNDAMENTAL EM FLORIANÓPOLIS, CO-FINANCIADO PELO BID.</t>
  </si>
  <si>
    <t>Fundo Estadual de Saúde - FES</t>
  </si>
  <si>
    <t>APURAR POSSÍVEIS IRREGULARIDADES NO GERENCIAMENTO DO HOSPITAL DR. WALDOMIRO COLAUTTI, NO MUNICÍPIO DE IBIRAMA, INCLUSIVE NO CONTROLE DE ESTOQUE DE MEDICAMENTOS, CONFORME SOLICITAÇÃO DO MINISTÉRIO PÚBLICO DE SANTA CATARINA A ESTA CASA CF. OFÍCIOS N. 0161/2016/2PJ/IBI E N. 0235/2016/02PJ/IBI/2017</t>
  </si>
  <si>
    <t>Prefeitura Municipal de Bom Jardim da Serra</t>
  </si>
  <si>
    <t>Bom Jardim da Serra</t>
  </si>
  <si>
    <t>Serviço Autônomo Municipal de Água e Esgoto de Orleans</t>
  </si>
  <si>
    <t>Orleans</t>
  </si>
  <si>
    <t>AVALIAÇÃO DAS ATIVIDADES DE CONTRATAÇÃO E EXECUÇÃO DE OBRAS E DE OPERAÇÃO DE SISTEMAS DE ÁGUA E ESGOTO, COM RELAÇÃO A OBJETIVOS, METAS E INDICADORES, EM CONSONÂNCIA COM O PLANO MUNICIPAL DE SANEAMENTO BÁSICO E A LEI N 11.445/2007.</t>
  </si>
  <si>
    <t>Serviço Autônomo Municipal de Água e Esgoto de Araranguá</t>
  </si>
  <si>
    <t>Secretaria de Estado da Agricultura e da Pesca</t>
  </si>
  <si>
    <t>ANÁLISE DAS DEMONSTRAÇÕES FINANCEIRAS E NOTAS EXPLICATIVAS DO PRIMEIRO SEMESTRE DE 2017 (AUDITORIA FINAL) - PROGRAMA DE COMPETITIVIDADE DA AGRICULTURA FAMILIAR DE SANTA CATARINA - SC RURAL, CO-FINANCIADO PELO BANCO MUNDIAL (BIRD).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</si>
</sst>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.5"/>
      <color theme="1"/>
      <name val="Arial"/>
      <family val="2"/>
    </font>
    <font>
      <sz val="11"/>
      <color indexed="8"/>
      <name val="Calibri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/>
      <top style="thin">
        <color rgb="FF800000"/>
      </top>
      <bottom style="thin">
        <color rgb="FF8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800000"/>
      </top>
      <bottom/>
      <diagonal/>
    </border>
    <border>
      <left/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/>
      <top style="medium">
        <color rgb="FF800000"/>
      </top>
      <bottom style="thin">
        <color rgb="FF800000"/>
      </bottom>
      <diagonal/>
    </border>
    <border>
      <left/>
      <right/>
      <top style="medium">
        <color rgb="FF800000"/>
      </top>
      <bottom style="thin">
        <color rgb="FF800000"/>
      </bottom>
      <diagonal/>
    </border>
  </borders>
  <cellStyleXfs count="3">
    <xf numFmtId="0" fontId="0" fillId="0" borderId="0"/>
    <xf numFmtId="0" fontId="10" fillId="0" borderId="0" applyFill="0" applyProtection="0"/>
    <xf numFmtId="0" fontId="12" fillId="0" borderId="0" applyFill="0" applyProtection="0"/>
  </cellStyleXfs>
  <cellXfs count="36">
    <xf numFmtId="0" fontId="0" fillId="0" borderId="0" xfId="0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1" fontId="1" fillId="4" borderId="12" xfId="0" applyNumberFormat="1" applyFont="1" applyFill="1" applyBorder="1" applyAlignment="1">
      <alignment horizontal="right" vertical="center" indent="3"/>
    </xf>
    <xf numFmtId="2" fontId="1" fillId="4" borderId="12" xfId="0" applyNumberFormat="1" applyFont="1" applyFill="1" applyBorder="1" applyAlignment="1">
      <alignment horizontal="right" vertical="center" indent="3"/>
    </xf>
    <xf numFmtId="1" fontId="7" fillId="3" borderId="0" xfId="0" applyNumberFormat="1" applyFont="1" applyFill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/>
    <xf numFmtId="0" fontId="13" fillId="0" borderId="0" xfId="0" applyFont="1" applyAlignment="1">
      <alignment horizontal="right" indent="3"/>
    </xf>
    <xf numFmtId="0" fontId="0" fillId="0" borderId="14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left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justify" vertical="justify" wrapText="1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justify" vertical="justify" wrapText="1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9" fillId="6" borderId="0" xfId="0" applyFont="1" applyFill="1" applyAlignment="1">
      <alignment horizontal="justify" vertical="justify"/>
    </xf>
    <xf numFmtId="0" fontId="0" fillId="6" borderId="0" xfId="0" applyFill="1" applyAlignment="1">
      <alignment horizontal="justify" vertical="justify"/>
    </xf>
    <xf numFmtId="0" fontId="4" fillId="5" borderId="17" xfId="0" applyFont="1" applyFill="1" applyBorder="1" applyAlignment="1">
      <alignment horizontal="center" vertical="center" wrapText="1"/>
    </xf>
    <xf numFmtId="0" fontId="0" fillId="0" borderId="0" xfId="0" applyFill="1" applyProtection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200"/>
              <a:t>Auditorias realizadas pelas Diretorias Técnicas</a:t>
            </a:r>
          </a:p>
          <a:p>
            <a:pPr>
              <a:defRPr sz="1400"/>
            </a:pPr>
            <a:r>
              <a:rPr lang="pt-BR" sz="1000" b="0" i="1"/>
              <a:t>Período: Janeiro - Mar   / 2018	</a:t>
            </a:r>
          </a:p>
        </c:rich>
      </c:tx>
      <c:layout/>
      <c:overlay val="0"/>
      <c:spPr>
        <a:gradFill rotWithShape="1">
          <a:gsLst>
            <a:gs pos="0">
              <a:schemeClr val="accent5">
                <a:tint val="50000"/>
                <a:satMod val="300000"/>
              </a:schemeClr>
            </a:gs>
            <a:gs pos="35000">
              <a:schemeClr val="accent5">
                <a:tint val="37000"/>
                <a:satMod val="300000"/>
              </a:schemeClr>
            </a:gs>
            <a:gs pos="100000">
              <a:schemeClr val="accent5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5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8266990700236946"/>
          <c:y val="0.21112404427707421"/>
          <c:w val="0.77973312595184852"/>
          <c:h val="0.597814364113576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cap="rnd">
                <a:solidFill>
                  <a:schemeClr val="accent1"/>
                </a:solidFill>
                <a:miter lim="800000"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coolSlant"/>
                <a:bevelB w="165100" prst="coolSlant"/>
              </a:sp3d>
            </c:spPr>
            <c:extLst>
              <c:ext xmlns:c16="http://schemas.microsoft.com/office/drawing/2014/chart" uri="{C3380CC4-5D6E-409C-BE32-E72D297353CC}">
                <c16:uniqueId val="{00000001-6486-45AA-BFD7-D8879517573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486-45AA-BFD7-D8879517573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5-6486-45AA-BFD7-D8879517573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486-45AA-BFD7-D8879517573E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6486-45AA-BFD7-D8879517573E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B-6486-45AA-BFD7-D8879517573E}"/>
              </c:ext>
            </c:extLst>
          </c:dPt>
          <c:cat>
            <c:strRef>
              <c:f>GRÁFICO!$N$19:$N$31</c:f>
              <c:strCache>
                <c:ptCount val="13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  <c:pt idx="6">
                  <c:v>Méd. 2011</c:v>
                </c:pt>
                <c:pt idx="7">
                  <c:v>Méd. 2012</c:v>
                </c:pt>
                <c:pt idx="8">
                  <c:v>Méd. 2013</c:v>
                </c:pt>
                <c:pt idx="9">
                  <c:v>Méd. 2014</c:v>
                </c:pt>
                <c:pt idx="10">
                  <c:v>Méd. 2015</c:v>
                </c:pt>
                <c:pt idx="11">
                  <c:v>Méd. 2016</c:v>
                </c:pt>
                <c:pt idx="12">
                  <c:v>Méd. 2017</c:v>
                </c:pt>
              </c:strCache>
            </c:strRef>
          </c:cat>
          <c:val>
            <c:numRef>
              <c:f>GRÁFICO!$O$19:$O$31</c:f>
              <c:numCache>
                <c:formatCode>0</c:formatCode>
                <c:ptCount val="13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 formatCode="0.00">
                  <c:v>12.636363636363637</c:v>
                </c:pt>
                <c:pt idx="7" formatCode="0.00">
                  <c:v>12.545454545454545</c:v>
                </c:pt>
                <c:pt idx="8" formatCode="0.00">
                  <c:v>17.545454545454547</c:v>
                </c:pt>
                <c:pt idx="9" formatCode="0.00">
                  <c:v>14.090909090909092</c:v>
                </c:pt>
                <c:pt idx="10" formatCode="0.00">
                  <c:v>14.454545454545455</c:v>
                </c:pt>
                <c:pt idx="11" formatCode="0.00">
                  <c:v>14.363636363636363</c:v>
                </c:pt>
                <c:pt idx="12" formatCode="0.00">
                  <c:v>14.454545454545455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486-45AA-BFD7-D88795175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6963696"/>
        <c:axId val="76964256"/>
      </c:barChart>
      <c:catAx>
        <c:axId val="769636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sz="900"/>
                  <a:t>  </a:t>
                </a:r>
                <a:r>
                  <a:rPr lang="pt-BR" sz="900">
                    <a:solidFill>
                      <a:schemeClr val="accent2"/>
                    </a:solidFill>
                  </a:rPr>
                  <a:t>Diretorias</a:t>
                </a:r>
              </a:p>
            </c:rich>
          </c:tx>
          <c:layout>
            <c:manualLayout>
              <c:xMode val="edge"/>
              <c:yMode val="edge"/>
              <c:x val="1.9792491155996801E-2"/>
              <c:y val="0.377006253847899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76964256"/>
        <c:crosses val="autoZero"/>
        <c:auto val="1"/>
        <c:lblAlgn val="l"/>
        <c:lblOffset val="100"/>
        <c:noMultiLvlLbl val="0"/>
      </c:catAx>
      <c:valAx>
        <c:axId val="769642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Auditorias</a:t>
                </a:r>
              </a:p>
            </c:rich>
          </c:tx>
          <c:layout>
            <c:manualLayout>
              <c:xMode val="edge"/>
              <c:yMode val="edge"/>
              <c:x val="0.45603551242414875"/>
              <c:y val="0.89256937744442022"/>
            </c:manualLayout>
          </c:layout>
          <c:overlay val="0"/>
        </c:title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FF0000"/>
                </a:solidFill>
              </a:defRPr>
            </a:pPr>
            <a:endParaRPr lang="pt-BR"/>
          </a:p>
        </c:txPr>
        <c:crossAx val="76963696"/>
        <c:crosses val="autoZero"/>
        <c:crossBetween val="between"/>
        <c:majorUnit val="2"/>
      </c:valAx>
      <c:spPr>
        <a:solidFill>
          <a:srgbClr val="FFFF00"/>
        </a:solidFill>
      </c:spPr>
    </c:plotArea>
    <c:plotVisOnly val="1"/>
    <c:dispBlanksAs val="gap"/>
    <c:showDLblsOverMax val="0"/>
  </c:chart>
  <c:spPr>
    <a:solidFill>
      <a:schemeClr val="accent3">
        <a:lumMod val="60000"/>
        <a:lumOff val="40000"/>
      </a:schemeClr>
    </a:solidFill>
    <a:ln w="9525" cap="flat" cmpd="sng" algn="ctr">
      <a:solidFill>
        <a:srgbClr val="FF0000"/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39370078740157488" l="0.51181102362204722" r="0.51181102362204722" t="0.39370078740157488" header="0.31496062992126173" footer="0.3149606299212617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GRÁFICO!$I$3:$N$3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6-48B8-BE20-025C508100AC}"/>
            </c:ext>
          </c:extLst>
        </c:ser>
        <c:ser>
          <c:idx val="1"/>
          <c:order val="1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GRÁFICO!$I$4:$N$4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56-48B8-BE20-025C508100AC}"/>
            </c:ext>
          </c:extLst>
        </c:ser>
        <c:ser>
          <c:idx val="2"/>
          <c:order val="2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GRÁFICO!$I$5:$N$5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F256-48B8-BE20-025C508100AC}"/>
            </c:ext>
          </c:extLst>
        </c:ser>
        <c:ser>
          <c:idx val="3"/>
          <c:order val="3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GRÁFICO!$I$6:$N$6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F256-48B8-BE20-025C508100AC}"/>
            </c:ext>
          </c:extLst>
        </c:ser>
        <c:ser>
          <c:idx val="4"/>
          <c:order val="4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GRÁFICO!$I$7:$N$7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4-F256-48B8-BE20-025C508100AC}"/>
            </c:ext>
          </c:extLst>
        </c:ser>
        <c:ser>
          <c:idx val="5"/>
          <c:order val="5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GRÁFICO!$I$8:$N$8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5-F256-48B8-BE20-025C508100AC}"/>
            </c:ext>
          </c:extLst>
        </c:ser>
        <c:ser>
          <c:idx val="6"/>
          <c:order val="6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GRÁFICO!$I$9:$N$9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6-F256-48B8-BE20-025C508100AC}"/>
            </c:ext>
          </c:extLst>
        </c:ser>
        <c:ser>
          <c:idx val="7"/>
          <c:order val="7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GRÁFICO!$I$10:$N$10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7-F256-48B8-BE20-025C508100AC}"/>
            </c:ext>
          </c:extLst>
        </c:ser>
        <c:ser>
          <c:idx val="8"/>
          <c:order val="8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GRÁFICO!$I$11:$N$11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8-F256-48B8-BE20-025C508100AC}"/>
            </c:ext>
          </c:extLst>
        </c:ser>
        <c:ser>
          <c:idx val="9"/>
          <c:order val="9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GRÁFICO!$I$12:$N$12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9-F256-48B8-BE20-025C508100AC}"/>
            </c:ext>
          </c:extLst>
        </c:ser>
        <c:ser>
          <c:idx val="10"/>
          <c:order val="10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GRÁFICO!$I$13:$N$13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A-F256-48B8-BE20-025C508100AC}"/>
            </c:ext>
          </c:extLst>
        </c:ser>
        <c:ser>
          <c:idx val="11"/>
          <c:order val="11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GRÁFICO!$I$14:$N$14</c:f>
              <c:numCache>
                <c:formatCode>0</c:formatCode>
                <c:ptCount val="6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256-48B8-BE20-025C50810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52960"/>
        <c:axId val="162753520"/>
      </c:barChart>
      <c:catAx>
        <c:axId val="162752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62753520"/>
        <c:crosses val="autoZero"/>
        <c:auto val="1"/>
        <c:lblAlgn val="ctr"/>
        <c:lblOffset val="100"/>
        <c:noMultiLvlLbl val="0"/>
      </c:catAx>
      <c:valAx>
        <c:axId val="1627535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2752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114300</xdr:rowOff>
    </xdr:from>
    <xdr:to>
      <xdr:col>9</xdr:col>
      <xdr:colOff>161925</xdr:colOff>
      <xdr:row>34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0137" cy="600807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A10" sqref="A10:XFD10"/>
    </sheetView>
  </sheetViews>
  <sheetFormatPr defaultRowHeight="15" x14ac:dyDescent="0.25"/>
  <cols>
    <col min="1" max="1" width="12.5703125" customWidth="1"/>
    <col min="2" max="2" width="55" customWidth="1"/>
    <col min="3" max="3" width="26.7109375" customWidth="1"/>
    <col min="4" max="4" width="17" customWidth="1"/>
    <col min="5" max="5" width="18.140625" customWidth="1"/>
    <col min="6" max="6" width="46.140625" customWidth="1"/>
  </cols>
  <sheetData>
    <row r="1" spans="1:14" ht="30" customHeight="1" x14ac:dyDescent="0.25">
      <c r="A1" s="26" t="s">
        <v>27</v>
      </c>
      <c r="B1" s="26"/>
      <c r="C1" s="26"/>
      <c r="D1" s="26"/>
      <c r="E1" s="26"/>
      <c r="F1" s="26"/>
    </row>
    <row r="2" spans="1:14" ht="15" customHeight="1" thickBot="1" x14ac:dyDescent="0.3">
      <c r="A2" s="27" t="s">
        <v>37</v>
      </c>
      <c r="B2" s="27"/>
      <c r="C2" s="27"/>
      <c r="D2" s="27"/>
      <c r="E2" s="27"/>
      <c r="F2" s="27"/>
    </row>
    <row r="3" spans="1:14" ht="15.75" thickBot="1" x14ac:dyDescent="0.3">
      <c r="A3" s="1" t="s">
        <v>2</v>
      </c>
      <c r="B3" s="2" t="s">
        <v>3</v>
      </c>
      <c r="C3" s="2" t="s">
        <v>4</v>
      </c>
      <c r="D3" s="2" t="s">
        <v>0</v>
      </c>
      <c r="E3" s="2" t="s">
        <v>5</v>
      </c>
      <c r="F3" s="3" t="s">
        <v>1</v>
      </c>
    </row>
    <row r="4" spans="1:14" ht="15.75" customHeight="1" x14ac:dyDescent="0.25">
      <c r="A4" s="34" t="s">
        <v>50</v>
      </c>
      <c r="B4" s="34"/>
      <c r="C4" s="34"/>
      <c r="D4" s="34"/>
      <c r="E4" s="34"/>
      <c r="F4" s="34"/>
      <c r="G4" s="15"/>
      <c r="H4" s="15"/>
      <c r="I4" s="15"/>
      <c r="J4" s="16"/>
    </row>
    <row r="5" spans="1:14" ht="15" customHeight="1" thickBot="1" x14ac:dyDescent="0.3">
      <c r="A5" s="27" t="s">
        <v>38</v>
      </c>
      <c r="B5" s="27"/>
      <c r="C5" s="27"/>
      <c r="D5" s="27"/>
      <c r="E5" s="27"/>
      <c r="F5" s="27"/>
    </row>
    <row r="6" spans="1:14" ht="15.75" thickBot="1" x14ac:dyDescent="0.3">
      <c r="A6" s="1" t="s">
        <v>2</v>
      </c>
      <c r="B6" s="2" t="s">
        <v>3</v>
      </c>
      <c r="C6" s="2" t="s">
        <v>4</v>
      </c>
      <c r="D6" s="2" t="s">
        <v>0</v>
      </c>
      <c r="E6" s="2" t="s">
        <v>5</v>
      </c>
      <c r="F6" s="3" t="s">
        <v>1</v>
      </c>
    </row>
    <row r="7" spans="1:14" ht="60" x14ac:dyDescent="0.25">
      <c r="A7" s="18" t="s">
        <v>6</v>
      </c>
      <c r="B7" s="19" t="s">
        <v>46</v>
      </c>
      <c r="C7" s="19" t="s">
        <v>47</v>
      </c>
      <c r="D7" s="20" t="s">
        <v>48</v>
      </c>
      <c r="E7" s="20">
        <v>5</v>
      </c>
      <c r="F7" s="21" t="s">
        <v>49</v>
      </c>
    </row>
    <row r="8" spans="1:14" ht="158.25" customHeight="1" x14ac:dyDescent="0.25">
      <c r="A8" s="22" t="s">
        <v>8</v>
      </c>
      <c r="B8" s="23" t="s">
        <v>39</v>
      </c>
      <c r="C8" s="23" t="s">
        <v>40</v>
      </c>
      <c r="D8" s="24" t="s">
        <v>41</v>
      </c>
      <c r="E8" s="24">
        <v>2</v>
      </c>
      <c r="F8" s="25" t="s">
        <v>42</v>
      </c>
      <c r="H8" s="15"/>
      <c r="I8" s="15"/>
      <c r="J8" s="15"/>
    </row>
    <row r="9" spans="1:14" ht="120" x14ac:dyDescent="0.25">
      <c r="A9" s="22" t="s">
        <v>8</v>
      </c>
      <c r="B9" s="23" t="s">
        <v>43</v>
      </c>
      <c r="C9" s="23" t="s">
        <v>44</v>
      </c>
      <c r="D9" s="24" t="s">
        <v>41</v>
      </c>
      <c r="E9" s="24">
        <v>2</v>
      </c>
      <c r="F9" s="25" t="s">
        <v>45</v>
      </c>
      <c r="H9" s="15"/>
      <c r="I9" s="15"/>
      <c r="J9" s="15"/>
    </row>
    <row r="10" spans="1:14" ht="15" customHeight="1" thickBot="1" x14ac:dyDescent="0.3">
      <c r="A10" s="27" t="s">
        <v>51</v>
      </c>
      <c r="B10" s="27"/>
      <c r="C10" s="27"/>
      <c r="D10" s="27"/>
      <c r="E10" s="27"/>
      <c r="F10" s="27"/>
    </row>
    <row r="11" spans="1:14" ht="15.75" thickBot="1" x14ac:dyDescent="0.3">
      <c r="A11" s="1" t="s">
        <v>2</v>
      </c>
      <c r="B11" s="2" t="s">
        <v>3</v>
      </c>
      <c r="C11" s="2" t="s">
        <v>4</v>
      </c>
      <c r="D11" s="2" t="s">
        <v>0</v>
      </c>
      <c r="E11" s="2" t="s">
        <v>5</v>
      </c>
      <c r="F11" s="3" t="s">
        <v>1</v>
      </c>
    </row>
    <row r="12" spans="1:14" s="35" customFormat="1" ht="180.75" thickBot="1" x14ac:dyDescent="0.3">
      <c r="A12" s="18" t="s">
        <v>8</v>
      </c>
      <c r="B12" s="19" t="s">
        <v>52</v>
      </c>
      <c r="C12" s="19" t="s">
        <v>40</v>
      </c>
      <c r="D12" s="20" t="s">
        <v>41</v>
      </c>
      <c r="E12" s="20">
        <v>2</v>
      </c>
      <c r="F12" s="21" t="s">
        <v>53</v>
      </c>
      <c r="H12" s="16"/>
      <c r="J12" s="16"/>
      <c r="L12" s="15"/>
      <c r="M12" s="15"/>
      <c r="N12" s="15"/>
    </row>
    <row r="13" spans="1:14" s="35" customFormat="1" ht="60.75" thickBot="1" x14ac:dyDescent="0.3">
      <c r="A13" s="18" t="s">
        <v>6</v>
      </c>
      <c r="B13" s="19" t="s">
        <v>62</v>
      </c>
      <c r="C13" s="19" t="s">
        <v>63</v>
      </c>
      <c r="D13" s="20" t="s">
        <v>64</v>
      </c>
      <c r="E13" s="20">
        <v>4</v>
      </c>
      <c r="F13" s="21" t="s">
        <v>65</v>
      </c>
      <c r="H13" s="16"/>
      <c r="J13" s="16"/>
      <c r="L13" s="15"/>
      <c r="M13" s="15"/>
      <c r="N13" s="15"/>
    </row>
    <row r="14" spans="1:14" s="35" customFormat="1" ht="60.75" thickBot="1" x14ac:dyDescent="0.3">
      <c r="A14" s="18" t="s">
        <v>6</v>
      </c>
      <c r="B14" s="19" t="s">
        <v>66</v>
      </c>
      <c r="C14" s="19" t="s">
        <v>67</v>
      </c>
      <c r="D14" s="20" t="s">
        <v>64</v>
      </c>
      <c r="E14" s="20">
        <v>3</v>
      </c>
      <c r="F14" s="21" t="s">
        <v>65</v>
      </c>
      <c r="H14" s="16"/>
      <c r="J14" s="16"/>
      <c r="L14" s="15"/>
      <c r="M14" s="15"/>
      <c r="N14" s="15"/>
    </row>
    <row r="15" spans="1:14" s="35" customFormat="1" ht="90.75" thickBot="1" x14ac:dyDescent="0.3">
      <c r="A15" s="18" t="s">
        <v>6</v>
      </c>
      <c r="B15" s="19" t="s">
        <v>68</v>
      </c>
      <c r="C15" s="19" t="s">
        <v>69</v>
      </c>
      <c r="D15" s="20" t="s">
        <v>48</v>
      </c>
      <c r="E15" s="20">
        <v>5</v>
      </c>
      <c r="F15" s="21" t="s">
        <v>70</v>
      </c>
      <c r="H15" s="16"/>
      <c r="J15" s="16"/>
      <c r="L15" s="15"/>
      <c r="M15" s="15"/>
      <c r="N15" s="15"/>
    </row>
    <row r="16" spans="1:14" s="35" customFormat="1" ht="90.75" thickBot="1" x14ac:dyDescent="0.3">
      <c r="A16" s="18" t="s">
        <v>6</v>
      </c>
      <c r="B16" s="19" t="s">
        <v>79</v>
      </c>
      <c r="C16" s="19" t="s">
        <v>40</v>
      </c>
      <c r="D16" s="20" t="s">
        <v>48</v>
      </c>
      <c r="E16" s="20">
        <v>4</v>
      </c>
      <c r="F16" s="21" t="s">
        <v>80</v>
      </c>
      <c r="H16" s="16"/>
      <c r="J16" s="16"/>
      <c r="L16" s="15"/>
      <c r="M16" s="15"/>
      <c r="N16" s="15"/>
    </row>
    <row r="17" spans="1:14" s="35" customFormat="1" ht="30.75" thickBot="1" x14ac:dyDescent="0.3">
      <c r="A17" s="18" t="s">
        <v>7</v>
      </c>
      <c r="B17" s="19" t="s">
        <v>54</v>
      </c>
      <c r="C17" s="19" t="s">
        <v>55</v>
      </c>
      <c r="D17" s="20" t="s">
        <v>41</v>
      </c>
      <c r="E17" s="20">
        <v>5</v>
      </c>
      <c r="F17" s="21" t="s">
        <v>56</v>
      </c>
      <c r="H17" s="16"/>
      <c r="J17" s="16"/>
      <c r="L17" s="15"/>
      <c r="M17" s="15"/>
      <c r="N17" s="15"/>
    </row>
    <row r="18" spans="1:14" s="35" customFormat="1" ht="30.75" thickBot="1" x14ac:dyDescent="0.3">
      <c r="A18" s="18" t="s">
        <v>7</v>
      </c>
      <c r="B18" s="19" t="s">
        <v>57</v>
      </c>
      <c r="C18" s="19" t="s">
        <v>55</v>
      </c>
      <c r="D18" s="20" t="s">
        <v>41</v>
      </c>
      <c r="E18" s="20">
        <v>5</v>
      </c>
      <c r="F18" s="21" t="s">
        <v>58</v>
      </c>
      <c r="H18" s="16"/>
      <c r="J18" s="16"/>
      <c r="L18" s="15"/>
      <c r="M18" s="15"/>
      <c r="N18" s="15"/>
    </row>
    <row r="19" spans="1:14" s="35" customFormat="1" ht="120.75" thickBot="1" x14ac:dyDescent="0.3">
      <c r="A19" s="18" t="s">
        <v>8</v>
      </c>
      <c r="B19" s="19" t="s">
        <v>71</v>
      </c>
      <c r="C19" s="19" t="s">
        <v>40</v>
      </c>
      <c r="D19" s="20" t="s">
        <v>41</v>
      </c>
      <c r="E19" s="20">
        <v>3</v>
      </c>
      <c r="F19" s="21" t="s">
        <v>72</v>
      </c>
      <c r="H19" s="16"/>
      <c r="J19" s="16"/>
      <c r="L19" s="15"/>
      <c r="M19" s="15"/>
      <c r="N19" s="15"/>
    </row>
    <row r="20" spans="1:14" s="35" customFormat="1" ht="120.75" thickBot="1" x14ac:dyDescent="0.3">
      <c r="A20" s="18" t="s">
        <v>9</v>
      </c>
      <c r="B20" s="19" t="s">
        <v>46</v>
      </c>
      <c r="C20" s="19" t="s">
        <v>47</v>
      </c>
      <c r="D20" s="20" t="s">
        <v>41</v>
      </c>
      <c r="E20" s="20">
        <v>3</v>
      </c>
      <c r="F20" s="21" t="s">
        <v>59</v>
      </c>
      <c r="H20" s="16"/>
      <c r="J20" s="16"/>
      <c r="L20" s="15"/>
      <c r="M20" s="15"/>
      <c r="N20" s="15"/>
    </row>
    <row r="21" spans="1:14" s="35" customFormat="1" ht="90.75" thickBot="1" x14ac:dyDescent="0.3">
      <c r="A21" s="18" t="s">
        <v>9</v>
      </c>
      <c r="B21" s="19" t="s">
        <v>60</v>
      </c>
      <c r="C21" s="19" t="s">
        <v>40</v>
      </c>
      <c r="D21" s="20" t="s">
        <v>41</v>
      </c>
      <c r="E21" s="20">
        <v>3</v>
      </c>
      <c r="F21" s="21" t="s">
        <v>61</v>
      </c>
      <c r="H21" s="16"/>
      <c r="J21" s="16"/>
      <c r="L21" s="15"/>
      <c r="M21" s="15"/>
      <c r="N21" s="15"/>
    </row>
    <row r="22" spans="1:14" s="35" customFormat="1" ht="90.75" thickBot="1" x14ac:dyDescent="0.3">
      <c r="A22" s="18" t="s">
        <v>9</v>
      </c>
      <c r="B22" s="19" t="s">
        <v>73</v>
      </c>
      <c r="C22" s="19" t="s">
        <v>74</v>
      </c>
      <c r="D22" s="20" t="s">
        <v>41</v>
      </c>
      <c r="E22" s="20">
        <v>3</v>
      </c>
      <c r="F22" s="21" t="s">
        <v>61</v>
      </c>
      <c r="H22" s="16"/>
      <c r="J22" s="16"/>
      <c r="L22" s="15"/>
      <c r="M22" s="15"/>
      <c r="N22" s="15"/>
    </row>
    <row r="23" spans="1:14" s="35" customFormat="1" ht="90.75" thickBot="1" x14ac:dyDescent="0.3">
      <c r="A23" s="18" t="s">
        <v>9</v>
      </c>
      <c r="B23" s="19" t="s">
        <v>75</v>
      </c>
      <c r="C23" s="19" t="s">
        <v>76</v>
      </c>
      <c r="D23" s="20" t="s">
        <v>41</v>
      </c>
      <c r="E23" s="20">
        <v>3</v>
      </c>
      <c r="F23" s="21" t="s">
        <v>77</v>
      </c>
      <c r="H23" s="16"/>
      <c r="J23" s="16"/>
      <c r="L23" s="15"/>
      <c r="M23" s="15"/>
      <c r="N23" s="15"/>
    </row>
    <row r="24" spans="1:14" s="35" customFormat="1" ht="90" x14ac:dyDescent="0.25">
      <c r="A24" s="18" t="s">
        <v>9</v>
      </c>
      <c r="B24" s="19" t="s">
        <v>78</v>
      </c>
      <c r="C24" s="19" t="s">
        <v>63</v>
      </c>
      <c r="D24" s="20" t="s">
        <v>41</v>
      </c>
      <c r="E24" s="20">
        <v>3</v>
      </c>
      <c r="F24" s="21" t="s">
        <v>77</v>
      </c>
      <c r="H24" s="16"/>
      <c r="J24" s="16"/>
      <c r="L24" s="15"/>
      <c r="M24" s="15"/>
      <c r="N24" s="15"/>
    </row>
    <row r="25" spans="1:14" x14ac:dyDescent="0.25">
      <c r="A25" s="28" t="s">
        <v>33</v>
      </c>
      <c r="B25" s="28"/>
      <c r="C25" s="28"/>
      <c r="D25" s="28"/>
      <c r="E25" s="28"/>
      <c r="F25" s="28"/>
    </row>
  </sheetData>
  <sortState ref="A18:F29">
    <sortCondition ref="A17"/>
  </sortState>
  <mergeCells count="6">
    <mergeCell ref="A10:F10"/>
    <mergeCell ref="A1:F1"/>
    <mergeCell ref="A2:F2"/>
    <mergeCell ref="A5:F5"/>
    <mergeCell ref="A25:F25"/>
    <mergeCell ref="A4:F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workbookViewId="0">
      <selection activeCell="K33" sqref="K33"/>
    </sheetView>
  </sheetViews>
  <sheetFormatPr defaultRowHeight="15" x14ac:dyDescent="0.25"/>
  <cols>
    <col min="1" max="1" width="14.28515625" bestFit="1" customWidth="1"/>
    <col min="2" max="8" width="10.7109375" customWidth="1"/>
    <col min="14" max="14" width="10.5703125" customWidth="1"/>
    <col min="21" max="21" width="11" customWidth="1"/>
  </cols>
  <sheetData>
    <row r="1" spans="1:16" ht="15.75" thickBot="1" x14ac:dyDescent="0.3">
      <c r="A1" s="29">
        <v>2017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</row>
    <row r="2" spans="1:16" x14ac:dyDescent="0.25">
      <c r="A2" s="6" t="s">
        <v>26</v>
      </c>
      <c r="B2" s="6" t="s">
        <v>25</v>
      </c>
      <c r="C2" s="6" t="s">
        <v>24</v>
      </c>
      <c r="D2" s="6" t="s">
        <v>23</v>
      </c>
      <c r="E2" s="6" t="s">
        <v>29</v>
      </c>
      <c r="F2" s="6" t="s">
        <v>32</v>
      </c>
      <c r="G2" s="6" t="s">
        <v>31</v>
      </c>
      <c r="H2" s="6" t="s">
        <v>34</v>
      </c>
      <c r="I2" s="6" t="s">
        <v>6</v>
      </c>
      <c r="J2" s="6" t="s">
        <v>8</v>
      </c>
      <c r="K2" s="6" t="s">
        <v>30</v>
      </c>
      <c r="L2" s="6" t="s">
        <v>9</v>
      </c>
      <c r="M2" s="6" t="s">
        <v>10</v>
      </c>
      <c r="N2" s="6" t="s">
        <v>7</v>
      </c>
      <c r="O2" s="6" t="s">
        <v>11</v>
      </c>
      <c r="P2" s="6" t="s">
        <v>36</v>
      </c>
    </row>
    <row r="3" spans="1:16" x14ac:dyDescent="0.25">
      <c r="A3" t="s">
        <v>22</v>
      </c>
      <c r="B3" s="4">
        <v>7</v>
      </c>
      <c r="C3" s="9">
        <v>5</v>
      </c>
      <c r="D3" s="9">
        <v>4</v>
      </c>
      <c r="E3" s="9">
        <v>7</v>
      </c>
      <c r="F3" s="9">
        <v>7</v>
      </c>
      <c r="G3" s="9">
        <v>13</v>
      </c>
      <c r="H3" s="9">
        <v>28</v>
      </c>
      <c r="I3" s="9">
        <v>1</v>
      </c>
      <c r="J3" s="9">
        <v>2</v>
      </c>
      <c r="K3" s="9">
        <v>0</v>
      </c>
      <c r="L3" s="9">
        <v>0</v>
      </c>
      <c r="M3" s="9">
        <v>0</v>
      </c>
      <c r="N3" s="9">
        <v>0</v>
      </c>
      <c r="O3" s="9">
        <f t="shared" ref="O3:O13" si="0">SUM(I3:N3)</f>
        <v>3</v>
      </c>
      <c r="P3" s="12">
        <f t="shared" ref="P3:P13" si="1">(I3+J3+L3+M3+S70+K3+N3)/5</f>
        <v>0.6</v>
      </c>
    </row>
    <row r="4" spans="1:16" x14ac:dyDescent="0.25">
      <c r="A4" t="s">
        <v>21</v>
      </c>
      <c r="B4" s="4">
        <v>15</v>
      </c>
      <c r="C4" s="9">
        <v>13</v>
      </c>
      <c r="D4" s="9">
        <v>7</v>
      </c>
      <c r="E4" s="9">
        <v>9</v>
      </c>
      <c r="F4" s="9">
        <v>9</v>
      </c>
      <c r="G4" s="9">
        <v>14</v>
      </c>
      <c r="H4" s="9">
        <v>19</v>
      </c>
      <c r="I4" s="9">
        <v>4</v>
      </c>
      <c r="J4" s="9">
        <v>1</v>
      </c>
      <c r="K4" s="9">
        <v>0</v>
      </c>
      <c r="L4" s="9">
        <v>5</v>
      </c>
      <c r="M4" s="9">
        <v>0</v>
      </c>
      <c r="N4" s="9">
        <v>2</v>
      </c>
      <c r="O4" s="9">
        <f t="shared" si="0"/>
        <v>12</v>
      </c>
      <c r="P4" s="12">
        <f t="shared" si="1"/>
        <v>2.4</v>
      </c>
    </row>
    <row r="5" spans="1:16" x14ac:dyDescent="0.25">
      <c r="A5" t="s">
        <v>20</v>
      </c>
      <c r="B5" s="4">
        <v>21</v>
      </c>
      <c r="C5" s="9">
        <v>15</v>
      </c>
      <c r="D5" s="9">
        <v>18</v>
      </c>
      <c r="E5" s="9">
        <v>16</v>
      </c>
      <c r="F5" s="9">
        <v>20</v>
      </c>
      <c r="G5" s="9">
        <v>22</v>
      </c>
      <c r="H5" s="9">
        <v>12</v>
      </c>
      <c r="I5" s="9"/>
      <c r="J5" s="17"/>
      <c r="K5" s="9"/>
      <c r="L5" s="9"/>
      <c r="M5" s="9"/>
      <c r="N5" s="9"/>
      <c r="O5" s="9">
        <f t="shared" si="0"/>
        <v>0</v>
      </c>
      <c r="P5" s="12">
        <f t="shared" si="1"/>
        <v>0</v>
      </c>
    </row>
    <row r="6" spans="1:16" x14ac:dyDescent="0.25">
      <c r="A6" t="s">
        <v>19</v>
      </c>
      <c r="B6" s="4">
        <v>14</v>
      </c>
      <c r="C6" s="9">
        <v>19</v>
      </c>
      <c r="D6" s="9">
        <v>45</v>
      </c>
      <c r="E6" s="9">
        <v>27</v>
      </c>
      <c r="F6" s="9">
        <v>20</v>
      </c>
      <c r="G6" s="9">
        <v>21</v>
      </c>
      <c r="H6" s="9">
        <v>13</v>
      </c>
      <c r="I6" s="9"/>
      <c r="J6" s="17"/>
      <c r="K6" s="9"/>
      <c r="L6" s="9"/>
      <c r="M6" s="9"/>
      <c r="N6" s="9"/>
      <c r="O6" s="9">
        <f t="shared" si="0"/>
        <v>0</v>
      </c>
      <c r="P6" s="12">
        <f t="shared" si="1"/>
        <v>0</v>
      </c>
    </row>
    <row r="7" spans="1:16" x14ac:dyDescent="0.25">
      <c r="A7" t="s">
        <v>18</v>
      </c>
      <c r="B7" s="5">
        <v>22</v>
      </c>
      <c r="C7" s="9">
        <v>6</v>
      </c>
      <c r="D7" s="9">
        <v>15</v>
      </c>
      <c r="E7" s="9">
        <v>12</v>
      </c>
      <c r="F7" s="9">
        <v>12</v>
      </c>
      <c r="G7" s="9">
        <v>8</v>
      </c>
      <c r="H7" s="9">
        <v>14</v>
      </c>
      <c r="I7" s="9"/>
      <c r="J7" s="17"/>
      <c r="K7" s="9"/>
      <c r="L7" s="9"/>
      <c r="M7" s="9"/>
      <c r="N7" s="9"/>
      <c r="O7" s="9">
        <f t="shared" si="0"/>
        <v>0</v>
      </c>
      <c r="P7" s="12">
        <f t="shared" si="1"/>
        <v>0</v>
      </c>
    </row>
    <row r="8" spans="1:16" x14ac:dyDescent="0.25">
      <c r="A8" t="s">
        <v>17</v>
      </c>
      <c r="B8" s="5">
        <v>17</v>
      </c>
      <c r="C8" s="9">
        <v>15</v>
      </c>
      <c r="D8" s="9">
        <v>14</v>
      </c>
      <c r="E8" s="9">
        <v>14</v>
      </c>
      <c r="F8" s="9">
        <v>31</v>
      </c>
      <c r="G8" s="9">
        <v>17</v>
      </c>
      <c r="H8" s="9">
        <v>14</v>
      </c>
      <c r="I8" s="9"/>
      <c r="J8" s="17"/>
      <c r="K8" s="9"/>
      <c r="L8" s="9"/>
      <c r="M8" s="9"/>
      <c r="N8" s="9"/>
      <c r="O8" s="9">
        <f t="shared" si="0"/>
        <v>0</v>
      </c>
      <c r="P8" s="12">
        <f t="shared" si="1"/>
        <v>0</v>
      </c>
    </row>
    <row r="9" spans="1:16" x14ac:dyDescent="0.25">
      <c r="A9" t="s">
        <v>16</v>
      </c>
      <c r="B9" s="5">
        <v>7</v>
      </c>
      <c r="C9" s="9">
        <v>12</v>
      </c>
      <c r="D9" s="9">
        <v>27</v>
      </c>
      <c r="E9" s="9">
        <v>19</v>
      </c>
      <c r="F9" s="9">
        <v>12</v>
      </c>
      <c r="G9" s="9">
        <v>16</v>
      </c>
      <c r="H9" s="9">
        <v>13</v>
      </c>
      <c r="I9" s="9"/>
      <c r="J9" s="17"/>
      <c r="K9" s="9"/>
      <c r="L9" s="9"/>
      <c r="M9" s="9"/>
      <c r="N9" s="9"/>
      <c r="O9" s="9">
        <f t="shared" si="0"/>
        <v>0</v>
      </c>
      <c r="P9" s="12">
        <f t="shared" si="1"/>
        <v>0</v>
      </c>
    </row>
    <row r="10" spans="1:16" x14ac:dyDescent="0.25">
      <c r="A10" t="s">
        <v>15</v>
      </c>
      <c r="B10" s="5">
        <v>8</v>
      </c>
      <c r="C10" s="9">
        <v>9</v>
      </c>
      <c r="D10" s="9">
        <v>17</v>
      </c>
      <c r="E10" s="9">
        <v>19</v>
      </c>
      <c r="F10" s="9">
        <v>18</v>
      </c>
      <c r="G10" s="9">
        <v>10</v>
      </c>
      <c r="H10" s="9">
        <v>12</v>
      </c>
      <c r="I10" s="9"/>
      <c r="J10" s="9"/>
      <c r="K10" s="9"/>
      <c r="L10" s="9"/>
      <c r="M10" s="9"/>
      <c r="N10" s="9"/>
      <c r="O10" s="9">
        <f t="shared" si="0"/>
        <v>0</v>
      </c>
      <c r="P10" s="12">
        <f t="shared" si="1"/>
        <v>0</v>
      </c>
    </row>
    <row r="11" spans="1:16" x14ac:dyDescent="0.25">
      <c r="A11" t="s">
        <v>14</v>
      </c>
      <c r="B11" s="5">
        <v>13</v>
      </c>
      <c r="C11" s="9">
        <v>24</v>
      </c>
      <c r="D11" s="9">
        <v>23</v>
      </c>
      <c r="E11" s="9">
        <v>11</v>
      </c>
      <c r="F11" s="9">
        <v>13</v>
      </c>
      <c r="G11" s="9">
        <v>18</v>
      </c>
      <c r="H11" s="9">
        <v>13</v>
      </c>
      <c r="I11" s="9"/>
      <c r="J11" s="9"/>
      <c r="K11" s="9"/>
      <c r="L11" s="9"/>
      <c r="M11" s="9"/>
      <c r="N11" s="9"/>
      <c r="O11" s="9">
        <f t="shared" si="0"/>
        <v>0</v>
      </c>
      <c r="P11" s="12">
        <f t="shared" si="1"/>
        <v>0</v>
      </c>
    </row>
    <row r="12" spans="1:16" x14ac:dyDescent="0.25">
      <c r="A12" t="s">
        <v>13</v>
      </c>
      <c r="B12" s="5">
        <v>13</v>
      </c>
      <c r="C12" s="9">
        <v>17</v>
      </c>
      <c r="D12" s="9">
        <v>15</v>
      </c>
      <c r="E12" s="9">
        <v>18</v>
      </c>
      <c r="F12" s="9">
        <v>13</v>
      </c>
      <c r="G12" s="9">
        <v>18</v>
      </c>
      <c r="H12" s="9">
        <v>17</v>
      </c>
      <c r="I12" s="9"/>
      <c r="J12" s="9"/>
      <c r="K12" s="9"/>
      <c r="L12" s="9"/>
      <c r="M12" s="9"/>
      <c r="N12" s="9"/>
      <c r="O12" s="9">
        <f t="shared" si="0"/>
        <v>0</v>
      </c>
      <c r="P12" s="12">
        <f t="shared" si="1"/>
        <v>0</v>
      </c>
    </row>
    <row r="13" spans="1:16" x14ac:dyDescent="0.25">
      <c r="A13" t="s">
        <v>12</v>
      </c>
      <c r="B13" s="5">
        <v>2</v>
      </c>
      <c r="C13" s="9">
        <v>3</v>
      </c>
      <c r="D13" s="9">
        <v>8</v>
      </c>
      <c r="E13" s="9">
        <v>3</v>
      </c>
      <c r="F13" s="9">
        <v>4</v>
      </c>
      <c r="G13" s="9">
        <v>1</v>
      </c>
      <c r="H13" s="9">
        <v>4</v>
      </c>
      <c r="I13" s="9"/>
      <c r="J13" s="9"/>
      <c r="K13" s="9"/>
      <c r="L13" s="9"/>
      <c r="M13" s="9"/>
      <c r="N13" s="9"/>
      <c r="O13" s="9">
        <f t="shared" si="0"/>
        <v>0</v>
      </c>
      <c r="P13" s="12">
        <f t="shared" si="1"/>
        <v>0</v>
      </c>
    </row>
    <row r="14" spans="1:16" ht="18.75" customHeight="1" x14ac:dyDescent="0.25">
      <c r="A14" s="7" t="s">
        <v>11</v>
      </c>
      <c r="B14" s="8">
        <f t="shared" ref="B14:F14" si="2">SUM(B3:B13)</f>
        <v>139</v>
      </c>
      <c r="C14" s="10">
        <f t="shared" si="2"/>
        <v>138</v>
      </c>
      <c r="D14" s="10">
        <f t="shared" si="2"/>
        <v>193</v>
      </c>
      <c r="E14" s="10">
        <f t="shared" si="2"/>
        <v>155</v>
      </c>
      <c r="F14" s="10">
        <f t="shared" si="2"/>
        <v>159</v>
      </c>
      <c r="G14" s="10">
        <f t="shared" ref="G14:H14" si="3">SUM(G3:G13)</f>
        <v>158</v>
      </c>
      <c r="H14" s="10">
        <f t="shared" si="3"/>
        <v>159</v>
      </c>
      <c r="I14" s="10">
        <f t="shared" ref="I14:N14" si="4">SUM(I3:I13)</f>
        <v>5</v>
      </c>
      <c r="J14" s="10">
        <f t="shared" si="4"/>
        <v>3</v>
      </c>
      <c r="K14" s="10">
        <f>SUM(K3:K13)</f>
        <v>0</v>
      </c>
      <c r="L14" s="10">
        <f t="shared" si="4"/>
        <v>5</v>
      </c>
      <c r="M14" s="10">
        <f t="shared" si="4"/>
        <v>0</v>
      </c>
      <c r="N14" s="10">
        <f t="shared" si="4"/>
        <v>2</v>
      </c>
      <c r="O14" s="10">
        <f>SUM(O3:O13)</f>
        <v>15</v>
      </c>
    </row>
    <row r="15" spans="1:16" ht="18.75" customHeight="1" x14ac:dyDescent="0.25">
      <c r="A15" s="7" t="s">
        <v>28</v>
      </c>
      <c r="B15" s="11">
        <f t="shared" ref="B15:H15" si="5">AVERAGE(B3:B13)</f>
        <v>12.636363636363637</v>
      </c>
      <c r="C15" s="11">
        <f t="shared" si="5"/>
        <v>12.545454545454545</v>
      </c>
      <c r="D15" s="11">
        <f t="shared" si="5"/>
        <v>17.545454545454547</v>
      </c>
      <c r="E15" s="11">
        <f t="shared" si="5"/>
        <v>14.090909090909092</v>
      </c>
      <c r="F15" s="11">
        <f t="shared" si="5"/>
        <v>14.454545454545455</v>
      </c>
      <c r="G15" s="11">
        <f t="shared" ref="G15" si="6">AVERAGE(G3:G13)</f>
        <v>14.363636363636363</v>
      </c>
      <c r="H15" s="11">
        <f t="shared" si="5"/>
        <v>14.454545454545455</v>
      </c>
      <c r="I15" s="11">
        <f t="shared" ref="I15:O15" si="7">AVERAGE(I3:I13)</f>
        <v>2.5</v>
      </c>
      <c r="J15" s="11">
        <f t="shared" si="7"/>
        <v>1.5</v>
      </c>
      <c r="K15" s="11">
        <f>AVERAGE(K3:K13)</f>
        <v>0</v>
      </c>
      <c r="L15" s="11">
        <f t="shared" si="7"/>
        <v>2.5</v>
      </c>
      <c r="M15" s="11">
        <f t="shared" si="7"/>
        <v>0</v>
      </c>
      <c r="N15" s="11">
        <f t="shared" si="7"/>
        <v>1</v>
      </c>
      <c r="O15" s="11">
        <f t="shared" si="7"/>
        <v>1.3636363636363635</v>
      </c>
    </row>
    <row r="16" spans="1:16" x14ac:dyDescent="0.25">
      <c r="A16" s="32" t="s">
        <v>35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9" spans="14:22" x14ac:dyDescent="0.25">
      <c r="N19" t="s">
        <v>6</v>
      </c>
      <c r="O19" s="13">
        <f>I14</f>
        <v>5</v>
      </c>
      <c r="Q19" s="9"/>
      <c r="R19" s="9"/>
      <c r="S19" s="9"/>
      <c r="T19" s="9"/>
      <c r="U19" s="9"/>
      <c r="V19" s="9"/>
    </row>
    <row r="20" spans="14:22" x14ac:dyDescent="0.25">
      <c r="N20" t="s">
        <v>8</v>
      </c>
      <c r="O20" s="13">
        <f>J14</f>
        <v>3</v>
      </c>
      <c r="Q20" s="9"/>
      <c r="R20" s="9"/>
      <c r="S20" s="9"/>
      <c r="T20" s="9"/>
      <c r="U20" s="9"/>
      <c r="V20" s="9"/>
    </row>
    <row r="21" spans="14:22" x14ac:dyDescent="0.25">
      <c r="N21" t="s">
        <v>30</v>
      </c>
      <c r="O21" s="13">
        <f>K14</f>
        <v>0</v>
      </c>
      <c r="Q21" s="9"/>
      <c r="R21" s="9"/>
      <c r="S21" s="9"/>
      <c r="T21" s="9"/>
    </row>
    <row r="22" spans="14:22" x14ac:dyDescent="0.25">
      <c r="N22" t="s">
        <v>9</v>
      </c>
      <c r="O22" s="13">
        <f>L14</f>
        <v>5</v>
      </c>
      <c r="Q22" s="9"/>
      <c r="R22" s="9"/>
      <c r="S22" s="9"/>
      <c r="T22" s="9"/>
    </row>
    <row r="23" spans="14:22" x14ac:dyDescent="0.25">
      <c r="N23" t="s">
        <v>10</v>
      </c>
      <c r="O23" s="13">
        <f>M14</f>
        <v>0</v>
      </c>
      <c r="Q23" s="9"/>
      <c r="R23" s="9"/>
      <c r="S23" s="9"/>
      <c r="T23" s="9"/>
    </row>
    <row r="24" spans="14:22" x14ac:dyDescent="0.25">
      <c r="N24" t="s">
        <v>7</v>
      </c>
      <c r="O24" s="13">
        <f>N14</f>
        <v>2</v>
      </c>
      <c r="Q24" s="9"/>
      <c r="R24" s="9"/>
      <c r="S24" s="9"/>
      <c r="T24" s="9"/>
    </row>
    <row r="25" spans="14:22" x14ac:dyDescent="0.25">
      <c r="N25" t="s">
        <v>25</v>
      </c>
      <c r="O25" s="14">
        <f>B15</f>
        <v>12.636363636363637</v>
      </c>
      <c r="Q25" s="9"/>
      <c r="R25" s="9"/>
      <c r="S25" s="9"/>
      <c r="T25" s="9"/>
    </row>
    <row r="26" spans="14:22" x14ac:dyDescent="0.25">
      <c r="N26" t="s">
        <v>24</v>
      </c>
      <c r="O26" s="14">
        <f>C15</f>
        <v>12.545454545454545</v>
      </c>
      <c r="Q26" s="9"/>
      <c r="R26" s="9"/>
      <c r="S26" s="9"/>
      <c r="T26" s="9"/>
    </row>
    <row r="27" spans="14:22" x14ac:dyDescent="0.25">
      <c r="N27" t="s">
        <v>23</v>
      </c>
      <c r="O27" s="14">
        <f>D15</f>
        <v>17.545454545454547</v>
      </c>
      <c r="Q27" s="9"/>
      <c r="R27" s="9"/>
      <c r="S27" s="9"/>
      <c r="T27" s="9"/>
    </row>
    <row r="28" spans="14:22" x14ac:dyDescent="0.25">
      <c r="N28" t="s">
        <v>29</v>
      </c>
      <c r="O28" s="14">
        <f>E15</f>
        <v>14.090909090909092</v>
      </c>
      <c r="Q28" s="9"/>
      <c r="R28" s="9"/>
      <c r="S28" s="9"/>
      <c r="T28" s="9"/>
    </row>
    <row r="29" spans="14:22" x14ac:dyDescent="0.25">
      <c r="N29" t="s">
        <v>32</v>
      </c>
      <c r="O29" s="14">
        <f>F15</f>
        <v>14.454545454545455</v>
      </c>
      <c r="Q29" s="9"/>
      <c r="R29" s="9"/>
      <c r="S29" s="9"/>
      <c r="T29" s="9"/>
    </row>
    <row r="30" spans="14:22" x14ac:dyDescent="0.25">
      <c r="N30" t="s">
        <v>31</v>
      </c>
      <c r="O30" s="14">
        <f>G15</f>
        <v>14.363636363636363</v>
      </c>
      <c r="Q30" s="9"/>
      <c r="R30" s="9"/>
      <c r="S30" s="9"/>
      <c r="T30" s="9"/>
    </row>
    <row r="31" spans="14:22" x14ac:dyDescent="0.25">
      <c r="N31" t="s">
        <v>34</v>
      </c>
      <c r="O31" s="14">
        <f>H15</f>
        <v>14.454545454545455</v>
      </c>
    </row>
  </sheetData>
  <mergeCells count="2">
    <mergeCell ref="A1:P1"/>
    <mergeCell ref="A16:P16"/>
  </mergeCells>
  <pageMargins left="0.11811023622047245" right="0.1181102362204724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Gráficos</vt:lpstr>
      </vt:variant>
      <vt:variant>
        <vt:i4>1</vt:i4>
      </vt:variant>
    </vt:vector>
  </HeadingPairs>
  <TitlesOfParts>
    <vt:vector size="3" baseType="lpstr">
      <vt:lpstr>TABELA 07</vt:lpstr>
      <vt:lpstr>GRÁFICO</vt:lpstr>
      <vt:lpstr>Gráf2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2017-03-13T20:22:13Z</cp:lastPrinted>
  <dcterms:created xsi:type="dcterms:W3CDTF">2013-04-10T18:18:43Z</dcterms:created>
  <dcterms:modified xsi:type="dcterms:W3CDTF">2018-04-18T17:03:35Z</dcterms:modified>
</cp:coreProperties>
</file>