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COM\RELATÓRIO ATIVIDADES\2019\RA3 TABELAS MAR -em elaboracao\"/>
    </mc:Choice>
  </mc:AlternateContent>
  <xr:revisionPtr revIDLastSave="0" documentId="13_ncr:1_{CF68B173-7042-4BD3-945D-793AA428254C}" xr6:coauthVersionLast="36" xr6:coauthVersionMax="36" xr10:uidLastSave="{00000000-0000-0000-0000-000000000000}"/>
  <bookViews>
    <workbookView xWindow="0" yWindow="45" windowWidth="19155" windowHeight="11820" activeTab="1" xr2:uid="{00000000-000D-0000-FFFF-FFFF00000000}"/>
  </bookViews>
  <sheets>
    <sheet name="TABELA 07" sheetId="1" r:id="rId1"/>
    <sheet name="GRÁFIC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5" i="4" l="1"/>
  <c r="P15" i="4"/>
  <c r="Q4" i="4"/>
  <c r="Q5" i="4"/>
  <c r="Q6" i="4"/>
  <c r="Q7" i="4"/>
  <c r="Q8" i="4"/>
  <c r="Q9" i="4"/>
  <c r="Q10" i="4"/>
  <c r="Q11" i="4"/>
  <c r="Q12" i="4"/>
  <c r="Q13" i="4"/>
  <c r="Q3" i="4"/>
  <c r="P3" i="4"/>
  <c r="P4" i="4"/>
  <c r="H15" i="4" l="1"/>
  <c r="H14" i="4"/>
  <c r="I14" i="4" l="1"/>
  <c r="G15" i="4"/>
  <c r="G14" i="4"/>
  <c r="F15" i="4" l="1"/>
  <c r="F14" i="4"/>
  <c r="E15" i="4" l="1"/>
  <c r="E14" i="4"/>
  <c r="O15" i="4" l="1"/>
  <c r="N15" i="4"/>
  <c r="M15" i="4"/>
  <c r="L15" i="4"/>
  <c r="J15" i="4"/>
  <c r="I15" i="4"/>
  <c r="D15" i="4"/>
  <c r="C15" i="4"/>
  <c r="B15" i="4"/>
  <c r="O14" i="4"/>
  <c r="N14" i="4"/>
  <c r="M14" i="4"/>
  <c r="L14" i="4"/>
  <c r="K14" i="4"/>
  <c r="J14" i="4" l="1"/>
  <c r="D14" i="4"/>
  <c r="C14" i="4"/>
  <c r="B14" i="4"/>
  <c r="P14" i="4" l="1"/>
</calcChain>
</file>

<file path=xl/sharedStrings.xml><?xml version="1.0" encoding="utf-8"?>
<sst xmlns="http://schemas.openxmlformats.org/spreadsheetml/2006/main" count="129" uniqueCount="70">
  <si>
    <t>TIPO</t>
  </si>
  <si>
    <t>OBJETO</t>
  </si>
  <si>
    <t>DIRETORIA</t>
  </si>
  <si>
    <t>UNIDADE</t>
  </si>
  <si>
    <t>LOCAL</t>
  </si>
  <si>
    <t>Nº INTEGRANTES</t>
  </si>
  <si>
    <t>DAE</t>
  </si>
  <si>
    <t>DAP</t>
  </si>
  <si>
    <t>DCE</t>
  </si>
  <si>
    <t>DLC</t>
  </si>
  <si>
    <t>DMU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</si>
  <si>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</si>
  <si>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</si>
  <si>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</si>
  <si>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</si>
  <si>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</si>
  <si>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</si>
  <si>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</si>
  <si>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</si>
  <si>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</si>
  <si>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</si>
  <si>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</si>
  <si>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JAN-FEV</t>
  </si>
  <si>
    <t>MÊS</t>
  </si>
  <si>
    <t>TABELA 07 - AUDITORIAS REALIZADAS PELAS DIRETORIAS TÉCNICAS: DAE - DAP - DCE - DLC - DMU</t>
  </si>
  <si>
    <t>Méd. Mensal</t>
  </si>
  <si>
    <t>DCG</t>
  </si>
  <si>
    <t>NÃO FORAM REALIZADAS AUDITORIAS NESTE MÊS.</t>
  </si>
  <si>
    <r>
      <rPr>
        <b/>
        <sz val="6.5"/>
        <color theme="1"/>
        <rFont val="Arial"/>
        <family val="2"/>
      </rPr>
      <t>FONTE</t>
    </r>
    <r>
      <rPr>
        <sz val="6.5"/>
        <color theme="1"/>
        <rFont val="Arial"/>
        <family val="2"/>
      </rPr>
      <t>:  Sistema RA e o de Programação de Auditorias  2018/2019, DISPONÍVEL EM: http://virtual.tce.sc.gov.br/web/#/legado</t>
    </r>
  </si>
  <si>
    <t>Mês: JAN  / 2019</t>
  </si>
  <si>
    <t>Méd. 2019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</si>
  <si>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 xml:space="preserve">: Dados extraídos do Sistema de Programação de Auditorias  2018/2019, DISPONÍVEL EM: http://virtual.tce.sc.gov.br/web/#/legado. </t>
    </r>
  </si>
  <si>
    <t>Mês: FEV  / 2019</t>
  </si>
  <si>
    <t>Prefeitura Municipal de Blumenau</t>
  </si>
  <si>
    <t>Blumenau</t>
  </si>
  <si>
    <t>Financeira</t>
  </si>
  <si>
    <t>ANÁLISE DAS DEMONSTRAÇÕES FINANCEIRAS E NOTAS EXPLICATIVAS DO EXERCÍCIO DE 2018 DO PROGRAMA DE MOBILIDADE SUSTENTÁVEL DE BLUMENAU, CO-FINANCIADO PELO BID.</t>
  </si>
  <si>
    <t>Prefeitura Municipal de Timbó</t>
  </si>
  <si>
    <t>Timbó</t>
  </si>
  <si>
    <t>Regularidade</t>
  </si>
  <si>
    <t>EXECUÇÃO DE PONTE SOBRE O RIO BENEDITO (CONTRATO N. 95/2017), BEM COMO DO SEU RESPECTIVO PROJETO BÁSICO. JUSTIFICATIVA: MATERIALIDADE.</t>
  </si>
  <si>
    <t>Tribunal de Justiça do Estado de Santa Catarina</t>
  </si>
  <si>
    <t>Estado de Santa Catarina</t>
  </si>
  <si>
    <t>CONSTRUÇÃO DO FÓRUM DA COMARCA DE TIMBÓ, INCLUINDO O FORNECIMENTO DOS MATERIAIS, EQUIPAMENTOS E MÃO DE OBRA NECESSÁRIOS (EDITAL DE CONCORRÊNCIA N. 014/2017), BEM COMO DO SEU RESPECTIVO PROJETO BÁSICO. JUSTIFICATIVA: MATERIALIDADE.</t>
  </si>
  <si>
    <t>CONSTRUÇÃO DO TERMINAL INTEGRADO OESTE E TERMINAL INTEGRADO NORTE (CONTRATO N. 146/2017), BEM COMO DO SEU RESPECTIVO PROJETO BÁSICO, BEM COMO DO SEU RESPECTIVO PROJETO BÁSICO. JUSTIFICATIVA: MATERIALIDADE.</t>
  </si>
  <si>
    <t>Secretaria de Estado da Educação</t>
  </si>
  <si>
    <t>FISCALIZAÇÃO PRIORITÁRIA DA EDUCAÇÃO, CONFORME RESOLUÇÃO ATRICON Nº 003/2015 (CONTROLE EXTERNO NAS DESPESAS COM EDUCAÇÃO), OBJETO DE AVALIAÇÃO POR MEIO DO MARCO DE MEDIÇÃO DO DESEMPENHO DOS TRIBUNAIS DE CONTAS (MMD-TC-QATC-26 - FISCALIZAÇÃO DA EDUCAÇÃO), NOS TERMOS DO ACORDO DE COOPERAÇÃO TÉCNICA CELEBRADO ENTRE O MEC, FNDE, ATRICON E IRB, CUJO GESTOR NESTE TRIBUNAL É O AUDITOR GERSON DOS SANTOS SICCA. SOLICITAÇÃO EFETUADA PELO GABINETE DO AUDITOR SICCA, CONFORME E-MAIL DE 21/03/2017. UNIDADE ESCOLAR A SER DEFINIDA DURANTE O PLANEJAMENTO, LOCALIZADA NA REGIÃO DE ARARANGUA</t>
  </si>
  <si>
    <t>Secretaria de Estado da Saúde</t>
  </si>
  <si>
    <t>VERIFICAR A REGULARIDADE DAS DESPESAS RELACIONADAS AOS RECURSOS ESTADUAIS DESTINADOS AO HOSPITAL SANTA LUZIA, LOCALIZADO NO MUNICÍPIO DE PONTE SERRADA.</t>
  </si>
  <si>
    <t>Departamento Estadual de Infra-Estrutura - DEINFRA</t>
  </si>
  <si>
    <t>ANÁLISE DAS DEMONSTRAÇÕES FINANCEIRAS E NOTAS EXPLICATIVAS DO EXERCÍCIO DE 2018 DO PROGRAMA DE INFRAESTRUTURA LOGÍSTICA DE SANTA CATARINA ? ETAPA VI, CO-FINANCIADO PELO BID.</t>
  </si>
  <si>
    <t>Prefeitura Municipal de Florianópolis</t>
  </si>
  <si>
    <t>Florianópolis</t>
  </si>
  <si>
    <t>ANÁLISE DAS DEMONSTRAÇÕES FINANCEIRAS E NOTAS EXPLICATIVAS DO EXERCÍCIO DE 2018 DO PROJETO DE EXPANSÃO E APERFEIÇOAMENTO DA EDUCAÇÃO INFANTIL E DO ENSINO FUNDAMENTAL EM FLORIANÓPOLIS, CO-FINANCIADO PELO BID.</t>
  </si>
  <si>
    <t>Departamento Estadual de Trânsito</t>
  </si>
  <si>
    <t>Operacional</t>
  </si>
  <si>
    <t>AUDITORIA OPERACIONAL NO DETRAN PARA VERIFICAR QUESTÕES LIGADAS AOS CONVÊNIOS FIRMADOS COM AUTO-ESCOLAS.</t>
  </si>
  <si>
    <t>Centrais Elétricas de Santa Catarina S.A. - CELESC</t>
  </si>
  <si>
    <t>ANÁLISE DAS DEMONSTRAÇÕES FINANCEIRAS E NOTAS EXPLICATIVAS DO EXERCÍCIO DE 2017 E 2018 DO PROGRAMA DE INVESTIMENTO EM INFRAESTRUTURA ENERGÉTICA DA CELESC, CO-FINANCIADO PELO BID.</t>
  </si>
  <si>
    <t>Secretaria de Estado da Segurança Pública</t>
  </si>
  <si>
    <t>AVALIAR OS SERVIÇOS PRESTADOS PELO DETRAN E RESPECTIVOS CUSTOS, RELATIVO AOS ANOS DE 2017 E 2018.</t>
  </si>
  <si>
    <t>PRIMEIRO MONITORAMENTO DA AOP QUE AVALIOU A QUALIDADE DOS SERVIÇOS DE ATENÇÃO BÁSICA OFERECIDOS EM UNIDADES BÁSICAS DE SAÚDE.</t>
  </si>
  <si>
    <t>PRIMEIRO MONITORAMENTO DA AOP QUE AVALIOU A QUALIDADE DOS SERVIÇOS DE ATENÇÃO BÁSICA OFERECIDOS EM UNIDADES BÁSICAS DE SAÚDE</t>
  </si>
  <si>
    <t>Prefeitura Municipal de Araquari</t>
  </si>
  <si>
    <t>Araquari</t>
  </si>
  <si>
    <t>Prefeitura Municipal de Joinville</t>
  </si>
  <si>
    <t>Joinville</t>
  </si>
  <si>
    <t>Prefeitura Municipal de Canoinhas</t>
  </si>
  <si>
    <t>Canoinhas</t>
  </si>
  <si>
    <t>Mês: mar  /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</si>
</sst>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.5"/>
      <color theme="1"/>
      <name val="Arial"/>
      <family val="2"/>
    </font>
    <font>
      <sz val="11"/>
      <color indexed="8"/>
      <name val="Calibri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800000"/>
      </top>
      <bottom/>
      <diagonal/>
    </border>
    <border>
      <left/>
      <right/>
      <top style="medium">
        <color rgb="FF800000"/>
      </top>
      <bottom style="thin">
        <color rgb="FF800000"/>
      </bottom>
      <diagonal/>
    </border>
  </borders>
  <cellStyleXfs count="3">
    <xf numFmtId="0" fontId="0" fillId="0" borderId="0"/>
    <xf numFmtId="0" fontId="10" fillId="0" borderId="0" applyFill="0" applyProtection="0"/>
    <xf numFmtId="0" fontId="12" fillId="0" borderId="0" applyFill="0" applyProtection="0"/>
  </cellStyleXfs>
  <cellXfs count="31">
    <xf numFmtId="0" fontId="0" fillId="0" borderId="0" xfId="0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1" fontId="1" fillId="4" borderId="9" xfId="0" applyNumberFormat="1" applyFont="1" applyFill="1" applyBorder="1" applyAlignment="1">
      <alignment horizontal="right" vertical="center" indent="3"/>
    </xf>
    <xf numFmtId="2" fontId="1" fillId="4" borderId="9" xfId="0" applyNumberFormat="1" applyFont="1" applyFill="1" applyBorder="1" applyAlignment="1">
      <alignment horizontal="right" vertical="center" indent="3"/>
    </xf>
    <xf numFmtId="1" fontId="7" fillId="3" borderId="0" xfId="0" applyNumberFormat="1" applyFont="1" applyFill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/>
    <xf numFmtId="0" fontId="13" fillId="0" borderId="0" xfId="0" applyFont="1" applyAlignment="1">
      <alignment horizontal="right" indent="3"/>
    </xf>
    <xf numFmtId="0" fontId="0" fillId="3" borderId="6" xfId="0" applyFill="1" applyBorder="1" applyAlignment="1"/>
    <xf numFmtId="0" fontId="0" fillId="0" borderId="0" xfId="0" applyFill="1" applyAlignment="1" applyProtection="1">
      <alignment horizontal="justify" vertical="justify"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justify" vertical="justify"/>
    </xf>
    <xf numFmtId="0" fontId="0" fillId="6" borderId="0" xfId="0" applyFill="1" applyAlignment="1">
      <alignment horizontal="justify" vertical="justify"/>
    </xf>
    <xf numFmtId="0" fontId="1" fillId="3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66990700236951"/>
          <c:y val="0.21112404427707421"/>
          <c:w val="0.77973312595184852"/>
          <c:h val="0.597814364113576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cap="rnd">
                <a:solidFill>
                  <a:schemeClr val="accent1"/>
                </a:solidFill>
                <a:miter lim="800000"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coolSlant"/>
                <a:bevelB w="165100" prst="coolSlant"/>
              </a:sp3d>
            </c:spPr>
            <c:extLst>
              <c:ext xmlns:c16="http://schemas.microsoft.com/office/drawing/2014/chart" uri="{C3380CC4-5D6E-409C-BE32-E72D297353CC}">
                <c16:uniqueId val="{00000001-6486-45AA-BFD7-D8879517573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486-45AA-BFD7-D8879517573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5-6486-45AA-BFD7-D8879517573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486-45AA-BFD7-D8879517573E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9-6486-45AA-BFD7-D8879517573E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B-6486-45AA-BFD7-D8879517573E}"/>
              </c:ext>
            </c:extLst>
          </c:dPt>
          <c:cat>
            <c:numRef>
              <c:f>GRÁFICO!$O$25:$O$32</c:f>
              <c:numCache>
                <c:formatCode>General</c:formatCode>
                <c:ptCount val="8"/>
              </c:numCache>
            </c:numRef>
          </c:cat>
          <c:val>
            <c:numRef>
              <c:f>GRÁFICO!$P$25:$P$32</c:f>
              <c:numCache>
                <c:formatCode>0.00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C-6486-45AA-BFD7-D88795175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83815424"/>
        <c:axId val="83166336"/>
      </c:barChart>
      <c:catAx>
        <c:axId val="83815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pt-BR" sz="900" b="0"/>
                  <a:t>Anos</a:t>
                </a:r>
              </a:p>
            </c:rich>
          </c:tx>
          <c:layout>
            <c:manualLayout>
              <c:xMode val="edge"/>
              <c:yMode val="edge"/>
              <c:x val="2.9802558463975788E-2"/>
              <c:y val="0.4428978209119208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83166336"/>
        <c:crosses val="autoZero"/>
        <c:auto val="1"/>
        <c:lblAlgn val="l"/>
        <c:lblOffset val="100"/>
        <c:noMultiLvlLbl val="0"/>
      </c:catAx>
      <c:valAx>
        <c:axId val="831663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Auditorias</a:t>
                </a:r>
              </a:p>
            </c:rich>
          </c:tx>
          <c:layout>
            <c:manualLayout>
              <c:xMode val="edge"/>
              <c:yMode val="edge"/>
              <c:x val="0.45603551242414875"/>
              <c:y val="0.89256937744442022"/>
            </c:manualLayout>
          </c:layout>
          <c:overlay val="0"/>
        </c:title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rgbClr val="FF0000"/>
                </a:solidFill>
              </a:defRPr>
            </a:pPr>
            <a:endParaRPr lang="pt-BR"/>
          </a:p>
        </c:txPr>
        <c:crossAx val="83815424"/>
        <c:crosses val="autoZero"/>
        <c:crossBetween val="between"/>
        <c:majorUnit val="2"/>
      </c:valAx>
      <c:spPr>
        <a:solidFill>
          <a:srgbClr val="FFFF00"/>
        </a:solidFill>
      </c:spPr>
    </c:plotArea>
    <c:plotVisOnly val="1"/>
    <c:dispBlanksAs val="gap"/>
    <c:showDLblsOverMax val="0"/>
  </c:chart>
  <c:spPr>
    <a:solidFill>
      <a:schemeClr val="accent3">
        <a:lumMod val="60000"/>
        <a:lumOff val="40000"/>
      </a:schemeClr>
    </a:solidFill>
    <a:ln w="9525" cap="flat" cmpd="sng" algn="ctr">
      <a:solidFill>
        <a:srgbClr val="FF0000"/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39370078740157488" l="0.51181102362204722" r="0.51181102362204722" t="0.39370078740157488" header="0.314960629921262" footer="0.31496062992126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Méd. Mensal de Auditorias realizadas pelas Diretorias Técnicas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GRÁFICO!$A$15</c:f>
              <c:strCache>
                <c:ptCount val="1"/>
                <c:pt idx="0">
                  <c:v>Méd. Mensal</c:v>
                </c:pt>
              </c:strCache>
            </c:strRef>
          </c:tx>
          <c:invertIfNegative val="0"/>
          <c:cat>
            <c:numRef>
              <c:f>GRÁFICO!$B$2:$I$2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GRÁFICO!$B$15:$I$15</c:f>
              <c:numCache>
                <c:formatCode>0.00</c:formatCode>
                <c:ptCount val="8"/>
                <c:pt idx="0">
                  <c:v>12.636363636363637</c:v>
                </c:pt>
                <c:pt idx="1">
                  <c:v>12.545454545454545</c:v>
                </c:pt>
                <c:pt idx="2">
                  <c:v>17.545454545454547</c:v>
                </c:pt>
                <c:pt idx="3">
                  <c:v>14.090909090909092</c:v>
                </c:pt>
                <c:pt idx="4">
                  <c:v>14.454545454545455</c:v>
                </c:pt>
                <c:pt idx="5">
                  <c:v>14.363636363636363</c:v>
                </c:pt>
                <c:pt idx="6">
                  <c:v>14.454545454545455</c:v>
                </c:pt>
                <c:pt idx="7">
                  <c:v>9.9090909090909083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40-4CFB-9303-B61B26F46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493184"/>
        <c:axId val="76494720"/>
        <c:axId val="0"/>
      </c:bar3DChart>
      <c:catAx>
        <c:axId val="76493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6494720"/>
        <c:crosses val="autoZero"/>
        <c:auto val="1"/>
        <c:lblAlgn val="ctr"/>
        <c:lblOffset val="100"/>
        <c:noMultiLvlLbl val="0"/>
      </c:catAx>
      <c:valAx>
        <c:axId val="76494720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76493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de Auditorias por Diretoria </a:t>
            </a:r>
          </a:p>
        </c:rich>
      </c:tx>
      <c:layout>
        <c:manualLayout>
          <c:xMode val="edge"/>
          <c:yMode val="edge"/>
          <c:x val="0.18958333333333333"/>
          <c:y val="3.703703703703703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80774278215223"/>
          <c:y val="0.1850696267133275"/>
          <c:w val="0.85289370078740157"/>
          <c:h val="0.68969123651210262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GRÁFICO!$A$14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GRÁFICO!$J$14:$O$14</c:f>
              <c:numCache>
                <c:formatCode>0</c:formatCode>
                <c:ptCount val="6"/>
                <c:pt idx="0">
                  <c:v>11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A-4767-8692-6437FB74B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017472"/>
        <c:axId val="82974208"/>
        <c:axId val="0"/>
      </c:bar3DChart>
      <c:catAx>
        <c:axId val="79017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2974208"/>
        <c:crosses val="autoZero"/>
        <c:auto val="1"/>
        <c:lblAlgn val="ctr"/>
        <c:lblOffset val="100"/>
        <c:noMultiLvlLbl val="0"/>
      </c:catAx>
      <c:valAx>
        <c:axId val="82974208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79017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17</xdr:row>
      <xdr:rowOff>114300</xdr:rowOff>
    </xdr:from>
    <xdr:to>
      <xdr:col>10</xdr:col>
      <xdr:colOff>161925</xdr:colOff>
      <xdr:row>34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619125</xdr:colOff>
      <xdr:row>18</xdr:row>
      <xdr:rowOff>142875</xdr:rowOff>
    </xdr:from>
    <xdr:to>
      <xdr:col>9</xdr:col>
      <xdr:colOff>523874</xdr:colOff>
      <xdr:row>33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495299</xdr:colOff>
      <xdr:row>35</xdr:row>
      <xdr:rowOff>180976</xdr:rowOff>
    </xdr:from>
    <xdr:to>
      <xdr:col>9</xdr:col>
      <xdr:colOff>342901</xdr:colOff>
      <xdr:row>54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0.37068</cdr:x>
      <cdr:y>0.12861</cdr:y>
    </cdr:from>
    <cdr:to>
      <cdr:x>0.52883</cdr:x>
      <cdr:y>0.1916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143126" y="466726"/>
          <a:ext cx="9144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Jan</a:t>
          </a:r>
          <a:r>
            <a:rPr lang="pt-BR" sz="1100" baseline="0"/>
            <a:t> - Mar 2019</a:t>
          </a:r>
        </a:p>
        <a:p xmlns:a="http://schemas.openxmlformats.org/drawingml/2006/main">
          <a:endParaRPr lang="pt-BR" sz="1100" baseline="0"/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opLeftCell="A16" zoomScale="70" zoomScaleNormal="70" workbookViewId="0">
      <selection activeCell="F36" sqref="F36"/>
    </sheetView>
  </sheetViews>
  <sheetFormatPr defaultRowHeight="15" x14ac:dyDescent="0.25"/>
  <cols>
    <col min="1" max="1" width="12" bestFit="1" customWidth="1"/>
    <col min="2" max="2" width="52.140625" bestFit="1" customWidth="1"/>
    <col min="3" max="3" width="25.7109375" bestFit="1" customWidth="1"/>
    <col min="4" max="4" width="14" bestFit="1" customWidth="1"/>
    <col min="5" max="5" width="18.140625" customWidth="1"/>
    <col min="6" max="6" width="61.28515625" customWidth="1"/>
  </cols>
  <sheetData>
    <row r="1" spans="1:14" ht="30" customHeight="1" x14ac:dyDescent="0.25">
      <c r="A1" s="24" t="s">
        <v>24</v>
      </c>
      <c r="B1" s="24"/>
      <c r="C1" s="24"/>
      <c r="D1" s="24"/>
      <c r="E1" s="24"/>
      <c r="F1" s="24"/>
    </row>
    <row r="2" spans="1:14" ht="15" customHeight="1" thickBot="1" x14ac:dyDescent="0.3">
      <c r="A2" s="22" t="s">
        <v>29</v>
      </c>
      <c r="B2" s="22"/>
      <c r="C2" s="22"/>
      <c r="D2" s="22"/>
      <c r="E2" s="22"/>
      <c r="F2" s="22"/>
    </row>
    <row r="3" spans="1:14" ht="15.75" thickBot="1" x14ac:dyDescent="0.3">
      <c r="A3" s="1" t="s">
        <v>2</v>
      </c>
      <c r="B3" s="2" t="s">
        <v>3</v>
      </c>
      <c r="C3" s="2" t="s">
        <v>4</v>
      </c>
      <c r="D3" s="2" t="s">
        <v>0</v>
      </c>
      <c r="E3" s="2" t="s">
        <v>5</v>
      </c>
      <c r="F3" s="3" t="s">
        <v>1</v>
      </c>
    </row>
    <row r="4" spans="1:14" ht="15.75" customHeight="1" x14ac:dyDescent="0.25">
      <c r="A4" s="25" t="s">
        <v>27</v>
      </c>
      <c r="B4" s="25"/>
      <c r="C4" s="25"/>
      <c r="D4" s="25"/>
      <c r="E4" s="25"/>
      <c r="F4" s="25"/>
      <c r="G4" s="15"/>
      <c r="H4" s="16"/>
    </row>
    <row r="5" spans="1:14" x14ac:dyDescent="0.25">
      <c r="A5" s="23" t="s">
        <v>28</v>
      </c>
      <c r="B5" s="23"/>
      <c r="C5" s="23"/>
      <c r="D5" s="23"/>
      <c r="E5" s="23"/>
      <c r="F5" s="23"/>
    </row>
    <row r="6" spans="1:14" ht="15" customHeight="1" thickBot="1" x14ac:dyDescent="0.3">
      <c r="A6" s="22" t="s">
        <v>32</v>
      </c>
      <c r="B6" s="22"/>
      <c r="C6" s="22"/>
      <c r="D6" s="22"/>
      <c r="E6" s="22"/>
      <c r="F6" s="22"/>
    </row>
    <row r="7" spans="1:14" ht="15.75" thickBot="1" x14ac:dyDescent="0.3">
      <c r="A7" s="1" t="s">
        <v>2</v>
      </c>
      <c r="B7" s="2" t="s">
        <v>3</v>
      </c>
      <c r="C7" s="2" t="s">
        <v>4</v>
      </c>
      <c r="D7" s="2" t="s">
        <v>0</v>
      </c>
      <c r="E7" s="2" t="s">
        <v>5</v>
      </c>
      <c r="F7" s="3" t="s">
        <v>1</v>
      </c>
    </row>
    <row r="8" spans="1:14" ht="60" x14ac:dyDescent="0.25">
      <c r="A8" s="20" t="s">
        <v>6</v>
      </c>
      <c r="B8" s="21" t="s">
        <v>33</v>
      </c>
      <c r="C8" s="20" t="s">
        <v>34</v>
      </c>
      <c r="D8" s="20" t="s">
        <v>35</v>
      </c>
      <c r="E8" s="20">
        <v>7</v>
      </c>
      <c r="F8" s="19" t="s">
        <v>36</v>
      </c>
      <c r="H8" s="16"/>
      <c r="J8" s="16"/>
      <c r="L8" s="15"/>
      <c r="M8" s="15"/>
      <c r="N8" s="15"/>
    </row>
    <row r="9" spans="1:14" ht="165" x14ac:dyDescent="0.25">
      <c r="A9" s="20" t="s">
        <v>8</v>
      </c>
      <c r="B9" s="21" t="s">
        <v>45</v>
      </c>
      <c r="C9" s="20" t="s">
        <v>42</v>
      </c>
      <c r="D9" s="20" t="s">
        <v>39</v>
      </c>
      <c r="E9" s="20">
        <v>4</v>
      </c>
      <c r="F9" s="19" t="s">
        <v>46</v>
      </c>
      <c r="H9" s="16"/>
      <c r="J9" s="16"/>
      <c r="L9" s="15"/>
      <c r="M9" s="15"/>
      <c r="N9" s="15"/>
    </row>
    <row r="10" spans="1:14" ht="45" x14ac:dyDescent="0.25">
      <c r="A10" s="20" t="s">
        <v>8</v>
      </c>
      <c r="B10" s="21" t="s">
        <v>47</v>
      </c>
      <c r="C10" s="20" t="s">
        <v>42</v>
      </c>
      <c r="D10" s="20" t="s">
        <v>39</v>
      </c>
      <c r="E10" s="20">
        <v>1</v>
      </c>
      <c r="F10" s="19" t="s">
        <v>48</v>
      </c>
      <c r="H10" s="16"/>
      <c r="J10" s="16"/>
      <c r="L10" s="15"/>
      <c r="M10" s="15"/>
      <c r="N10" s="15"/>
    </row>
    <row r="11" spans="1:14" ht="45" x14ac:dyDescent="0.25">
      <c r="A11" s="20" t="s">
        <v>9</v>
      </c>
      <c r="B11" s="21" t="s">
        <v>37</v>
      </c>
      <c r="C11" s="20" t="s">
        <v>38</v>
      </c>
      <c r="D11" s="20" t="s">
        <v>39</v>
      </c>
      <c r="E11" s="20">
        <v>3</v>
      </c>
      <c r="F11" s="19" t="s">
        <v>40</v>
      </c>
      <c r="H11" s="16"/>
      <c r="J11" s="16"/>
      <c r="L11" s="15"/>
      <c r="M11" s="15"/>
      <c r="N11" s="15"/>
    </row>
    <row r="12" spans="1:14" ht="75" x14ac:dyDescent="0.25">
      <c r="A12" s="20" t="s">
        <v>9</v>
      </c>
      <c r="B12" s="21" t="s">
        <v>41</v>
      </c>
      <c r="C12" s="20" t="s">
        <v>42</v>
      </c>
      <c r="D12" s="20" t="s">
        <v>39</v>
      </c>
      <c r="E12" s="20">
        <v>3</v>
      </c>
      <c r="F12" s="19" t="s">
        <v>43</v>
      </c>
      <c r="H12" s="16"/>
      <c r="J12" s="16"/>
      <c r="L12" s="15"/>
      <c r="M12" s="15"/>
      <c r="N12" s="15"/>
    </row>
    <row r="13" spans="1:14" ht="60" x14ac:dyDescent="0.25">
      <c r="A13" s="20" t="s">
        <v>9</v>
      </c>
      <c r="B13" s="21" t="s">
        <v>33</v>
      </c>
      <c r="C13" s="20" t="s">
        <v>34</v>
      </c>
      <c r="D13" s="20" t="s">
        <v>39</v>
      </c>
      <c r="E13" s="20">
        <v>3</v>
      </c>
      <c r="F13" s="19" t="s">
        <v>44</v>
      </c>
      <c r="H13" s="16"/>
      <c r="J13" s="16"/>
      <c r="L13" s="15"/>
      <c r="M13" s="15"/>
      <c r="N13" s="15"/>
    </row>
    <row r="14" spans="1:14" x14ac:dyDescent="0.25">
      <c r="A14" s="23" t="s">
        <v>28</v>
      </c>
      <c r="B14" s="23"/>
      <c r="C14" s="23"/>
      <c r="D14" s="23"/>
      <c r="E14" s="23"/>
      <c r="F14" s="23"/>
    </row>
    <row r="15" spans="1:14" ht="15" customHeight="1" thickBot="1" x14ac:dyDescent="0.3">
      <c r="A15" s="22" t="s">
        <v>69</v>
      </c>
      <c r="B15" s="22"/>
      <c r="C15" s="22"/>
      <c r="D15" s="22"/>
      <c r="E15" s="22"/>
      <c r="F15" s="22"/>
    </row>
    <row r="16" spans="1:14" ht="15.75" thickBot="1" x14ac:dyDescent="0.3">
      <c r="A16" s="1" t="s">
        <v>2</v>
      </c>
      <c r="B16" s="2" t="s">
        <v>3</v>
      </c>
      <c r="C16" s="2" t="s">
        <v>4</v>
      </c>
      <c r="D16" s="2" t="s">
        <v>0</v>
      </c>
      <c r="E16" s="2" t="s">
        <v>5</v>
      </c>
      <c r="F16" s="3" t="s">
        <v>1</v>
      </c>
    </row>
    <row r="17" spans="1:14" ht="60" x14ac:dyDescent="0.25">
      <c r="A17" s="20" t="s">
        <v>6</v>
      </c>
      <c r="B17" s="21" t="s">
        <v>49</v>
      </c>
      <c r="C17" s="20" t="s">
        <v>42</v>
      </c>
      <c r="D17" s="20" t="s">
        <v>35</v>
      </c>
      <c r="E17" s="20">
        <v>6</v>
      </c>
      <c r="F17" s="19" t="s">
        <v>50</v>
      </c>
    </row>
    <row r="18" spans="1:14" ht="60" x14ac:dyDescent="0.25">
      <c r="A18" s="20" t="s">
        <v>6</v>
      </c>
      <c r="B18" s="21" t="s">
        <v>51</v>
      </c>
      <c r="C18" s="20" t="s">
        <v>52</v>
      </c>
      <c r="D18" s="20" t="s">
        <v>35</v>
      </c>
      <c r="E18" s="20">
        <v>4</v>
      </c>
      <c r="F18" s="19" t="s">
        <v>53</v>
      </c>
      <c r="H18" s="16"/>
      <c r="L18" s="15"/>
      <c r="M18" s="15"/>
      <c r="N18" s="15"/>
    </row>
    <row r="19" spans="1:14" ht="30" x14ac:dyDescent="0.25">
      <c r="A19" s="20" t="s">
        <v>6</v>
      </c>
      <c r="B19" s="21" t="s">
        <v>54</v>
      </c>
      <c r="C19" s="20" t="s">
        <v>42</v>
      </c>
      <c r="D19" s="20" t="s">
        <v>55</v>
      </c>
      <c r="E19" s="20">
        <v>4</v>
      </c>
      <c r="F19" s="19" t="s">
        <v>56</v>
      </c>
      <c r="H19" s="16"/>
      <c r="L19" s="15"/>
      <c r="M19" s="15"/>
      <c r="N19" s="15"/>
    </row>
    <row r="20" spans="1:14" ht="60" x14ac:dyDescent="0.25">
      <c r="A20" s="20" t="s">
        <v>6</v>
      </c>
      <c r="B20" s="21" t="s">
        <v>57</v>
      </c>
      <c r="C20" s="20" t="s">
        <v>42</v>
      </c>
      <c r="D20" s="20" t="s">
        <v>35</v>
      </c>
      <c r="E20" s="20">
        <v>6</v>
      </c>
      <c r="F20" s="19" t="s">
        <v>58</v>
      </c>
      <c r="H20" s="16"/>
      <c r="L20" s="15"/>
      <c r="M20" s="15"/>
      <c r="N20" s="15"/>
    </row>
    <row r="21" spans="1:14" ht="30" x14ac:dyDescent="0.25">
      <c r="A21" s="20" t="s">
        <v>6</v>
      </c>
      <c r="B21" s="21" t="s">
        <v>59</v>
      </c>
      <c r="C21" s="20" t="s">
        <v>42</v>
      </c>
      <c r="D21" s="20" t="s">
        <v>55</v>
      </c>
      <c r="E21" s="20">
        <v>3</v>
      </c>
      <c r="F21" s="19" t="s">
        <v>60</v>
      </c>
      <c r="H21" s="16"/>
      <c r="L21" s="15"/>
      <c r="M21" s="15"/>
      <c r="N21" s="15"/>
    </row>
    <row r="22" spans="1:14" ht="45" x14ac:dyDescent="0.25">
      <c r="A22" s="20" t="s">
        <v>6</v>
      </c>
      <c r="B22" s="21" t="s">
        <v>47</v>
      </c>
      <c r="C22" s="20" t="s">
        <v>42</v>
      </c>
      <c r="D22" s="20" t="s">
        <v>55</v>
      </c>
      <c r="E22" s="20">
        <v>3</v>
      </c>
      <c r="F22" s="19" t="s">
        <v>61</v>
      </c>
      <c r="H22" s="16"/>
      <c r="L22" s="15"/>
      <c r="M22" s="15"/>
      <c r="N22" s="15"/>
    </row>
    <row r="23" spans="1:14" ht="45" x14ac:dyDescent="0.25">
      <c r="A23" s="20" t="s">
        <v>6</v>
      </c>
      <c r="B23" s="21" t="s">
        <v>51</v>
      </c>
      <c r="C23" s="20" t="s">
        <v>52</v>
      </c>
      <c r="D23" s="20" t="s">
        <v>55</v>
      </c>
      <c r="E23" s="20">
        <v>3</v>
      </c>
      <c r="F23" s="19" t="s">
        <v>62</v>
      </c>
      <c r="H23" s="16"/>
      <c r="L23" s="15"/>
      <c r="M23" s="15"/>
      <c r="N23" s="15"/>
    </row>
    <row r="24" spans="1:14" ht="45" x14ac:dyDescent="0.25">
      <c r="A24" s="20" t="s">
        <v>6</v>
      </c>
      <c r="B24" s="21" t="s">
        <v>63</v>
      </c>
      <c r="C24" s="20" t="s">
        <v>64</v>
      </c>
      <c r="D24" s="20" t="s">
        <v>55</v>
      </c>
      <c r="E24" s="20">
        <v>3</v>
      </c>
      <c r="F24" s="19" t="s">
        <v>62</v>
      </c>
      <c r="H24" s="16"/>
      <c r="L24" s="15"/>
      <c r="M24" s="15"/>
      <c r="N24" s="15"/>
    </row>
    <row r="25" spans="1:14" ht="45" x14ac:dyDescent="0.25">
      <c r="A25" s="20" t="s">
        <v>6</v>
      </c>
      <c r="B25" s="21" t="s">
        <v>65</v>
      </c>
      <c r="C25" s="20" t="s">
        <v>66</v>
      </c>
      <c r="D25" s="20" t="s">
        <v>55</v>
      </c>
      <c r="E25" s="20">
        <v>3</v>
      </c>
      <c r="F25" s="19" t="s">
        <v>62</v>
      </c>
      <c r="H25" s="16"/>
      <c r="L25" s="15"/>
      <c r="M25" s="15"/>
      <c r="N25" s="15"/>
    </row>
    <row r="26" spans="1:14" ht="45" x14ac:dyDescent="0.25">
      <c r="A26" s="20" t="s">
        <v>6</v>
      </c>
      <c r="B26" s="21" t="s">
        <v>67</v>
      </c>
      <c r="C26" s="20" t="s">
        <v>68</v>
      </c>
      <c r="D26" s="20" t="s">
        <v>55</v>
      </c>
      <c r="E26" s="20">
        <v>3</v>
      </c>
      <c r="F26" s="19" t="s">
        <v>62</v>
      </c>
      <c r="H26" s="16"/>
      <c r="L26" s="15"/>
      <c r="M26" s="15"/>
      <c r="N26" s="15"/>
    </row>
    <row r="27" spans="1:14" ht="15" customHeight="1" x14ac:dyDescent="0.25">
      <c r="A27" s="23" t="s">
        <v>28</v>
      </c>
      <c r="B27" s="23"/>
      <c r="C27" s="23"/>
      <c r="D27" s="23"/>
      <c r="E27" s="23"/>
      <c r="F27" s="23"/>
      <c r="H27" s="16"/>
      <c r="L27" s="15"/>
      <c r="M27" s="15"/>
      <c r="N27" s="15"/>
    </row>
  </sheetData>
  <sortState ref="A17:F26">
    <sortCondition ref="A17"/>
  </sortState>
  <mergeCells count="8">
    <mergeCell ref="A15:F15"/>
    <mergeCell ref="A27:F27"/>
    <mergeCell ref="A14:F14"/>
    <mergeCell ref="A5:F5"/>
    <mergeCell ref="A1:F1"/>
    <mergeCell ref="A2:F2"/>
    <mergeCell ref="A4:F4"/>
    <mergeCell ref="A6:F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2"/>
  <sheetViews>
    <sheetView tabSelected="1" workbookViewId="0">
      <selection activeCell="B3" sqref="B3"/>
    </sheetView>
  </sheetViews>
  <sheetFormatPr defaultRowHeight="15" x14ac:dyDescent="0.25"/>
  <cols>
    <col min="1" max="1" width="12.7109375" bestFit="1" customWidth="1"/>
    <col min="2" max="8" width="9.42578125" bestFit="1" customWidth="1"/>
    <col min="9" max="14" width="8.42578125" bestFit="1" customWidth="1"/>
    <col min="15" max="15" width="10" bestFit="1" customWidth="1"/>
    <col min="16" max="16" width="8.42578125" bestFit="1" customWidth="1"/>
    <col min="17" max="17" width="9.42578125" bestFit="1" customWidth="1"/>
    <col min="22" max="22" width="11" customWidth="1"/>
  </cols>
  <sheetData>
    <row r="1" spans="1:17" ht="15.75" thickBot="1" x14ac:dyDescent="0.3">
      <c r="B1" s="18"/>
      <c r="C1" s="18"/>
      <c r="D1" s="18"/>
      <c r="E1" s="18"/>
      <c r="F1" s="18"/>
      <c r="G1" s="18"/>
      <c r="H1" s="18"/>
      <c r="I1" s="18"/>
      <c r="J1" s="28">
        <v>2019</v>
      </c>
      <c r="K1" s="29"/>
      <c r="L1" s="29"/>
      <c r="M1" s="29"/>
      <c r="N1" s="29"/>
      <c r="O1" s="29"/>
      <c r="P1" s="29"/>
      <c r="Q1" s="30"/>
    </row>
    <row r="2" spans="1:17" x14ac:dyDescent="0.25">
      <c r="A2" s="6" t="s">
        <v>23</v>
      </c>
      <c r="B2" s="6">
        <v>2011</v>
      </c>
      <c r="C2" s="6">
        <v>2012</v>
      </c>
      <c r="D2" s="6">
        <v>2013</v>
      </c>
      <c r="E2" s="6">
        <v>2014</v>
      </c>
      <c r="F2" s="6">
        <v>2015</v>
      </c>
      <c r="G2" s="6">
        <v>2016</v>
      </c>
      <c r="H2" s="6">
        <v>2017</v>
      </c>
      <c r="I2" s="6">
        <v>2018</v>
      </c>
      <c r="J2" s="6" t="s">
        <v>6</v>
      </c>
      <c r="K2" s="6" t="s">
        <v>8</v>
      </c>
      <c r="L2" s="6" t="s">
        <v>26</v>
      </c>
      <c r="M2" s="6" t="s">
        <v>9</v>
      </c>
      <c r="N2" s="6" t="s">
        <v>10</v>
      </c>
      <c r="O2" s="6" t="s">
        <v>7</v>
      </c>
      <c r="P2" s="6" t="s">
        <v>11</v>
      </c>
      <c r="Q2" s="6" t="s">
        <v>30</v>
      </c>
    </row>
    <row r="3" spans="1:17" x14ac:dyDescent="0.25">
      <c r="A3" t="s">
        <v>22</v>
      </c>
      <c r="B3" s="4">
        <v>7</v>
      </c>
      <c r="C3" s="9">
        <v>5</v>
      </c>
      <c r="D3" s="9">
        <v>4</v>
      </c>
      <c r="E3" s="9">
        <v>7</v>
      </c>
      <c r="F3" s="9">
        <v>7</v>
      </c>
      <c r="G3" s="9">
        <v>13</v>
      </c>
      <c r="H3" s="9">
        <v>28</v>
      </c>
      <c r="I3" s="9">
        <v>3</v>
      </c>
      <c r="J3" s="9">
        <v>1</v>
      </c>
      <c r="K3" s="9">
        <v>2</v>
      </c>
      <c r="L3" s="9">
        <v>0</v>
      </c>
      <c r="M3" s="9">
        <v>3</v>
      </c>
      <c r="N3" s="9">
        <v>0</v>
      </c>
      <c r="O3" s="9">
        <v>0</v>
      </c>
      <c r="P3" s="9">
        <f>SUM(J3:O3)</f>
        <v>6</v>
      </c>
      <c r="Q3" s="12">
        <f>(J3+K3+M3+N3++L3+O3)/6</f>
        <v>1</v>
      </c>
    </row>
    <row r="4" spans="1:17" x14ac:dyDescent="0.25">
      <c r="A4" t="s">
        <v>21</v>
      </c>
      <c r="B4" s="4">
        <v>15</v>
      </c>
      <c r="C4" s="9">
        <v>13</v>
      </c>
      <c r="D4" s="9">
        <v>7</v>
      </c>
      <c r="E4" s="9">
        <v>9</v>
      </c>
      <c r="F4" s="9">
        <v>9</v>
      </c>
      <c r="G4" s="9">
        <v>14</v>
      </c>
      <c r="H4" s="9">
        <v>19</v>
      </c>
      <c r="I4" s="9">
        <v>12</v>
      </c>
      <c r="J4" s="9">
        <v>10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f>SUM(J4:O4)</f>
        <v>10</v>
      </c>
      <c r="Q4" s="12">
        <f t="shared" ref="Q4:Q13" si="0">(J4+K4+M4+N4++L4+O4)/6</f>
        <v>1.6666666666666667</v>
      </c>
    </row>
    <row r="5" spans="1:17" x14ac:dyDescent="0.25">
      <c r="A5" t="s">
        <v>20</v>
      </c>
      <c r="B5" s="4">
        <v>21</v>
      </c>
      <c r="C5" s="9">
        <v>15</v>
      </c>
      <c r="D5" s="9">
        <v>18</v>
      </c>
      <c r="E5" s="9">
        <v>16</v>
      </c>
      <c r="F5" s="9">
        <v>20</v>
      </c>
      <c r="G5" s="9">
        <v>22</v>
      </c>
      <c r="H5" s="9">
        <v>12</v>
      </c>
      <c r="I5" s="9">
        <v>4</v>
      </c>
      <c r="J5" s="9"/>
      <c r="K5" s="17"/>
      <c r="L5" s="9"/>
      <c r="M5" s="9"/>
      <c r="N5" s="9"/>
      <c r="O5" s="9"/>
      <c r="P5" s="9"/>
      <c r="Q5" s="12">
        <f t="shared" si="0"/>
        <v>0</v>
      </c>
    </row>
    <row r="6" spans="1:17" x14ac:dyDescent="0.25">
      <c r="A6" t="s">
        <v>19</v>
      </c>
      <c r="B6" s="4">
        <v>14</v>
      </c>
      <c r="C6" s="9">
        <v>19</v>
      </c>
      <c r="D6" s="9">
        <v>45</v>
      </c>
      <c r="E6" s="9">
        <v>27</v>
      </c>
      <c r="F6" s="9">
        <v>20</v>
      </c>
      <c r="G6" s="9">
        <v>21</v>
      </c>
      <c r="H6" s="9">
        <v>13</v>
      </c>
      <c r="I6" s="9">
        <v>9</v>
      </c>
      <c r="J6" s="9"/>
      <c r="K6" s="17"/>
      <c r="L6" s="9"/>
      <c r="M6" s="9"/>
      <c r="N6" s="9"/>
      <c r="O6" s="9"/>
      <c r="P6" s="9"/>
      <c r="Q6" s="12">
        <f t="shared" si="0"/>
        <v>0</v>
      </c>
    </row>
    <row r="7" spans="1:17" x14ac:dyDescent="0.25">
      <c r="A7" t="s">
        <v>18</v>
      </c>
      <c r="B7" s="5">
        <v>22</v>
      </c>
      <c r="C7" s="9">
        <v>6</v>
      </c>
      <c r="D7" s="9">
        <v>15</v>
      </c>
      <c r="E7" s="9">
        <v>12</v>
      </c>
      <c r="F7" s="9">
        <v>12</v>
      </c>
      <c r="G7" s="9">
        <v>8</v>
      </c>
      <c r="H7" s="9">
        <v>14</v>
      </c>
      <c r="I7" s="9">
        <v>11</v>
      </c>
      <c r="J7" s="9"/>
      <c r="K7" s="17"/>
      <c r="L7" s="9"/>
      <c r="M7" s="9"/>
      <c r="N7" s="9"/>
      <c r="O7" s="9"/>
      <c r="P7" s="9"/>
      <c r="Q7" s="12">
        <f t="shared" si="0"/>
        <v>0</v>
      </c>
    </row>
    <row r="8" spans="1:17" x14ac:dyDescent="0.25">
      <c r="A8" t="s">
        <v>17</v>
      </c>
      <c r="B8" s="5">
        <v>17</v>
      </c>
      <c r="C8" s="9">
        <v>15</v>
      </c>
      <c r="D8" s="9">
        <v>14</v>
      </c>
      <c r="E8" s="9">
        <v>14</v>
      </c>
      <c r="F8" s="9">
        <v>31</v>
      </c>
      <c r="G8" s="9">
        <v>17</v>
      </c>
      <c r="H8" s="9">
        <v>14</v>
      </c>
      <c r="I8" s="9">
        <v>6</v>
      </c>
      <c r="J8" s="9"/>
      <c r="K8" s="17"/>
      <c r="L8" s="9"/>
      <c r="M8" s="9"/>
      <c r="N8" s="9"/>
      <c r="O8" s="9"/>
      <c r="P8" s="9"/>
      <c r="Q8" s="12">
        <f t="shared" si="0"/>
        <v>0</v>
      </c>
    </row>
    <row r="9" spans="1:17" x14ac:dyDescent="0.25">
      <c r="A9" t="s">
        <v>16</v>
      </c>
      <c r="B9" s="5">
        <v>7</v>
      </c>
      <c r="C9" s="9">
        <v>12</v>
      </c>
      <c r="D9" s="9">
        <v>27</v>
      </c>
      <c r="E9" s="9">
        <v>19</v>
      </c>
      <c r="F9" s="9">
        <v>12</v>
      </c>
      <c r="G9" s="9">
        <v>16</v>
      </c>
      <c r="H9" s="9">
        <v>13</v>
      </c>
      <c r="I9" s="9">
        <v>16</v>
      </c>
      <c r="J9" s="9"/>
      <c r="K9" s="17"/>
      <c r="L9" s="9"/>
      <c r="M9" s="9"/>
      <c r="N9" s="9"/>
      <c r="O9" s="9"/>
      <c r="P9" s="9"/>
      <c r="Q9" s="12">
        <f t="shared" si="0"/>
        <v>0</v>
      </c>
    </row>
    <row r="10" spans="1:17" x14ac:dyDescent="0.25">
      <c r="A10" t="s">
        <v>15</v>
      </c>
      <c r="B10" s="5">
        <v>8</v>
      </c>
      <c r="C10" s="9">
        <v>9</v>
      </c>
      <c r="D10" s="9">
        <v>17</v>
      </c>
      <c r="E10" s="9">
        <v>19</v>
      </c>
      <c r="F10" s="9">
        <v>18</v>
      </c>
      <c r="G10" s="9">
        <v>10</v>
      </c>
      <c r="H10" s="9">
        <v>12</v>
      </c>
      <c r="I10" s="9">
        <v>7</v>
      </c>
      <c r="J10" s="9"/>
      <c r="K10" s="9"/>
      <c r="L10" s="9"/>
      <c r="M10" s="9"/>
      <c r="N10" s="9"/>
      <c r="O10" s="9"/>
      <c r="P10" s="9"/>
      <c r="Q10" s="12">
        <f t="shared" si="0"/>
        <v>0</v>
      </c>
    </row>
    <row r="11" spans="1:17" x14ac:dyDescent="0.25">
      <c r="A11" t="s">
        <v>14</v>
      </c>
      <c r="B11" s="5">
        <v>13</v>
      </c>
      <c r="C11" s="9">
        <v>24</v>
      </c>
      <c r="D11" s="9">
        <v>23</v>
      </c>
      <c r="E11" s="9">
        <v>11</v>
      </c>
      <c r="F11" s="9">
        <v>13</v>
      </c>
      <c r="G11" s="9">
        <v>18</v>
      </c>
      <c r="H11" s="9">
        <v>13</v>
      </c>
      <c r="I11" s="9">
        <v>17</v>
      </c>
      <c r="J11" s="9"/>
      <c r="K11" s="9"/>
      <c r="L11" s="9"/>
      <c r="M11" s="9"/>
      <c r="N11" s="9"/>
      <c r="O11" s="9"/>
      <c r="P11" s="9"/>
      <c r="Q11" s="12">
        <f t="shared" si="0"/>
        <v>0</v>
      </c>
    </row>
    <row r="12" spans="1:17" x14ac:dyDescent="0.25">
      <c r="A12" t="s">
        <v>13</v>
      </c>
      <c r="B12" s="5">
        <v>13</v>
      </c>
      <c r="C12" s="9">
        <v>17</v>
      </c>
      <c r="D12" s="9">
        <v>15</v>
      </c>
      <c r="E12" s="9">
        <v>18</v>
      </c>
      <c r="F12" s="9">
        <v>13</v>
      </c>
      <c r="G12" s="9">
        <v>18</v>
      </c>
      <c r="H12" s="9">
        <v>17</v>
      </c>
      <c r="I12" s="9">
        <v>16</v>
      </c>
      <c r="J12" s="9"/>
      <c r="K12" s="9"/>
      <c r="L12" s="9"/>
      <c r="M12" s="9"/>
      <c r="N12" s="9"/>
      <c r="O12" s="9"/>
      <c r="P12" s="9"/>
      <c r="Q12" s="12">
        <f t="shared" si="0"/>
        <v>0</v>
      </c>
    </row>
    <row r="13" spans="1:17" x14ac:dyDescent="0.25">
      <c r="A13" t="s">
        <v>12</v>
      </c>
      <c r="B13" s="5">
        <v>2</v>
      </c>
      <c r="C13" s="9">
        <v>3</v>
      </c>
      <c r="D13" s="9">
        <v>8</v>
      </c>
      <c r="E13" s="9">
        <v>3</v>
      </c>
      <c r="F13" s="9">
        <v>4</v>
      </c>
      <c r="G13" s="9">
        <v>1</v>
      </c>
      <c r="H13" s="9">
        <v>4</v>
      </c>
      <c r="I13" s="9">
        <v>8</v>
      </c>
      <c r="J13" s="9"/>
      <c r="K13" s="9"/>
      <c r="L13" s="9"/>
      <c r="M13" s="9"/>
      <c r="N13" s="9"/>
      <c r="O13" s="9"/>
      <c r="P13" s="9"/>
      <c r="Q13" s="12">
        <f t="shared" si="0"/>
        <v>0</v>
      </c>
    </row>
    <row r="14" spans="1:17" ht="18.75" customHeight="1" x14ac:dyDescent="0.25">
      <c r="A14" s="7" t="s">
        <v>11</v>
      </c>
      <c r="B14" s="8">
        <f t="shared" ref="B14:F14" si="1">SUM(B3:B13)</f>
        <v>139</v>
      </c>
      <c r="C14" s="10">
        <f t="shared" si="1"/>
        <v>138</v>
      </c>
      <c r="D14" s="10">
        <f t="shared" si="1"/>
        <v>193</v>
      </c>
      <c r="E14" s="10">
        <f t="shared" si="1"/>
        <v>155</v>
      </c>
      <c r="F14" s="10">
        <f t="shared" si="1"/>
        <v>159</v>
      </c>
      <c r="G14" s="10">
        <f t="shared" ref="G14:I14" si="2">SUM(G3:G13)</f>
        <v>158</v>
      </c>
      <c r="H14" s="10">
        <f t="shared" ref="H14" si="3">SUM(H3:H13)</f>
        <v>159</v>
      </c>
      <c r="I14" s="10">
        <f t="shared" si="2"/>
        <v>109</v>
      </c>
      <c r="J14" s="10">
        <f t="shared" ref="J14:P14" si="4">SUM(J3:J13)</f>
        <v>11</v>
      </c>
      <c r="K14" s="10">
        <f t="shared" si="4"/>
        <v>2</v>
      </c>
      <c r="L14" s="10">
        <f t="shared" si="4"/>
        <v>0</v>
      </c>
      <c r="M14" s="10">
        <f t="shared" si="4"/>
        <v>3</v>
      </c>
      <c r="N14" s="10">
        <f t="shared" si="4"/>
        <v>0</v>
      </c>
      <c r="O14" s="10">
        <f t="shared" si="4"/>
        <v>0</v>
      </c>
      <c r="P14" s="10">
        <f t="shared" si="4"/>
        <v>16</v>
      </c>
    </row>
    <row r="15" spans="1:17" ht="18.75" customHeight="1" x14ac:dyDescent="0.25">
      <c r="A15" s="7" t="s">
        <v>25</v>
      </c>
      <c r="B15" s="11">
        <f t="shared" ref="B15:I15" si="5">AVERAGE(B3:B13)</f>
        <v>12.636363636363637</v>
      </c>
      <c r="C15" s="11">
        <f t="shared" si="5"/>
        <v>12.545454545454545</v>
      </c>
      <c r="D15" s="11">
        <f t="shared" si="5"/>
        <v>17.545454545454547</v>
      </c>
      <c r="E15" s="11">
        <f t="shared" si="5"/>
        <v>14.090909090909092</v>
      </c>
      <c r="F15" s="11">
        <f t="shared" si="5"/>
        <v>14.454545454545455</v>
      </c>
      <c r="G15" s="11">
        <f t="shared" ref="G15:H15" si="6">AVERAGE(G3:G13)</f>
        <v>14.363636363636363</v>
      </c>
      <c r="H15" s="11">
        <f t="shared" si="6"/>
        <v>14.454545454545455</v>
      </c>
      <c r="I15" s="11">
        <f t="shared" si="5"/>
        <v>9.9090909090909083</v>
      </c>
      <c r="J15" s="11">
        <f t="shared" ref="J15:P15" si="7">AVERAGE(J3:J13)</f>
        <v>5.5</v>
      </c>
      <c r="K15" s="11">
        <f>AVERAGE(K3:K13)</f>
        <v>1</v>
      </c>
      <c r="L15" s="11">
        <f t="shared" si="7"/>
        <v>0</v>
      </c>
      <c r="M15" s="11">
        <f t="shared" si="7"/>
        <v>1.5</v>
      </c>
      <c r="N15" s="11">
        <f t="shared" si="7"/>
        <v>0</v>
      </c>
      <c r="O15" s="11">
        <f t="shared" si="7"/>
        <v>0</v>
      </c>
      <c r="P15" s="11">
        <f>AVERAGE(P3:P13)</f>
        <v>8</v>
      </c>
    </row>
    <row r="16" spans="1:17" x14ac:dyDescent="0.25">
      <c r="A16" s="26" t="s">
        <v>31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9" spans="16:23" x14ac:dyDescent="0.25">
      <c r="P19" s="13"/>
      <c r="R19" s="9"/>
      <c r="S19" s="9"/>
      <c r="T19" s="9"/>
      <c r="U19" s="9"/>
      <c r="V19" s="9"/>
      <c r="W19" s="9"/>
    </row>
    <row r="20" spans="16:23" x14ac:dyDescent="0.25">
      <c r="P20" s="13"/>
      <c r="R20" s="9"/>
      <c r="S20" s="9"/>
      <c r="T20" s="9"/>
      <c r="U20" s="9"/>
      <c r="V20" s="9"/>
      <c r="W20" s="9"/>
    </row>
    <row r="21" spans="16:23" x14ac:dyDescent="0.25">
      <c r="P21" s="13"/>
      <c r="R21" s="9"/>
      <c r="S21" s="9"/>
      <c r="T21" s="9"/>
      <c r="U21" s="9"/>
    </row>
    <row r="22" spans="16:23" x14ac:dyDescent="0.25">
      <c r="P22" s="13"/>
      <c r="R22" s="9"/>
      <c r="S22" s="9"/>
      <c r="T22" s="9"/>
      <c r="U22" s="9"/>
    </row>
    <row r="23" spans="16:23" x14ac:dyDescent="0.25">
      <c r="P23" s="13"/>
      <c r="R23" s="9"/>
      <c r="S23" s="9"/>
      <c r="T23" s="9"/>
      <c r="U23" s="9"/>
    </row>
    <row r="24" spans="16:23" x14ac:dyDescent="0.25">
      <c r="P24" s="13"/>
      <c r="R24" s="9"/>
      <c r="S24" s="9"/>
      <c r="T24" s="9"/>
      <c r="U24" s="9"/>
    </row>
    <row r="25" spans="16:23" x14ac:dyDescent="0.25">
      <c r="P25" s="14"/>
      <c r="R25" s="9"/>
      <c r="S25" s="9"/>
      <c r="T25" s="9"/>
      <c r="U25" s="9"/>
    </row>
    <row r="26" spans="16:23" x14ac:dyDescent="0.25">
      <c r="P26" s="14"/>
      <c r="R26" s="9"/>
      <c r="S26" s="9"/>
      <c r="T26" s="9"/>
      <c r="U26" s="9"/>
    </row>
    <row r="27" spans="16:23" x14ac:dyDescent="0.25">
      <c r="P27" s="14"/>
      <c r="R27" s="9"/>
      <c r="S27" s="9"/>
      <c r="T27" s="9"/>
      <c r="U27" s="9"/>
    </row>
    <row r="28" spans="16:23" x14ac:dyDescent="0.25">
      <c r="P28" s="14"/>
      <c r="R28" s="9"/>
      <c r="S28" s="9"/>
      <c r="T28" s="9"/>
      <c r="U28" s="9"/>
    </row>
    <row r="29" spans="16:23" x14ac:dyDescent="0.25">
      <c r="P29" s="14"/>
      <c r="R29" s="9"/>
      <c r="S29" s="9"/>
      <c r="T29" s="9"/>
      <c r="U29" s="9"/>
    </row>
    <row r="30" spans="16:23" x14ac:dyDescent="0.25">
      <c r="P30" s="14"/>
      <c r="R30" s="9"/>
      <c r="S30" s="9"/>
      <c r="T30" s="9"/>
      <c r="U30" s="9"/>
    </row>
    <row r="31" spans="16:23" x14ac:dyDescent="0.25">
      <c r="P31" s="14"/>
    </row>
    <row r="32" spans="16:23" x14ac:dyDescent="0.25">
      <c r="P32" s="14"/>
    </row>
  </sheetData>
  <mergeCells count="2">
    <mergeCell ref="A16:Q16"/>
    <mergeCell ref="J1:Q1"/>
  </mergeCells>
  <pageMargins left="0.11811023622047245" right="0.11811023622047245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07</vt:lpstr>
      <vt:lpstr>GRÁFICO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2017-03-13T20:22:13Z</cp:lastPrinted>
  <dcterms:created xsi:type="dcterms:W3CDTF">2013-04-10T18:18:43Z</dcterms:created>
  <dcterms:modified xsi:type="dcterms:W3CDTF">2019-04-12T21:50:49Z</dcterms:modified>
</cp:coreProperties>
</file>