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185" i="5" l="1"/>
  <c r="O168" i="5"/>
  <c r="H79" i="8" l="1"/>
  <c r="H78" i="8"/>
  <c r="H77" i="8"/>
  <c r="H76" i="8"/>
  <c r="H75" i="8"/>
  <c r="H72" i="8"/>
  <c r="H71" i="8"/>
  <c r="H70" i="8"/>
  <c r="H68" i="8"/>
  <c r="H69" i="8"/>
  <c r="H73" i="8"/>
  <c r="H74" i="8"/>
  <c r="H64" i="8"/>
  <c r="H65" i="8"/>
  <c r="H66" i="8"/>
  <c r="H67" i="8"/>
  <c r="H80" i="8"/>
  <c r="O277" i="5"/>
  <c r="O144" i="5"/>
  <c r="O251" i="5"/>
  <c r="O250" i="5"/>
  <c r="O205" i="5"/>
  <c r="O189" i="5"/>
  <c r="O172" i="5"/>
  <c r="D354" i="5" l="1"/>
  <c r="E354" i="5"/>
  <c r="F354" i="5"/>
  <c r="G354" i="5"/>
  <c r="H354" i="5"/>
  <c r="I354" i="5"/>
  <c r="J354" i="5"/>
  <c r="K354" i="5"/>
  <c r="L354" i="5"/>
  <c r="M354" i="5"/>
  <c r="N354" i="5"/>
  <c r="E282" i="5"/>
  <c r="F282" i="5"/>
  <c r="G282" i="5"/>
  <c r="H282" i="5"/>
  <c r="I282" i="5"/>
  <c r="J282" i="5"/>
  <c r="K282" i="5"/>
  <c r="L282" i="5"/>
  <c r="M282" i="5"/>
  <c r="N282" i="5"/>
  <c r="D310" i="5"/>
  <c r="E310" i="5"/>
  <c r="F310" i="5"/>
  <c r="G310" i="5"/>
  <c r="H310" i="5"/>
  <c r="I310" i="5"/>
  <c r="J310" i="5"/>
  <c r="K310" i="5"/>
  <c r="L310" i="5"/>
  <c r="M310" i="5"/>
  <c r="D282" i="5"/>
  <c r="O221" i="5"/>
  <c r="O184" i="5"/>
  <c r="G39" i="8" l="1"/>
  <c r="F28" i="8"/>
  <c r="G28" i="8"/>
  <c r="G24" i="8"/>
  <c r="G19" i="8"/>
  <c r="G10" i="8"/>
  <c r="D408" i="5"/>
  <c r="E408" i="5"/>
  <c r="F408" i="5"/>
  <c r="G408" i="5"/>
  <c r="H408" i="5"/>
  <c r="I408" i="5"/>
  <c r="J408" i="5"/>
  <c r="K408" i="5"/>
  <c r="L408" i="5"/>
  <c r="M408" i="5"/>
  <c r="N408" i="5"/>
  <c r="C408" i="5"/>
  <c r="C354" i="5"/>
  <c r="C310" i="5"/>
  <c r="C282" i="5"/>
  <c r="D153" i="5"/>
  <c r="E153" i="5"/>
  <c r="F153" i="5"/>
  <c r="G153" i="5"/>
  <c r="H153" i="5"/>
  <c r="I153" i="5"/>
  <c r="J153" i="5"/>
  <c r="K153" i="5"/>
  <c r="L153" i="5"/>
  <c r="M153" i="5"/>
  <c r="N153" i="5"/>
  <c r="C153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406" i="5"/>
  <c r="E406" i="5"/>
  <c r="F406" i="5"/>
  <c r="G406" i="5"/>
  <c r="H406" i="5"/>
  <c r="I406" i="5"/>
  <c r="J406" i="5"/>
  <c r="K406" i="5"/>
  <c r="L406" i="5"/>
  <c r="M406" i="5"/>
  <c r="N406" i="5"/>
  <c r="C406" i="5"/>
  <c r="O265" i="5"/>
  <c r="O213" i="5"/>
  <c r="O197" i="5"/>
  <c r="O174" i="5"/>
  <c r="O154" i="5"/>
  <c r="J77" i="8"/>
  <c r="J78" i="8"/>
  <c r="T18" i="8"/>
  <c r="T17" i="8"/>
  <c r="T16" i="8"/>
  <c r="T15" i="8"/>
  <c r="T14" i="8"/>
  <c r="T13" i="8"/>
  <c r="T12" i="8"/>
  <c r="T6" i="8"/>
  <c r="T7" i="8"/>
  <c r="T8" i="8"/>
  <c r="T9" i="8"/>
  <c r="T5" i="8"/>
  <c r="E59" i="8"/>
  <c r="F59" i="8"/>
  <c r="O345" i="5"/>
  <c r="O255" i="5"/>
  <c r="O248" i="5"/>
  <c r="O223" i="5"/>
  <c r="O219" i="5"/>
  <c r="O210" i="5"/>
  <c r="O177" i="5"/>
  <c r="J409" i="5" l="1"/>
  <c r="E409" i="5"/>
  <c r="I409" i="5"/>
  <c r="L409" i="5"/>
  <c r="H409" i="5"/>
  <c r="N409" i="5"/>
  <c r="F409" i="5"/>
  <c r="M409" i="5"/>
  <c r="K409" i="5"/>
  <c r="G409" i="5"/>
  <c r="C409" i="5"/>
  <c r="D409" i="5"/>
  <c r="H81" i="8"/>
  <c r="O263" i="5"/>
  <c r="O212" i="5"/>
  <c r="O271" i="5"/>
  <c r="O103" i="5"/>
  <c r="O198" i="5"/>
  <c r="J80" i="8" l="1"/>
  <c r="J76" i="8"/>
  <c r="J79" i="8"/>
  <c r="O261" i="5"/>
  <c r="O236" i="5"/>
  <c r="O194" i="5"/>
  <c r="O192" i="5"/>
  <c r="O156" i="5" l="1"/>
  <c r="O225" i="5"/>
  <c r="O259" i="5" l="1"/>
  <c r="J65" i="8" l="1"/>
  <c r="O181" i="5" l="1"/>
  <c r="O167" i="5"/>
  <c r="O239" i="5"/>
  <c r="O204" i="5"/>
  <c r="O280" i="5"/>
  <c r="O298" i="5"/>
  <c r="O178" i="5"/>
  <c r="J73" i="8" l="1"/>
  <c r="O133" i="5" l="1"/>
  <c r="O117" i="5"/>
  <c r="O180" i="5"/>
  <c r="O57" i="5"/>
  <c r="O268" i="5" l="1"/>
  <c r="O243" i="5"/>
  <c r="O333" i="5"/>
  <c r="J71" i="8"/>
  <c r="J72" i="8"/>
  <c r="J68" i="8"/>
  <c r="J67" i="8"/>
  <c r="J69" i="8"/>
  <c r="J74" i="8"/>
  <c r="J75" i="8"/>
  <c r="J66" i="8"/>
  <c r="O279" i="5"/>
  <c r="O224" i="5"/>
  <c r="O11" i="5"/>
  <c r="F39" i="8"/>
  <c r="E39" i="8" l="1"/>
  <c r="E28" i="8"/>
  <c r="F24" i="8"/>
  <c r="F19" i="8"/>
  <c r="E10" i="8"/>
  <c r="I81" i="8"/>
  <c r="O218" i="5" l="1"/>
  <c r="O295" i="5"/>
  <c r="O233" i="5"/>
  <c r="O214" i="5"/>
  <c r="O200" i="5"/>
  <c r="O79" i="5"/>
  <c r="T47" i="8"/>
  <c r="P70" i="8" s="1"/>
  <c r="O278" i="5"/>
  <c r="O372" i="5"/>
  <c r="M59" i="8" l="1"/>
  <c r="T48" i="8"/>
  <c r="P71" i="8" s="1"/>
  <c r="T71" i="8" s="1"/>
  <c r="O258" i="5"/>
  <c r="O404" i="5"/>
  <c r="O132" i="5"/>
  <c r="O256" i="5"/>
  <c r="O121" i="5"/>
  <c r="O314" i="5"/>
  <c r="O262" i="5"/>
  <c r="O163" i="5" l="1"/>
  <c r="O215" i="5" l="1"/>
  <c r="O286" i="5"/>
  <c r="O287" i="5"/>
  <c r="T43" i="8"/>
  <c r="P66" i="8" s="1"/>
  <c r="I59" i="8"/>
  <c r="I39" i="8"/>
  <c r="I28" i="8"/>
  <c r="I24" i="8"/>
  <c r="I19" i="8"/>
  <c r="I10" i="8"/>
  <c r="F81" i="8"/>
  <c r="G59" i="8"/>
  <c r="E24" i="8"/>
  <c r="E19" i="8"/>
  <c r="F10" i="8"/>
  <c r="S39" i="8"/>
  <c r="O330" i="5"/>
  <c r="O76" i="5"/>
  <c r="S59" i="8"/>
  <c r="S28" i="8"/>
  <c r="S24" i="8"/>
  <c r="S19" i="8"/>
  <c r="S10" i="8"/>
  <c r="R59" i="8"/>
  <c r="R39" i="8"/>
  <c r="O186" i="5"/>
  <c r="R28" i="8"/>
  <c r="R24" i="8"/>
  <c r="R19" i="8"/>
  <c r="R10" i="8"/>
  <c r="Q39" i="8"/>
  <c r="O276" i="5"/>
  <c r="O139" i="5"/>
  <c r="O140" i="5"/>
  <c r="O201" i="5"/>
  <c r="O30" i="5"/>
  <c r="O272" i="5"/>
  <c r="Q59" i="8"/>
  <c r="Q28" i="8"/>
  <c r="Q24" i="8"/>
  <c r="Q19" i="8"/>
  <c r="Q10" i="8"/>
  <c r="P39" i="8" l="1"/>
  <c r="O275" i="5"/>
  <c r="O338" i="5"/>
  <c r="O206" i="5"/>
  <c r="O360" i="5"/>
  <c r="O130" i="5"/>
  <c r="P59" i="8"/>
  <c r="P28" i="8"/>
  <c r="P24" i="8"/>
  <c r="P19" i="8"/>
  <c r="P10" i="8"/>
  <c r="O403" i="5"/>
  <c r="O89" i="5"/>
  <c r="O319" i="5"/>
  <c r="O306" i="5"/>
  <c r="T42" i="8"/>
  <c r="P65" i="8" s="1"/>
  <c r="T65" i="8" s="1"/>
  <c r="T44" i="8"/>
  <c r="P67" i="8" s="1"/>
  <c r="T67" i="8" s="1"/>
  <c r="O59" i="8"/>
  <c r="O39" i="8"/>
  <c r="O28" i="8"/>
  <c r="O24" i="8"/>
  <c r="O19" i="8"/>
  <c r="O10" i="8"/>
  <c r="N39" i="8"/>
  <c r="O175" i="5"/>
  <c r="N59" i="8" l="1"/>
  <c r="N28" i="8"/>
  <c r="N24" i="8"/>
  <c r="N19" i="8"/>
  <c r="N10" i="8"/>
  <c r="M39" i="8"/>
  <c r="O399" i="5"/>
  <c r="O18" i="5"/>
  <c r="O381" i="5"/>
  <c r="O59" i="5"/>
  <c r="O158" i="5"/>
  <c r="T55" i="8"/>
  <c r="M28" i="8"/>
  <c r="M24" i="8"/>
  <c r="M19" i="8"/>
  <c r="M10" i="8"/>
  <c r="L39" i="8"/>
  <c r="O308" i="5"/>
  <c r="O118" i="5"/>
  <c r="O107" i="5"/>
  <c r="O199" i="5"/>
  <c r="O301" i="5"/>
  <c r="O202" i="5"/>
  <c r="E81" i="8"/>
  <c r="L59" i="8"/>
  <c r="L28" i="8"/>
  <c r="L24" i="8"/>
  <c r="L19" i="8"/>
  <c r="L10" i="8"/>
  <c r="C81" i="8"/>
  <c r="D81" i="8"/>
  <c r="B81" i="8"/>
  <c r="K39" i="8"/>
  <c r="O260" i="5"/>
  <c r="O257" i="5"/>
  <c r="O170" i="5"/>
  <c r="O173" i="5"/>
  <c r="O145" i="5"/>
  <c r="O143" i="5"/>
  <c r="O373" i="5"/>
  <c r="O62" i="5"/>
  <c r="O303" i="5"/>
  <c r="K59" i="8"/>
  <c r="K28" i="8"/>
  <c r="K24" i="8"/>
  <c r="K19" i="8"/>
  <c r="K10" i="8"/>
  <c r="J39" i="8"/>
  <c r="O203" i="5"/>
  <c r="O193" i="5"/>
  <c r="O123" i="5"/>
  <c r="O115" i="5"/>
  <c r="O101" i="5"/>
  <c r="J59" i="8"/>
  <c r="T50" i="8"/>
  <c r="J28" i="8"/>
  <c r="J24" i="8"/>
  <c r="J19" i="8"/>
  <c r="J10" i="8"/>
  <c r="T31" i="8"/>
  <c r="T32" i="8"/>
  <c r="T33" i="8"/>
  <c r="T34" i="8"/>
  <c r="T35" i="8"/>
  <c r="T36" i="8"/>
  <c r="T37" i="8"/>
  <c r="T38" i="8"/>
  <c r="T30" i="8"/>
  <c r="H39" i="8"/>
  <c r="T58" i="8"/>
  <c r="P81" i="8" s="1"/>
  <c r="T57" i="8"/>
  <c r="T56" i="8"/>
  <c r="P79" i="8" s="1"/>
  <c r="T54" i="8"/>
  <c r="P77" i="8" s="1"/>
  <c r="T53" i="8"/>
  <c r="T52" i="8"/>
  <c r="T51" i="8"/>
  <c r="P74" i="8" s="1"/>
  <c r="T49" i="8"/>
  <c r="P73" i="8" s="1"/>
  <c r="T73" i="8" s="1"/>
  <c r="T46" i="8"/>
  <c r="P69" i="8" s="1"/>
  <c r="T45" i="8"/>
  <c r="T41" i="8"/>
  <c r="H59" i="8"/>
  <c r="D59" i="8"/>
  <c r="C59" i="8"/>
  <c r="B59" i="8"/>
  <c r="P68" i="8" l="1"/>
  <c r="T68" i="8" s="1"/>
  <c r="P80" i="8"/>
  <c r="T81" i="8" s="1"/>
  <c r="P78" i="8"/>
  <c r="T79" i="8" s="1"/>
  <c r="P64" i="8"/>
  <c r="T59" i="8"/>
  <c r="U47" i="8" s="1"/>
  <c r="P72" i="8"/>
  <c r="P76" i="8"/>
  <c r="T76" i="8" s="1"/>
  <c r="P75" i="8"/>
  <c r="T75" i="8" s="1"/>
  <c r="T39" i="8"/>
  <c r="U38" i="8" s="1"/>
  <c r="C39" i="8"/>
  <c r="D39" i="8"/>
  <c r="B39" i="8"/>
  <c r="H28" i="8"/>
  <c r="D28" i="8"/>
  <c r="C28" i="8"/>
  <c r="B28" i="8"/>
  <c r="T27" i="8"/>
  <c r="T26" i="8"/>
  <c r="O246" i="5"/>
  <c r="O164" i="5"/>
  <c r="O162" i="5"/>
  <c r="O305" i="5"/>
  <c r="O394" i="5"/>
  <c r="O108" i="5"/>
  <c r="O94" i="5"/>
  <c r="O358" i="5"/>
  <c r="O284" i="5"/>
  <c r="H19" i="8"/>
  <c r="H24" i="8"/>
  <c r="H10" i="8"/>
  <c r="D19" i="8"/>
  <c r="D24" i="8"/>
  <c r="D10" i="8"/>
  <c r="O207" i="5"/>
  <c r="O244" i="5"/>
  <c r="O169" i="5"/>
  <c r="O147" i="5"/>
  <c r="O307" i="5"/>
  <c r="O267" i="5"/>
  <c r="O159" i="5"/>
  <c r="O340" i="5"/>
  <c r="O376" i="5"/>
  <c r="O320" i="5"/>
  <c r="O289" i="5"/>
  <c r="C10" i="8"/>
  <c r="C24" i="8"/>
  <c r="B24" i="8"/>
  <c r="B10" i="8"/>
  <c r="C19" i="8"/>
  <c r="B19" i="8"/>
  <c r="T22" i="8"/>
  <c r="T23" i="8"/>
  <c r="T21" i="8"/>
  <c r="O112" i="5"/>
  <c r="O313" i="5"/>
  <c r="O48" i="5"/>
  <c r="O374" i="5"/>
  <c r="O332" i="5"/>
  <c r="O58" i="5"/>
  <c r="O350" i="5"/>
  <c r="O136" i="5"/>
  <c r="O231" i="5"/>
  <c r="O87" i="5"/>
  <c r="O368" i="5"/>
  <c r="O55" i="5"/>
  <c r="P82" i="8" l="1"/>
  <c r="U43" i="8"/>
  <c r="U48" i="8"/>
  <c r="U44" i="8"/>
  <c r="U42" i="8"/>
  <c r="U50" i="8"/>
  <c r="U55" i="8"/>
  <c r="U36" i="8"/>
  <c r="U37" i="8"/>
  <c r="U41" i="8"/>
  <c r="U46" i="8"/>
  <c r="U51" i="8"/>
  <c r="U53" i="8"/>
  <c r="U57" i="8"/>
  <c r="U45" i="8"/>
  <c r="U49" i="8"/>
  <c r="U52" i="8"/>
  <c r="U58" i="8"/>
  <c r="U54" i="8"/>
  <c r="U56" i="8"/>
  <c r="T28" i="8"/>
  <c r="U27" i="8" s="1"/>
  <c r="T10" i="8"/>
  <c r="U10" i="8" s="1"/>
  <c r="T19" i="8"/>
  <c r="T24" i="8"/>
  <c r="U24" i="8" s="1"/>
  <c r="O171" i="5"/>
  <c r="O51" i="5"/>
  <c r="O252" i="5"/>
  <c r="O234" i="5"/>
  <c r="O229" i="5"/>
  <c r="O141" i="5"/>
  <c r="O60" i="5"/>
  <c r="O160" i="5"/>
  <c r="O302" i="5"/>
  <c r="O99" i="5"/>
  <c r="O32" i="5"/>
  <c r="O357" i="5"/>
  <c r="O402" i="5"/>
  <c r="O291" i="5"/>
  <c r="O64" i="5"/>
  <c r="O27" i="5"/>
  <c r="O166" i="5"/>
  <c r="O122" i="5"/>
  <c r="O321" i="5"/>
  <c r="O312" i="5"/>
  <c r="O297" i="5"/>
  <c r="O128" i="5"/>
  <c r="O127" i="5"/>
  <c r="O105" i="5"/>
  <c r="O216" i="5"/>
  <c r="O150" i="5"/>
  <c r="O304" i="5"/>
  <c r="O337" i="5"/>
  <c r="O14" i="5"/>
  <c r="O380" i="5"/>
  <c r="O6" i="5"/>
  <c r="O334" i="5"/>
  <c r="O217" i="5"/>
  <c r="O102" i="5"/>
  <c r="O191" i="5"/>
  <c r="O292" i="5"/>
  <c r="O69" i="5"/>
  <c r="O9" i="5"/>
  <c r="O8" i="5"/>
  <c r="O346" i="5"/>
  <c r="O116" i="5"/>
  <c r="O111" i="5"/>
  <c r="O73" i="5"/>
  <c r="O61" i="5"/>
  <c r="O283" i="5"/>
  <c r="O83" i="5"/>
  <c r="O134" i="5"/>
  <c r="O131" i="5"/>
  <c r="O80" i="5"/>
  <c r="O176" i="5"/>
  <c r="O29" i="5"/>
  <c r="O270" i="5"/>
  <c r="O247" i="5"/>
  <c r="O220" i="5"/>
  <c r="O88" i="5"/>
  <c r="O393" i="5"/>
  <c r="O274" i="5"/>
  <c r="O190" i="5"/>
  <c r="O188" i="5"/>
  <c r="O20" i="5"/>
  <c r="O382" i="5"/>
  <c r="O364" i="5"/>
  <c r="O7" i="5"/>
  <c r="O114" i="5"/>
  <c r="O362" i="5"/>
  <c r="O349" i="5"/>
  <c r="O91" i="5"/>
  <c r="O370" i="5"/>
  <c r="O359" i="5"/>
  <c r="O273" i="5"/>
  <c r="O266" i="5"/>
  <c r="O253" i="5"/>
  <c r="O46" i="5"/>
  <c r="O237" i="5"/>
  <c r="O407" i="5"/>
  <c r="O195" i="5"/>
  <c r="O367" i="5"/>
  <c r="O363" i="5"/>
  <c r="O155" i="5"/>
  <c r="O23" i="5"/>
  <c r="O52" i="5"/>
  <c r="O135" i="5"/>
  <c r="O129" i="5"/>
  <c r="O396" i="5"/>
  <c r="O235" i="5"/>
  <c r="O41" i="5"/>
  <c r="O104" i="5"/>
  <c r="O95" i="5"/>
  <c r="O65" i="5"/>
  <c r="O161" i="5"/>
  <c r="O151" i="5"/>
  <c r="O106" i="5"/>
  <c r="O352" i="5"/>
  <c r="O254" i="5"/>
  <c r="O98" i="5"/>
  <c r="O84" i="5"/>
  <c r="O5" i="5"/>
  <c r="O16" i="5"/>
  <c r="O300" i="5"/>
  <c r="O222" i="5"/>
  <c r="O208" i="5"/>
  <c r="O92" i="5"/>
  <c r="O179" i="5"/>
  <c r="O72" i="5"/>
  <c r="O390" i="5"/>
  <c r="O387" i="5"/>
  <c r="O75" i="5"/>
  <c r="O325" i="5"/>
  <c r="O149" i="5"/>
  <c r="O148" i="5"/>
  <c r="O49" i="5"/>
  <c r="O342" i="5"/>
  <c r="O120" i="5"/>
  <c r="O331" i="5"/>
  <c r="O296" i="5"/>
  <c r="O81" i="5"/>
  <c r="O290" i="5"/>
  <c r="O269" i="5"/>
  <c r="O146" i="5"/>
  <c r="O264" i="5"/>
  <c r="O142" i="5"/>
  <c r="O397" i="5"/>
  <c r="O240" i="5"/>
  <c r="O119" i="5"/>
  <c r="O228" i="5"/>
  <c r="O211" i="5"/>
  <c r="O78" i="5"/>
  <c r="O66" i="5"/>
  <c r="O285" i="5"/>
  <c r="O317" i="5"/>
  <c r="O377" i="5"/>
  <c r="O351" i="5"/>
  <c r="O401" i="5"/>
  <c r="O249" i="5"/>
  <c r="O126" i="5"/>
  <c r="O125" i="5"/>
  <c r="O242" i="5"/>
  <c r="O388" i="5"/>
  <c r="O232" i="5"/>
  <c r="O209" i="5"/>
  <c r="O97" i="5"/>
  <c r="O315" i="5"/>
  <c r="O356" i="5"/>
  <c r="O395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7" i="5"/>
  <c r="O82" i="5"/>
  <c r="O85" i="5"/>
  <c r="O86" i="5"/>
  <c r="O90" i="5"/>
  <c r="O93" i="5"/>
  <c r="O96" i="5"/>
  <c r="O100" i="5"/>
  <c r="O109" i="5"/>
  <c r="O110" i="5"/>
  <c r="O113" i="5"/>
  <c r="O124" i="5"/>
  <c r="O137" i="5"/>
  <c r="O138" i="5"/>
  <c r="O152" i="5"/>
  <c r="O157" i="5"/>
  <c r="O165" i="5"/>
  <c r="O182" i="5"/>
  <c r="O183" i="5"/>
  <c r="O187" i="5"/>
  <c r="O196" i="5"/>
  <c r="O226" i="5"/>
  <c r="O227" i="5"/>
  <c r="O230" i="5"/>
  <c r="O238" i="5"/>
  <c r="O241" i="5"/>
  <c r="O245" i="5"/>
  <c r="O281" i="5"/>
  <c r="O288" i="5"/>
  <c r="O293" i="5"/>
  <c r="O294" i="5"/>
  <c r="O299" i="5"/>
  <c r="O309" i="5"/>
  <c r="O311" i="5"/>
  <c r="O316" i="5"/>
  <c r="O318" i="5"/>
  <c r="O322" i="5"/>
  <c r="O323" i="5"/>
  <c r="O324" i="5"/>
  <c r="O326" i="5"/>
  <c r="O327" i="5"/>
  <c r="O328" i="5"/>
  <c r="O329" i="5"/>
  <c r="O335" i="5"/>
  <c r="O336" i="5"/>
  <c r="O339" i="5"/>
  <c r="O341" i="5"/>
  <c r="O343" i="5"/>
  <c r="O344" i="5"/>
  <c r="O347" i="5"/>
  <c r="O348" i="5"/>
  <c r="O353" i="5"/>
  <c r="O355" i="5"/>
  <c r="O361" i="5"/>
  <c r="O365" i="5"/>
  <c r="O366" i="5"/>
  <c r="O369" i="5"/>
  <c r="O371" i="5"/>
  <c r="O375" i="5"/>
  <c r="O378" i="5"/>
  <c r="O379" i="5"/>
  <c r="O383" i="5"/>
  <c r="O384" i="5"/>
  <c r="O385" i="5"/>
  <c r="O386" i="5"/>
  <c r="O389" i="5"/>
  <c r="O391" i="5"/>
  <c r="O392" i="5"/>
  <c r="O398" i="5"/>
  <c r="O400" i="5"/>
  <c r="O405" i="5"/>
  <c r="O3" i="5"/>
  <c r="O4" i="5" s="1"/>
  <c r="B296" i="3"/>
  <c r="U26" i="8" l="1"/>
  <c r="U32" i="8"/>
  <c r="U34" i="8"/>
  <c r="U31" i="8"/>
  <c r="U33" i="8"/>
  <c r="U35" i="8"/>
  <c r="U30" i="8"/>
  <c r="U19" i="8"/>
  <c r="U59" i="8"/>
  <c r="U28" i="8"/>
  <c r="U7" i="8"/>
  <c r="U6" i="8"/>
  <c r="U5" i="8"/>
  <c r="U9" i="8"/>
  <c r="U8" i="8"/>
  <c r="U13" i="8"/>
  <c r="U17" i="8"/>
  <c r="U22" i="8"/>
  <c r="U14" i="8"/>
  <c r="U18" i="8"/>
  <c r="U23" i="8"/>
  <c r="U15" i="8"/>
  <c r="U12" i="8"/>
  <c r="U21" i="8"/>
  <c r="U16" i="8"/>
  <c r="O408" i="5"/>
  <c r="O54" i="5"/>
  <c r="O25" i="5"/>
  <c r="O310" i="5"/>
  <c r="O282" i="5"/>
  <c r="O153" i="5"/>
  <c r="O354" i="5"/>
  <c r="O406" i="5"/>
  <c r="U39" i="8" l="1"/>
  <c r="O409" i="5"/>
  <c r="J70" i="8" l="1"/>
  <c r="J81" i="8" l="1"/>
  <c r="K70" i="8" l="1"/>
  <c r="K77" i="8"/>
  <c r="K79" i="8"/>
  <c r="K78" i="8"/>
  <c r="K74" i="8"/>
  <c r="K71" i="8"/>
  <c r="K75" i="8"/>
  <c r="K68" i="8"/>
  <c r="K76" i="8"/>
  <c r="K73" i="8"/>
  <c r="K66" i="8"/>
  <c r="K65" i="8"/>
  <c r="K72" i="8"/>
  <c r="K69" i="8"/>
  <c r="K80" i="8"/>
  <c r="K67" i="8"/>
  <c r="K81" i="8" l="1"/>
  <c r="R82" i="8"/>
  <c r="T82" i="8" s="1"/>
  <c r="G81" i="8"/>
  <c r="J64" i="8" l="1"/>
  <c r="K64" i="8" s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<sst xmlns="http://schemas.openxmlformats.org/spreadsheetml/2006/main" count="1579" uniqueCount="554">
  <si>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</si>
  <si>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</si>
  <si>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</si>
  <si>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</si>
  <si>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</si>
  <si>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</si>
  <si>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</si>
  <si>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</si>
  <si>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</si>
  <si>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</si>
  <si>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</si>
  <si>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</si>
  <si>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</si>
  <si>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</si>
  <si>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</si>
  <si>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</si>
  <si>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</si>
  <si>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</si>
  <si>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</si>
  <si>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</si>
  <si>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</si>
  <si>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</si>
  <si>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</si>
  <si>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</si>
  <si>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</si>
  <si>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</si>
  <si>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</si>
  <si>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</si>
  <si>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</si>
  <si>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</si>
  <si>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</si>
  <si>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</si>
  <si>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</si>
  <si>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</si>
  <si>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</si>
  <si>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</si>
  <si>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</si>
  <si>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</si>
  <si>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</si>
  <si>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</si>
  <si>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</si>
  <si>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</si>
  <si>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</si>
  <si>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</si>
  <si>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</si>
  <si>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</si>
  <si>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</si>
  <si>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</si>
  <si>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</si>
  <si>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</si>
  <si>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</si>
  <si>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</si>
  <si>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</si>
  <si>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</si>
  <si>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</si>
  <si>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</si>
  <si>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</si>
  <si>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</si>
  <si>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</si>
  <si>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</si>
  <si>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</si>
  <si>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</si>
  <si>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</si>
  <si>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</si>
  <si>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</si>
  <si>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</si>
  <si>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</si>
  <si>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</si>
  <si>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</si>
  <si>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</si>
  <si>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</si>
  <si>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</si>
  <si>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</si>
  <si>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</si>
  <si>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</si>
  <si>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</si>
  <si>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</si>
  <si>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</si>
  <si>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</si>
  <si>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</si>
  <si>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</si>
  <si>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</si>
  <si>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</si>
  <si>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</si>
  <si>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</si>
  <si>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</si>
  <si>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</si>
  <si>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</si>
  <si>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</si>
  <si>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</si>
  <si>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</si>
  <si>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</si>
  <si>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</si>
  <si>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</si>
  <si>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</si>
  <si>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</si>
  <si>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</si>
  <si>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</si>
  <si>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</si>
  <si>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</si>
  <si>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</si>
  <si>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</si>
  <si>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</si>
  <si>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</si>
  <si>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</si>
  <si>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</si>
  <si>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</si>
  <si>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</si>
  <si>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</si>
  <si>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</si>
  <si>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</si>
  <si>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</si>
  <si>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</si>
  <si>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</si>
  <si>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</si>
  <si>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</si>
  <si>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</si>
  <si>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</si>
  <si>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</si>
  <si>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</si>
  <si>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</si>
  <si>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</si>
  <si>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</si>
  <si>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</si>
  <si>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</si>
  <si>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</si>
  <si>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</si>
  <si>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</si>
  <si>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</si>
  <si>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</si>
  <si>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</si>
  <si>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</si>
  <si>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</si>
  <si>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</si>
  <si>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</si>
  <si>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</si>
  <si>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</si>
  <si>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</si>
  <si>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</si>
  <si>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</si>
  <si>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</si>
  <si>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</si>
  <si>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</si>
  <si>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</si>
  <si>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</si>
  <si>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</si>
  <si>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</si>
  <si>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</si>
  <si>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</si>
  <si>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</si>
  <si>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</si>
  <si>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</si>
  <si>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</si>
  <si>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</si>
  <si>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</si>
  <si>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</si>
  <si>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</si>
  <si>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</si>
  <si>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</si>
  <si>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</si>
  <si>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</si>
  <si>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</si>
  <si>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</si>
  <si>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</si>
  <si>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</si>
  <si>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</si>
  <si>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</si>
  <si>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</si>
  <si>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</si>
  <si>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</si>
  <si>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</si>
  <si>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</si>
  <si>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</si>
  <si>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</si>
  <si>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</si>
  <si>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</si>
  <si>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</si>
  <si>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</si>
  <si>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</si>
  <si>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</si>
  <si>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</si>
  <si>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</si>
  <si>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</si>
  <si>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</si>
  <si>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</si>
  <si>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</si>
  <si>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</si>
  <si>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</si>
  <si>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</si>
  <si>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</si>
  <si>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</si>
  <si>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</si>
  <si>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</si>
  <si>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</si>
  <si>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</si>
  <si>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</si>
  <si>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</si>
  <si>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</si>
  <si>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</si>
  <si>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</si>
  <si>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</si>
  <si>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</si>
  <si>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</si>
  <si>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</si>
  <si>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</si>
  <si>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</si>
  <si>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</si>
  <si>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</si>
  <si>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</si>
  <si>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</si>
  <si>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</si>
  <si>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</si>
  <si>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</si>
  <si>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</si>
  <si>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</si>
  <si>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</si>
  <si>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</si>
  <si>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</si>
  <si>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</si>
  <si>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</si>
  <si>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</si>
  <si>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</si>
  <si>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</si>
  <si>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</si>
  <si>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</si>
  <si>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</si>
  <si>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</si>
  <si>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</si>
  <si>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</si>
  <si>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</si>
  <si>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</si>
  <si>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</si>
  <si>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</si>
  <si>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</si>
  <si>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</si>
  <si>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</si>
  <si>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</si>
  <si>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</si>
  <si>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</si>
  <si>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</si>
  <si>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</si>
  <si>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</si>
  <si>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</si>
  <si>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</si>
  <si>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</si>
  <si>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</si>
  <si>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</si>
  <si>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</si>
  <si>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</si>
  <si>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</si>
  <si>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</si>
  <si>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</si>
  <si>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</si>
  <si>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</si>
  <si>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</si>
  <si>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</si>
  <si>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</si>
  <si>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</si>
  <si>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</si>
  <si>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</si>
  <si>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</si>
  <si>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</si>
  <si>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</si>
  <si>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</si>
  <si>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</si>
  <si>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</si>
  <si>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</si>
  <si>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</si>
  <si>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</si>
  <si>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</si>
  <si>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</si>
  <si>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</si>
  <si>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</si>
  <si>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</si>
  <si>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</si>
  <si>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</si>
  <si>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</si>
  <si>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</si>
  <si>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</si>
  <si>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</si>
  <si>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</si>
  <si>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</si>
  <si>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</si>
  <si>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</si>
  <si>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</si>
  <si>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</si>
  <si>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</si>
  <si>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</si>
  <si>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</si>
  <si>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</si>
  <si>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</si>
  <si>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</si>
  <si>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</si>
  <si>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</si>
  <si>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</si>
  <si>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</si>
  <si>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</si>
  <si>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</si>
  <si>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</si>
  <si>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</si>
  <si>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</si>
  <si>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</si>
  <si>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</si>
  <si>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</si>
  <si>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</si>
  <si>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</si>
  <si>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</si>
  <si>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</si>
  <si>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</si>
  <si>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</si>
  <si>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</si>
  <si>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</si>
  <si>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</si>
  <si>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</si>
  <si>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</si>
  <si>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</si>
  <si>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</si>
  <si>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</si>
  <si>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</si>
  <si>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</si>
  <si>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</si>
  <si>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</si>
  <si>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</si>
  <si>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</si>
  <si>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</si>
  <si>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</si>
  <si>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</si>
  <si>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</si>
  <si>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</si>
  <si>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</si>
  <si>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</si>
  <si>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</si>
  <si>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</si>
  <si>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</si>
  <si>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</si>
  <si>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</si>
  <si>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</si>
  <si>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</si>
  <si>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</si>
  <si>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</si>
  <si>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</si>
  <si>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</si>
  <si>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</si>
  <si>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</si>
  <si>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</si>
  <si>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</si>
  <si>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</si>
  <si>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</si>
  <si>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</si>
  <si>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</si>
  <si>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</si>
  <si>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</si>
  <si>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</si>
  <si>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</si>
  <si>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</si>
  <si>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</si>
  <si>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</si>
  <si>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</si>
  <si>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</si>
  <si>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</si>
  <si>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</si>
  <si>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</si>
  <si>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</si>
  <si>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</si>
  <si>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</si>
  <si>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</si>
  <si>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</si>
  <si>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</si>
  <si>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</si>
  <si>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</si>
  <si>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</si>
  <si>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</si>
  <si>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</si>
  <si>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</si>
  <si>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</si>
  <si>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</si>
  <si>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</si>
  <si>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</si>
  <si>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</si>
  <si>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</si>
  <si>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</si>
  <si>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</si>
  <si>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</si>
  <si>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</si>
  <si>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</si>
  <si>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</si>
  <si>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</si>
  <si>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</si>
  <si>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</si>
  <si>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</si>
  <si>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</si>
  <si>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</si>
  <si>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</si>
  <si>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</si>
  <si>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</si>
  <si>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</si>
  <si>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</si>
  <si>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</si>
  <si>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</si>
  <si>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</si>
  <si>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</si>
  <si>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</si>
  <si>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</si>
  <si>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</si>
  <si>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</si>
  <si>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</si>
  <si>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</si>
  <si>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</si>
  <si>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</si>
  <si>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</si>
  <si>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</si>
  <si>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</si>
  <si>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</si>
  <si>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</si>
  <si>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</si>
  <si>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</si>
  <si>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</si>
  <si>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</si>
  <si>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</si>
  <si>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</si>
  <si>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</si>
  <si>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</si>
  <si>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</si>
  <si>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</si>
  <si>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</si>
  <si>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</si>
  <si>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</si>
  <si>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</si>
  <si>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</si>
  <si>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</si>
  <si>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</si>
  <si>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</si>
  <si>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</si>
  <si>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</si>
  <si>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</si>
  <si>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</si>
  <si>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</si>
  <si>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</si>
  <si>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</si>
  <si>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</si>
  <si>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</si>
  <si>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</si>
  <si>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</si>
  <si>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</si>
  <si>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</si>
  <si>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</si>
  <si>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</si>
  <si>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</si>
  <si>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</si>
  <si>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</si>
  <si>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</si>
  <si>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</si>
  <si>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</si>
  <si>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</si>
  <si>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</si>
  <si>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</si>
  <si>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</si>
  <si>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</si>
  <si>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</si>
  <si>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</si>
  <si>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</si>
  <si>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</si>
  <si>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</si>
  <si>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</si>
  <si>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</si>
  <si>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</si>
  <si>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</si>
  <si>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</si>
  <si>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</si>
  <si>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</si>
  <si>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</si>
  <si>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</si>
  <si>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</si>
  <si>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</si>
  <si>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</si>
  <si>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</si>
  <si>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</si>
  <si>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</si>
  <si>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</si>
  <si>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</si>
  <si>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</si>
  <si>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</si>
  <si>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</si>
  <si>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</si>
  <si>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</si>
  <si>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</si>
  <si>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</si>
  <si>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</si>
  <si>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</si>
  <si>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</si>
  <si>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</si>
  <si>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</si>
  <si>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</si>
  <si>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</si>
  <si>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</si>
  <si>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</si>
  <si>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</si>
  <si>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</si>
  <si>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</si>
  <si>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</si>
  <si>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</si>
  <si>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</si>
  <si>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</si>
  <si>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</si>
  <si>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</si>
  <si>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</si>
  <si>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</si>
  <si>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</si>
  <si>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</si>
  <si>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</si>
  <si>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</si>
  <si>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</si>
  <si>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</si>
  <si>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</si>
  <si>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</si>
  <si>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</si>
  <si>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</si>
  <si>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</si>
  <si>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</si>
  <si>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</si>
  <si>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</si>
  <si>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</si>
  <si>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</si>
  <si>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</si>
  <si>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</si>
  <si>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</si>
  <si>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</si>
  <si>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</si>
  <si>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</si>
  <si>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</si>
  <si>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</si>
  <si>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</si>
  <si>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</si>
  <si>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</si>
  <si>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</si>
  <si>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</si>
  <si>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8. % Comunicações respondidas por Total de comunicações recebidas - 2016</t>
  </si>
  <si>
    <t>Aparecida (GO)</t>
  </si>
  <si>
    <t>Caruaru (PE)</t>
  </si>
  <si>
    <t>Granado (RS)</t>
  </si>
  <si>
    <t>Maceió (AL)</t>
  </si>
  <si>
    <t>SARANDÍ (PR)</t>
  </si>
  <si>
    <t>Divinópolis (MG)</t>
  </si>
  <si>
    <t>Muzambinho (MG)</t>
  </si>
  <si>
    <t>Campo Grande (MS)</t>
  </si>
  <si>
    <t>Figuerião (MS)</t>
  </si>
  <si>
    <t>Irati (PR)</t>
  </si>
  <si>
    <t>Itabuna BA)</t>
  </si>
  <si>
    <t>Salto (SP)</t>
  </si>
  <si>
    <t>Rolândia (PR)</t>
  </si>
  <si>
    <t>Veranópolis (RS)</t>
  </si>
  <si>
    <t xml:space="preserve">TABELA 08 - COMUNICAÇÕES COM A OUVIDORIA </t>
  </si>
  <si>
    <t>Cachoero do Itapemerim (ES)</t>
  </si>
  <si>
    <t>Esdoraldo do Sul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</si>
</sst>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0" fillId="0" borderId="0" xfId="1" applyFont="1"/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Abr  / 2016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93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317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GERAL'!$A$5:$A$9</c:f>
              <c:strCache>
                <c:ptCount val="5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Atendimento Pessoal</c:v>
                </c:pt>
              </c:strCache>
            </c:strRef>
          </c:cat>
          <c:val>
            <c:numRef>
              <c:f>'PLANÍLIA GERAL'!$T$5:$T$9</c:f>
              <c:numCache>
                <c:formatCode>General</c:formatCode>
                <c:ptCount val="5"/>
                <c:pt idx="0">
                  <c:v>9</c:v>
                </c:pt>
                <c:pt idx="1">
                  <c:v>137</c:v>
                </c:pt>
                <c:pt idx="2">
                  <c:v>0</c:v>
                </c:pt>
                <c:pt idx="3">
                  <c:v>264</c:v>
                </c:pt>
                <c:pt idx="4">
                  <c:v>3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3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7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Abr /2016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594"/>
          <c:y val="0.27297579685034484"/>
          <c:w val="0.61153149606299262"/>
          <c:h val="0.58432886497733716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GERAL'!$A$12:$A$18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GERAL'!$T$12:$T$18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89</c:v>
                </c:pt>
                <c:pt idx="3">
                  <c:v>224</c:v>
                </c:pt>
                <c:pt idx="4">
                  <c:v>30</c:v>
                </c:pt>
                <c:pt idx="5">
                  <c:v>38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01856"/>
        <c:axId val="118651504"/>
      </c:barChart>
      <c:catAx>
        <c:axId val="1811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18651504"/>
        <c:crosses val="autoZero"/>
        <c:auto val="1"/>
        <c:lblAlgn val="ctr"/>
        <c:lblOffset val="100"/>
        <c:noMultiLvlLbl val="0"/>
      </c:catAx>
      <c:valAx>
        <c:axId val="118651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81101856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Abr / 2016</a:t>
            </a:r>
          </a:p>
        </c:rich>
      </c:tx>
      <c:layout>
        <c:manualLayout>
          <c:xMode val="edge"/>
          <c:yMode val="edge"/>
          <c:x val="0.14962139896530524"/>
          <c:y val="6.0192616959064749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95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7.6628455155836703E-2"/>
                  <c:y val="5.13157894736842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385798632779069E-2"/>
                  <c:y val="2.4471125730994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GERAL'!$A$21:$A$23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GERAL'!$T$21:$T$23</c:f>
              <c:numCache>
                <c:formatCode>General</c:formatCode>
                <c:ptCount val="3"/>
                <c:pt idx="0">
                  <c:v>47</c:v>
                </c:pt>
                <c:pt idx="1">
                  <c:v>331</c:v>
                </c:pt>
                <c:pt idx="2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Abr /2016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8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8165586780620965"/>
                  <c:y val="2.22202225774627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2844284792168E-2"/>
                  <c:y val="4.9236192371978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GERAL'!$A$26:$A$27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GERAL'!$U$26:$U$27</c:f>
              <c:numCache>
                <c:formatCode>0.00</c:formatCode>
                <c:ptCount val="2"/>
                <c:pt idx="0">
                  <c:v>89.830508474576277</c:v>
                </c:pt>
                <c:pt idx="1">
                  <c:v>10.16949152542373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24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02" footer="0.314960620000008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Abr / 2016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9E-3"/>
          <c:y val="0.27223562268049656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1.9403264504564081E-2"/>
                  <c:y val="-0.167748478923513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05147219680394E-2"/>
                  <c:y val="-0.137573221330517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25116457331081E-2"/>
                  <c:y val="7.394357089486039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152209407810917E-3"/>
                  <c:y val="-5.19947495947985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8792700786672623E-2"/>
                  <c:y val="0.132694410169144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GERAL'!$A$30:$A$38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GERAL'!$T$30:$T$38</c:f>
              <c:numCache>
                <c:formatCode>General</c:formatCode>
                <c:ptCount val="9"/>
                <c:pt idx="0">
                  <c:v>79</c:v>
                </c:pt>
                <c:pt idx="1">
                  <c:v>40</c:v>
                </c:pt>
                <c:pt idx="2">
                  <c:v>37</c:v>
                </c:pt>
                <c:pt idx="3">
                  <c:v>18</c:v>
                </c:pt>
                <c:pt idx="4">
                  <c:v>24</c:v>
                </c:pt>
                <c:pt idx="5">
                  <c:v>91</c:v>
                </c:pt>
                <c:pt idx="6">
                  <c:v>95</c:v>
                </c:pt>
                <c:pt idx="7">
                  <c:v>0</c:v>
                </c:pt>
                <c:pt idx="8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64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Abr  / 2016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81"/>
          <c:w val="0.80879264776380422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16"/>
              <c:layout>
                <c:manualLayout>
                  <c:x val="-6.0101852767560165E-2"/>
                  <c:y val="0.13937035211449764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GERAL'!$T$41:$T$58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19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333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GERAL'!$A$41:$A$58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GERAL'!$U$41:$U$58</c:f>
              <c:numCache>
                <c:formatCode>0.00</c:formatCode>
                <c:ptCount val="18"/>
                <c:pt idx="0">
                  <c:v>0.48426150121065376</c:v>
                </c:pt>
                <c:pt idx="1">
                  <c:v>0.72639225181598066</c:v>
                </c:pt>
                <c:pt idx="2">
                  <c:v>0</c:v>
                </c:pt>
                <c:pt idx="3">
                  <c:v>0.24213075060532688</c:v>
                </c:pt>
                <c:pt idx="4">
                  <c:v>3.6319612590799029</c:v>
                </c:pt>
                <c:pt idx="5">
                  <c:v>0.24213075060532688</c:v>
                </c:pt>
                <c:pt idx="6">
                  <c:v>0.48426150121065376</c:v>
                </c:pt>
                <c:pt idx="7">
                  <c:v>0.96852300242130751</c:v>
                </c:pt>
                <c:pt idx="8">
                  <c:v>3.3898305084745761</c:v>
                </c:pt>
                <c:pt idx="9">
                  <c:v>0.72639225181598066</c:v>
                </c:pt>
                <c:pt idx="10">
                  <c:v>1.4527845036319613</c:v>
                </c:pt>
                <c:pt idx="11">
                  <c:v>1.6949152542372881</c:v>
                </c:pt>
                <c:pt idx="12">
                  <c:v>4.6004842615012107</c:v>
                </c:pt>
                <c:pt idx="13">
                  <c:v>0</c:v>
                </c:pt>
                <c:pt idx="14">
                  <c:v>0.24213075060532688</c:v>
                </c:pt>
                <c:pt idx="15">
                  <c:v>0</c:v>
                </c:pt>
                <c:pt idx="16">
                  <c:v>80.629539951573847</c:v>
                </c:pt>
                <c:pt idx="17">
                  <c:v>0.48426150121065376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75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GRÁFICO 07 - Comunicação pendentes/ano</a:t>
            </a:r>
          </a:p>
          <a:p>
            <a:pPr>
              <a:defRPr sz="1000"/>
            </a:pPr>
            <a:r>
              <a:rPr lang="pt-BR" sz="1000"/>
              <a:t>            </a:t>
            </a:r>
            <a:r>
              <a:rPr lang="pt-BR" sz="900" b="0" i="1"/>
              <a:t>Período</a:t>
            </a:r>
            <a:r>
              <a:rPr lang="pt-BR" sz="1000" b="0" i="1"/>
              <a:t>:  2010 -  Abr  / 2016</a:t>
            </a: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50"/>
      <c:rotY val="100"/>
      <c:depthPercent val="8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0007711637673998E-2"/>
                  <c:y val="-0.18967743631947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515455879698448E-2"/>
                  <c:y val="-0.17162615076945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333450835002139E-2"/>
                  <c:y val="-8.677515915690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693178886367694E-2"/>
                  <c:y val="-4.87644108245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151132977552136E-2"/>
                  <c:y val="3.012041770959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129373117571288"/>
                  <c:y val="-5.17442943013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67850220339256E-2"/>
                  <c:y val="8.650581123472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GERAL'!$B$63:$H$63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strCache>
            </c:strRef>
          </c:cat>
          <c:val>
            <c:numRef>
              <c:f>'PLANÍLIA GERAL'!$B$81:$H$81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34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107"/>
          <c:w val="0.14946193371204783"/>
          <c:h val="0.57123470793162112"/>
        </c:manualLayout>
      </c:layout>
      <c:overlay val="0"/>
    </c:legend>
    <c:plotVisOnly val="1"/>
    <c:dispBlanksAs val="gap"/>
    <c:showDLblsOverMax val="0"/>
  </c:chart>
  <c:spPr>
    <a:solidFill>
      <a:srgbClr val="66FF33"/>
    </a:solidFill>
    <a:ln>
      <a:round/>
    </a:ln>
    <a:scene3d>
      <a:camera prst="orthographicFront"/>
      <a:lightRig rig="threePt" dir="t"/>
    </a:scene3d>
    <a:sp3d prstMaterial="matte"/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Abr / 2016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32"/>
          <c:y val="4.1640375790729371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84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541303332362339"/>
                  <c:y val="-0.205749834683919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986598501445298E-2"/>
                  <c:y val="0.158225333561386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39120999588047"/>
                  <c:y val="6.45901036609262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47121564950305E-2"/>
                  <c:y val="0.113098757334848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18872067829705E-2"/>
                  <c:y val="0.218554592016075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800497794570113E-2"/>
                  <c:y val="2.7300721734317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087526005801883E-2"/>
                  <c:y val="-7.68346044602345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318922915959245"/>
                  <c:y val="-2.1396143118608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0697981070706507E-2"/>
                  <c:y val="7.3056239789796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007492773482627E-5"/>
                  <c:y val="8.9791883552834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5765471189794524E-3"/>
                  <c:y val="-7.16532416092830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8027868222332212E-2"/>
                  <c:y val="-4.706626245594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5622885278001386E-2"/>
                  <c:y val="-4.606561196578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5790214406740247E-2"/>
                  <c:y val="2.4609874252037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GERAL'!$A$66:$A$80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GERAL'!$J$66:$J$80</c:f>
              <c:numCache>
                <c:formatCode>General</c:formatCode>
                <c:ptCount val="15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99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95250</xdr:rowOff>
    </xdr:from>
    <xdr:to>
      <xdr:col>7</xdr:col>
      <xdr:colOff>43296</xdr:colOff>
      <xdr:row>101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263234</xdr:colOff>
      <xdr:row>87</xdr:row>
      <xdr:rowOff>129886</xdr:rowOff>
    </xdr:from>
    <xdr:to>
      <xdr:col>18</xdr:col>
      <xdr:colOff>346363</xdr:colOff>
      <xdr:row>102</xdr:row>
      <xdr:rowOff>17318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103</xdr:row>
      <xdr:rowOff>25977</xdr:rowOff>
    </xdr:from>
    <xdr:to>
      <xdr:col>7</xdr:col>
      <xdr:colOff>77932</xdr:colOff>
      <xdr:row>117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242454</xdr:colOff>
      <xdr:row>103</xdr:row>
      <xdr:rowOff>51954</xdr:rowOff>
    </xdr:from>
    <xdr:to>
      <xdr:col>18</xdr:col>
      <xdr:colOff>398317</xdr:colOff>
      <xdr:row>117</xdr:row>
      <xdr:rowOff>129886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119</xdr:row>
      <xdr:rowOff>0</xdr:rowOff>
    </xdr:from>
    <xdr:to>
      <xdr:col>7</xdr:col>
      <xdr:colOff>103910</xdr:colOff>
      <xdr:row>133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242455</xdr:colOff>
      <xdr:row>119</xdr:row>
      <xdr:rowOff>17318</xdr:rowOff>
    </xdr:from>
    <xdr:to>
      <xdr:col>18</xdr:col>
      <xdr:colOff>398318</xdr:colOff>
      <xdr:row>133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134</xdr:row>
      <xdr:rowOff>147205</xdr:rowOff>
    </xdr:from>
    <xdr:to>
      <xdr:col>7</xdr:col>
      <xdr:colOff>69274</xdr:colOff>
      <xdr:row>149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121226</xdr:colOff>
      <xdr:row>134</xdr:row>
      <xdr:rowOff>155864</xdr:rowOff>
    </xdr:from>
    <xdr:to>
      <xdr:col>18</xdr:col>
      <xdr:colOff>380999</xdr:colOff>
      <xdr:row>149</xdr:row>
      <xdr:rowOff>103909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zoomScale="110" zoomScaleNormal="110" workbookViewId="0">
      <pane ySplit="3" topLeftCell="A128" activePane="bottomLeft" state="frozen"/>
      <selection pane="bottomLeft" activeCell="K39" sqref="K39"/>
    </sheetView>
  </sheetViews>
  <sheetFormatPr defaultRowHeight="15" x14ac:dyDescent="0.25"/>
  <cols>
    <col min="1" max="1" width="32.28515625" customWidth="1"/>
    <col min="2" max="7" width="7.7109375" customWidth="1"/>
    <col min="8" max="10" width="6.7109375" customWidth="1"/>
    <col min="11" max="11" width="7.42578125" customWidth="1"/>
    <col min="12" max="19" width="6.7109375" customWidth="1"/>
    <col min="20" max="20" width="8.7109375" customWidth="1"/>
    <col min="21" max="21" width="7.7109375" customWidth="1"/>
  </cols>
  <sheetData>
    <row r="1" spans="1:21" ht="30" customHeight="1" thickBot="1" x14ac:dyDescent="0.3">
      <c r="A1" s="102" t="s">
        <v>551</v>
      </c>
      <c r="B1" s="103"/>
      <c r="C1" s="103"/>
      <c r="D1" s="103"/>
      <c r="E1" s="103"/>
      <c r="F1" s="103"/>
      <c r="G1" s="103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8" customHeight="1" thickBot="1" x14ac:dyDescent="0.3">
      <c r="A2" s="108" t="s">
        <v>0</v>
      </c>
      <c r="B2" s="106">
        <v>2010</v>
      </c>
      <c r="C2" s="106">
        <v>2011</v>
      </c>
      <c r="D2" s="106">
        <v>2012</v>
      </c>
      <c r="E2" s="106">
        <v>2013</v>
      </c>
      <c r="F2" s="106">
        <v>2014</v>
      </c>
      <c r="G2" s="106">
        <v>2015</v>
      </c>
      <c r="H2" s="105">
        <v>2016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15.75" thickBot="1" x14ac:dyDescent="0.3">
      <c r="A3" s="109"/>
      <c r="B3" s="107"/>
      <c r="C3" s="107"/>
      <c r="D3" s="107"/>
      <c r="E3" s="107"/>
      <c r="F3" s="107"/>
      <c r="G3" s="107"/>
      <c r="H3" s="85" t="s">
        <v>481</v>
      </c>
      <c r="I3" s="83" t="s">
        <v>482</v>
      </c>
      <c r="J3" s="83" t="s">
        <v>413</v>
      </c>
      <c r="K3" s="83" t="s">
        <v>414</v>
      </c>
      <c r="L3" s="83" t="s">
        <v>415</v>
      </c>
      <c r="M3" s="83" t="s">
        <v>416</v>
      </c>
      <c r="N3" s="83" t="s">
        <v>417</v>
      </c>
      <c r="O3" s="83" t="s">
        <v>418</v>
      </c>
      <c r="P3" s="83" t="s">
        <v>419</v>
      </c>
      <c r="Q3" s="83" t="s">
        <v>420</v>
      </c>
      <c r="R3" s="83" t="s">
        <v>421</v>
      </c>
      <c r="S3" s="83" t="s">
        <v>422</v>
      </c>
      <c r="T3" s="83" t="s">
        <v>500</v>
      </c>
      <c r="U3" s="84" t="s">
        <v>424</v>
      </c>
    </row>
    <row r="4" spans="1:21" x14ac:dyDescent="0.25">
      <c r="A4" s="81" t="s">
        <v>434</v>
      </c>
      <c r="B4" s="86"/>
      <c r="C4" s="86"/>
      <c r="D4" s="86"/>
      <c r="E4" s="86"/>
      <c r="F4" s="86"/>
      <c r="G4" s="86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60">
        <v>1</v>
      </c>
      <c r="I5" s="60">
        <v>2</v>
      </c>
      <c r="J5" s="60">
        <v>4</v>
      </c>
      <c r="K5" s="60">
        <v>2</v>
      </c>
      <c r="L5" s="60"/>
      <c r="M5" s="60"/>
      <c r="N5" s="60"/>
      <c r="O5" s="60"/>
      <c r="P5" s="60"/>
      <c r="Q5" s="60"/>
      <c r="R5" s="60"/>
      <c r="S5" s="60"/>
      <c r="T5" s="60">
        <f>SUM(H5:S5)</f>
        <v>9</v>
      </c>
      <c r="U5" s="61">
        <f>(T5/T$10)*100</f>
        <v>2.1791767554479415</v>
      </c>
    </row>
    <row r="6" spans="1:21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4">
        <v>35</v>
      </c>
      <c r="I6" s="44">
        <v>34</v>
      </c>
      <c r="J6" s="44">
        <v>35</v>
      </c>
      <c r="K6" s="44">
        <v>33</v>
      </c>
      <c r="L6" s="44"/>
      <c r="M6" s="44"/>
      <c r="N6" s="44"/>
      <c r="O6" s="44"/>
      <c r="P6" s="44"/>
      <c r="Q6" s="44"/>
      <c r="R6" s="44"/>
      <c r="S6" s="44"/>
      <c r="T6" s="60">
        <f t="shared" ref="T6:T9" si="0">SUM(H6:S6)</f>
        <v>137</v>
      </c>
      <c r="U6" s="45">
        <f t="shared" ref="U6:U10" si="1">(T6/T$10)*100</f>
        <v>33.171912832929785</v>
      </c>
    </row>
    <row r="7" spans="1:21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4">
        <v>0</v>
      </c>
      <c r="I7" s="44">
        <v>0</v>
      </c>
      <c r="J7" s="44">
        <v>0</v>
      </c>
      <c r="K7" s="44">
        <v>0</v>
      </c>
      <c r="L7" s="44"/>
      <c r="M7" s="44"/>
      <c r="N7" s="44"/>
      <c r="O7" s="44"/>
      <c r="P7" s="44"/>
      <c r="Q7" s="44"/>
      <c r="R7" s="44"/>
      <c r="S7" s="44"/>
      <c r="T7" s="60">
        <f t="shared" si="0"/>
        <v>0</v>
      </c>
      <c r="U7" s="45">
        <f t="shared" si="1"/>
        <v>0</v>
      </c>
    </row>
    <row r="8" spans="1:21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4">
        <v>80</v>
      </c>
      <c r="I8" s="44">
        <v>57</v>
      </c>
      <c r="J8" s="44">
        <v>82</v>
      </c>
      <c r="K8" s="44">
        <v>45</v>
      </c>
      <c r="L8" s="44"/>
      <c r="M8" s="44"/>
      <c r="N8" s="44"/>
      <c r="O8" s="44"/>
      <c r="P8" s="44"/>
      <c r="Q8" s="44"/>
      <c r="R8" s="44"/>
      <c r="S8" s="44"/>
      <c r="T8" s="60">
        <f t="shared" si="0"/>
        <v>264</v>
      </c>
      <c r="U8" s="45">
        <f t="shared" si="1"/>
        <v>63.922518159806295</v>
      </c>
    </row>
    <row r="9" spans="1:21" x14ac:dyDescent="0.25">
      <c r="A9" s="42" t="s">
        <v>412</v>
      </c>
      <c r="B9" s="43">
        <v>5</v>
      </c>
      <c r="C9" s="43">
        <v>6</v>
      </c>
      <c r="D9" s="43">
        <v>11</v>
      </c>
      <c r="E9" s="43">
        <v>10</v>
      </c>
      <c r="F9" s="43">
        <v>20</v>
      </c>
      <c r="G9" s="43">
        <v>19</v>
      </c>
      <c r="H9" s="44">
        <v>0</v>
      </c>
      <c r="I9" s="44">
        <v>2</v>
      </c>
      <c r="J9" s="44">
        <v>0</v>
      </c>
      <c r="K9" s="44">
        <v>1</v>
      </c>
      <c r="L9" s="44"/>
      <c r="M9" s="44"/>
      <c r="N9" s="44"/>
      <c r="O9" s="44"/>
      <c r="P9" s="44"/>
      <c r="Q9" s="44"/>
      <c r="R9" s="44"/>
      <c r="S9" s="44"/>
      <c r="T9" s="60">
        <f t="shared" si="0"/>
        <v>3</v>
      </c>
      <c r="U9" s="45">
        <f t="shared" si="1"/>
        <v>0.72639225181598066</v>
      </c>
    </row>
    <row r="10" spans="1:21" ht="15.75" thickBot="1" x14ac:dyDescent="0.3">
      <c r="A10" s="46" t="s">
        <v>5</v>
      </c>
      <c r="B10" s="47">
        <f t="shared" ref="B10:S10" si="2">SUM(B5:B9)</f>
        <v>707</v>
      </c>
      <c r="C10" s="47">
        <f t="shared" si="2"/>
        <v>1097</v>
      </c>
      <c r="D10" s="47">
        <f t="shared" si="2"/>
        <v>900</v>
      </c>
      <c r="E10" s="47">
        <f t="shared" ref="E10" si="3">SUM(E5:E9)</f>
        <v>1232</v>
      </c>
      <c r="F10" s="47">
        <f>SUM(F5:F9)</f>
        <v>902</v>
      </c>
      <c r="G10" s="47">
        <f>SUM(G5:G9)</f>
        <v>1109</v>
      </c>
      <c r="H10" s="48">
        <f t="shared" si="2"/>
        <v>116</v>
      </c>
      <c r="I10" s="48">
        <f t="shared" si="2"/>
        <v>95</v>
      </c>
      <c r="J10" s="48">
        <f t="shared" si="2"/>
        <v>121</v>
      </c>
      <c r="K10" s="48">
        <f t="shared" si="2"/>
        <v>81</v>
      </c>
      <c r="L10" s="48">
        <f t="shared" si="2"/>
        <v>0</v>
      </c>
      <c r="M10" s="48">
        <f t="shared" si="2"/>
        <v>0</v>
      </c>
      <c r="N10" s="48">
        <f t="shared" si="2"/>
        <v>0</v>
      </c>
      <c r="O10" s="48">
        <f t="shared" si="2"/>
        <v>0</v>
      </c>
      <c r="P10" s="48">
        <f t="shared" si="2"/>
        <v>0</v>
      </c>
      <c r="Q10" s="48">
        <f t="shared" si="2"/>
        <v>0</v>
      </c>
      <c r="R10" s="48">
        <f t="shared" si="2"/>
        <v>0</v>
      </c>
      <c r="S10" s="48">
        <f t="shared" si="2"/>
        <v>0</v>
      </c>
      <c r="T10" s="48">
        <f t="shared" ref="T10" si="4">SUM(T5:T9)</f>
        <v>413</v>
      </c>
      <c r="U10" s="49">
        <f t="shared" si="1"/>
        <v>100</v>
      </c>
    </row>
    <row r="11" spans="1:21" x14ac:dyDescent="0.25">
      <c r="A11" s="104" t="s">
        <v>435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x14ac:dyDescent="0.25">
      <c r="A12" s="42" t="s">
        <v>11</v>
      </c>
      <c r="B12" s="43">
        <v>25</v>
      </c>
      <c r="C12" s="43">
        <v>19</v>
      </c>
      <c r="D12" s="43">
        <v>21</v>
      </c>
      <c r="E12" s="43">
        <v>29</v>
      </c>
      <c r="F12" s="43">
        <v>19</v>
      </c>
      <c r="G12" s="43">
        <v>27</v>
      </c>
      <c r="H12" s="43">
        <v>1</v>
      </c>
      <c r="I12" s="43">
        <v>0</v>
      </c>
      <c r="J12" s="43">
        <v>4</v>
      </c>
      <c r="K12" s="43">
        <v>4</v>
      </c>
      <c r="L12" s="44"/>
      <c r="M12" s="44"/>
      <c r="N12" s="44"/>
      <c r="O12" s="44"/>
      <c r="P12" s="44"/>
      <c r="Q12" s="44"/>
      <c r="R12" s="44"/>
      <c r="S12" s="44"/>
      <c r="T12" s="60">
        <f t="shared" ref="T12:T18" si="5">SUM(H12:S12)</f>
        <v>9</v>
      </c>
      <c r="U12" s="45">
        <f t="shared" ref="U12:U19" si="6">(T12/T$19)*100</f>
        <v>2.1791767554479415</v>
      </c>
    </row>
    <row r="13" spans="1:21" x14ac:dyDescent="0.25">
      <c r="A13" s="42" t="s">
        <v>12</v>
      </c>
      <c r="B13" s="43">
        <v>11</v>
      </c>
      <c r="C13" s="43">
        <v>14</v>
      </c>
      <c r="D13" s="43">
        <v>9</v>
      </c>
      <c r="E13" s="43">
        <v>8</v>
      </c>
      <c r="F13" s="43">
        <v>8</v>
      </c>
      <c r="G13" s="43">
        <v>11</v>
      </c>
      <c r="H13" s="43">
        <v>3</v>
      </c>
      <c r="I13" s="43">
        <v>0</v>
      </c>
      <c r="J13" s="43">
        <v>1</v>
      </c>
      <c r="K13" s="43">
        <v>0</v>
      </c>
      <c r="L13" s="44"/>
      <c r="M13" s="44"/>
      <c r="N13" s="44"/>
      <c r="O13" s="44"/>
      <c r="P13" s="44"/>
      <c r="Q13" s="44"/>
      <c r="R13" s="44"/>
      <c r="S13" s="44"/>
      <c r="T13" s="60">
        <f t="shared" si="5"/>
        <v>4</v>
      </c>
      <c r="U13" s="45">
        <f t="shared" si="6"/>
        <v>0.96852300242130751</v>
      </c>
    </row>
    <row r="14" spans="1:21" x14ac:dyDescent="0.25">
      <c r="A14" s="42" t="s">
        <v>13</v>
      </c>
      <c r="B14" s="43">
        <v>126</v>
      </c>
      <c r="C14" s="43">
        <v>226</v>
      </c>
      <c r="D14" s="43">
        <v>216</v>
      </c>
      <c r="E14" s="43">
        <v>336</v>
      </c>
      <c r="F14" s="43">
        <v>208</v>
      </c>
      <c r="G14" s="43">
        <v>302</v>
      </c>
      <c r="H14" s="43">
        <v>9</v>
      </c>
      <c r="I14" s="43">
        <v>29</v>
      </c>
      <c r="J14" s="43">
        <v>26</v>
      </c>
      <c r="K14" s="43">
        <v>25</v>
      </c>
      <c r="L14" s="44"/>
      <c r="M14" s="44"/>
      <c r="N14" s="44"/>
      <c r="O14" s="44"/>
      <c r="P14" s="44"/>
      <c r="Q14" s="44"/>
      <c r="R14" s="44"/>
      <c r="S14" s="44"/>
      <c r="T14" s="60">
        <f t="shared" si="5"/>
        <v>89</v>
      </c>
      <c r="U14" s="45">
        <f t="shared" si="6"/>
        <v>21.54963680387409</v>
      </c>
    </row>
    <row r="15" spans="1:21" x14ac:dyDescent="0.25">
      <c r="A15" s="42" t="s">
        <v>423</v>
      </c>
      <c r="B15" s="43">
        <v>401</v>
      </c>
      <c r="C15" s="43">
        <v>627</v>
      </c>
      <c r="D15" s="43">
        <v>461</v>
      </c>
      <c r="E15" s="43">
        <v>636</v>
      </c>
      <c r="F15" s="43">
        <v>417</v>
      </c>
      <c r="G15" s="43">
        <v>496</v>
      </c>
      <c r="H15" s="43">
        <v>77</v>
      </c>
      <c r="I15" s="43">
        <v>45</v>
      </c>
      <c r="J15" s="43">
        <v>63</v>
      </c>
      <c r="K15" s="43">
        <v>39</v>
      </c>
      <c r="L15" s="44"/>
      <c r="M15" s="44"/>
      <c r="N15" s="44"/>
      <c r="O15" s="44"/>
      <c r="P15" s="44"/>
      <c r="Q15" s="44"/>
      <c r="R15" s="44"/>
      <c r="S15" s="44"/>
      <c r="T15" s="60">
        <f t="shared" si="5"/>
        <v>224</v>
      </c>
      <c r="U15" s="45">
        <f t="shared" si="6"/>
        <v>54.237288135593218</v>
      </c>
    </row>
    <row r="16" spans="1:21" x14ac:dyDescent="0.25">
      <c r="A16" s="50" t="s">
        <v>447</v>
      </c>
      <c r="B16" s="51">
        <v>115</v>
      </c>
      <c r="C16" s="51">
        <v>138</v>
      </c>
      <c r="D16" s="51">
        <v>70</v>
      </c>
      <c r="E16" s="51">
        <v>103</v>
      </c>
      <c r="F16" s="51">
        <v>94</v>
      </c>
      <c r="G16" s="51">
        <v>104</v>
      </c>
      <c r="H16" s="51">
        <v>10</v>
      </c>
      <c r="I16" s="51">
        <v>4</v>
      </c>
      <c r="J16" s="51">
        <v>11</v>
      </c>
      <c r="K16" s="51">
        <v>5</v>
      </c>
      <c r="L16" s="44"/>
      <c r="M16" s="44"/>
      <c r="N16" s="44"/>
      <c r="O16" s="44"/>
      <c r="P16" s="44"/>
      <c r="Q16" s="44"/>
      <c r="R16" s="44"/>
      <c r="S16" s="44"/>
      <c r="T16" s="60">
        <f t="shared" si="5"/>
        <v>30</v>
      </c>
      <c r="U16" s="45">
        <f t="shared" si="6"/>
        <v>7.2639225181598057</v>
      </c>
    </row>
    <row r="17" spans="1:21" ht="15" customHeight="1" x14ac:dyDescent="0.25">
      <c r="A17" s="52" t="s">
        <v>448</v>
      </c>
      <c r="B17" s="53">
        <v>0</v>
      </c>
      <c r="C17" s="53">
        <v>0</v>
      </c>
      <c r="D17" s="53">
        <v>79</v>
      </c>
      <c r="E17" s="53">
        <v>57</v>
      </c>
      <c r="F17" s="53">
        <v>75</v>
      </c>
      <c r="G17" s="53">
        <v>105</v>
      </c>
      <c r="H17" s="53">
        <v>12</v>
      </c>
      <c r="I17" s="53">
        <v>12</v>
      </c>
      <c r="J17" s="53">
        <v>10</v>
      </c>
      <c r="K17" s="53">
        <v>4</v>
      </c>
      <c r="L17" s="44"/>
      <c r="M17" s="44"/>
      <c r="N17" s="44"/>
      <c r="O17" s="44"/>
      <c r="P17" s="44"/>
      <c r="Q17" s="44"/>
      <c r="R17" s="44"/>
      <c r="S17" s="44"/>
      <c r="T17" s="60">
        <f t="shared" si="5"/>
        <v>38</v>
      </c>
      <c r="U17" s="45">
        <f t="shared" si="6"/>
        <v>9.2009685230024214</v>
      </c>
    </row>
    <row r="18" spans="1:21" x14ac:dyDescent="0.25">
      <c r="A18" s="42" t="s">
        <v>14</v>
      </c>
      <c r="B18" s="43">
        <v>29</v>
      </c>
      <c r="C18" s="43">
        <v>73</v>
      </c>
      <c r="D18" s="43">
        <v>44</v>
      </c>
      <c r="E18" s="43">
        <v>63</v>
      </c>
      <c r="F18" s="43">
        <v>81</v>
      </c>
      <c r="G18" s="43">
        <v>64</v>
      </c>
      <c r="H18" s="43">
        <v>4</v>
      </c>
      <c r="I18" s="43">
        <v>5</v>
      </c>
      <c r="J18" s="43">
        <v>6</v>
      </c>
      <c r="K18" s="43">
        <v>4</v>
      </c>
      <c r="L18" s="44"/>
      <c r="M18" s="44"/>
      <c r="N18" s="44"/>
      <c r="O18" s="44"/>
      <c r="P18" s="44"/>
      <c r="Q18" s="44"/>
      <c r="R18" s="44"/>
      <c r="S18" s="44"/>
      <c r="T18" s="60">
        <f t="shared" si="5"/>
        <v>19</v>
      </c>
      <c r="U18" s="45">
        <f t="shared" si="6"/>
        <v>4.6004842615012107</v>
      </c>
    </row>
    <row r="19" spans="1:21" ht="15.75" thickBot="1" x14ac:dyDescent="0.3">
      <c r="A19" s="54" t="s">
        <v>5</v>
      </c>
      <c r="B19" s="55">
        <f t="shared" ref="B19:S19" si="7">SUM(B12:B18)</f>
        <v>707</v>
      </c>
      <c r="C19" s="55">
        <f t="shared" si="7"/>
        <v>1097</v>
      </c>
      <c r="D19" s="55">
        <f t="shared" si="7"/>
        <v>900</v>
      </c>
      <c r="E19" s="55">
        <f>SUM(E12:E18)</f>
        <v>1232</v>
      </c>
      <c r="F19" s="55">
        <f>SUM(F12:F18)</f>
        <v>902</v>
      </c>
      <c r="G19" s="55">
        <f>SUM(G12:G18)</f>
        <v>1109</v>
      </c>
      <c r="H19" s="55">
        <f t="shared" si="7"/>
        <v>116</v>
      </c>
      <c r="I19" s="55">
        <f t="shared" si="7"/>
        <v>95</v>
      </c>
      <c r="J19" s="55">
        <f t="shared" si="7"/>
        <v>121</v>
      </c>
      <c r="K19" s="55">
        <f t="shared" si="7"/>
        <v>81</v>
      </c>
      <c r="L19" s="55">
        <f t="shared" si="7"/>
        <v>0</v>
      </c>
      <c r="M19" s="55">
        <f t="shared" si="7"/>
        <v>0</v>
      </c>
      <c r="N19" s="55">
        <f t="shared" si="7"/>
        <v>0</v>
      </c>
      <c r="O19" s="55">
        <f t="shared" si="7"/>
        <v>0</v>
      </c>
      <c r="P19" s="55">
        <f t="shared" si="7"/>
        <v>0</v>
      </c>
      <c r="Q19" s="55">
        <f t="shared" si="7"/>
        <v>0</v>
      </c>
      <c r="R19" s="55">
        <f t="shared" si="7"/>
        <v>0</v>
      </c>
      <c r="S19" s="55">
        <f t="shared" si="7"/>
        <v>0</v>
      </c>
      <c r="T19" s="56">
        <f t="shared" ref="T19" si="8">SUM(T12:T18)</f>
        <v>413</v>
      </c>
      <c r="U19" s="57">
        <f t="shared" si="6"/>
        <v>100</v>
      </c>
    </row>
    <row r="20" spans="1:21" x14ac:dyDescent="0.25">
      <c r="A20" s="104" t="s">
        <v>436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x14ac:dyDescent="0.25">
      <c r="A21" s="42" t="s">
        <v>6</v>
      </c>
      <c r="B21" s="43">
        <v>79</v>
      </c>
      <c r="C21" s="43">
        <v>362</v>
      </c>
      <c r="D21" s="43">
        <v>128</v>
      </c>
      <c r="E21" s="43">
        <v>207</v>
      </c>
      <c r="F21" s="43">
        <v>229</v>
      </c>
      <c r="G21" s="43">
        <v>188</v>
      </c>
      <c r="H21" s="44">
        <v>11</v>
      </c>
      <c r="I21" s="44">
        <v>16</v>
      </c>
      <c r="J21" s="44">
        <v>12</v>
      </c>
      <c r="K21" s="44">
        <v>8</v>
      </c>
      <c r="L21" s="44"/>
      <c r="M21" s="44"/>
      <c r="N21" s="44"/>
      <c r="O21" s="44"/>
      <c r="P21" s="44"/>
      <c r="Q21" s="44"/>
      <c r="R21" s="44"/>
      <c r="S21" s="44"/>
      <c r="T21" s="44">
        <f>SUM(H21:S21)</f>
        <v>47</v>
      </c>
      <c r="U21" s="45">
        <f>(T21/T$24)*100</f>
        <v>11.380145278450362</v>
      </c>
    </row>
    <row r="22" spans="1:21" x14ac:dyDescent="0.25">
      <c r="A22" s="42" t="s">
        <v>7</v>
      </c>
      <c r="B22" s="43">
        <v>603</v>
      </c>
      <c r="C22" s="43">
        <v>691</v>
      </c>
      <c r="D22" s="43">
        <v>747</v>
      </c>
      <c r="E22" s="43">
        <v>991</v>
      </c>
      <c r="F22" s="43">
        <v>615</v>
      </c>
      <c r="G22" s="43">
        <v>829</v>
      </c>
      <c r="H22" s="44">
        <v>96</v>
      </c>
      <c r="I22" s="44">
        <v>69</v>
      </c>
      <c r="J22" s="44">
        <v>100</v>
      </c>
      <c r="K22" s="44">
        <v>66</v>
      </c>
      <c r="L22" s="44"/>
      <c r="M22" s="44"/>
      <c r="N22" s="44"/>
      <c r="O22" s="44"/>
      <c r="P22" s="44"/>
      <c r="Q22" s="44"/>
      <c r="R22" s="44"/>
      <c r="S22" s="44"/>
      <c r="T22" s="44">
        <f t="shared" ref="T22:T23" si="9">SUM(H22:S22)</f>
        <v>331</v>
      </c>
      <c r="U22" s="45">
        <f t="shared" ref="U22:U24" si="10">(T22/T$24)*100</f>
        <v>80.145278450363193</v>
      </c>
    </row>
    <row r="23" spans="1:21" x14ac:dyDescent="0.25">
      <c r="A23" s="42" t="s">
        <v>8</v>
      </c>
      <c r="B23" s="43">
        <v>25</v>
      </c>
      <c r="C23" s="43">
        <v>44</v>
      </c>
      <c r="D23" s="43">
        <v>25</v>
      </c>
      <c r="E23" s="43">
        <v>34</v>
      </c>
      <c r="F23" s="43">
        <v>58</v>
      </c>
      <c r="G23" s="43">
        <v>92</v>
      </c>
      <c r="H23" s="44">
        <v>9</v>
      </c>
      <c r="I23" s="44">
        <v>10</v>
      </c>
      <c r="J23" s="44">
        <v>9</v>
      </c>
      <c r="K23" s="44">
        <v>7</v>
      </c>
      <c r="L23" s="44"/>
      <c r="M23" s="44"/>
      <c r="N23" s="44"/>
      <c r="O23" s="44"/>
      <c r="P23" s="44"/>
      <c r="Q23" s="44"/>
      <c r="R23" s="44"/>
      <c r="S23" s="44"/>
      <c r="T23" s="44">
        <f t="shared" si="9"/>
        <v>35</v>
      </c>
      <c r="U23" s="45">
        <f t="shared" si="10"/>
        <v>8.4745762711864394</v>
      </c>
    </row>
    <row r="24" spans="1:21" ht="15.75" thickBot="1" x14ac:dyDescent="0.3">
      <c r="A24" s="46" t="s">
        <v>5</v>
      </c>
      <c r="B24" s="47">
        <f t="shared" ref="B24:S24" si="11">SUM(B21:B23)</f>
        <v>707</v>
      </c>
      <c r="C24" s="47">
        <f t="shared" si="11"/>
        <v>1097</v>
      </c>
      <c r="D24" s="47">
        <f t="shared" si="11"/>
        <v>900</v>
      </c>
      <c r="E24" s="47">
        <f>SUM(E21:E23)</f>
        <v>1232</v>
      </c>
      <c r="F24" s="47">
        <f>SUM(F21:F23)</f>
        <v>902</v>
      </c>
      <c r="G24" s="47">
        <f>SUM(G21:G23)</f>
        <v>1109</v>
      </c>
      <c r="H24" s="48">
        <f t="shared" si="11"/>
        <v>116</v>
      </c>
      <c r="I24" s="48">
        <f t="shared" si="11"/>
        <v>95</v>
      </c>
      <c r="J24" s="48">
        <f t="shared" si="11"/>
        <v>121</v>
      </c>
      <c r="K24" s="48">
        <f t="shared" si="11"/>
        <v>81</v>
      </c>
      <c r="L24" s="48">
        <f t="shared" si="11"/>
        <v>0</v>
      </c>
      <c r="M24" s="48">
        <f t="shared" si="11"/>
        <v>0</v>
      </c>
      <c r="N24" s="48">
        <f t="shared" si="11"/>
        <v>0</v>
      </c>
      <c r="O24" s="48">
        <f t="shared" si="11"/>
        <v>0</v>
      </c>
      <c r="P24" s="48">
        <f t="shared" si="11"/>
        <v>0</v>
      </c>
      <c r="Q24" s="48">
        <f t="shared" si="11"/>
        <v>0</v>
      </c>
      <c r="R24" s="48">
        <f t="shared" si="11"/>
        <v>0</v>
      </c>
      <c r="S24" s="48">
        <f t="shared" si="11"/>
        <v>0</v>
      </c>
      <c r="T24" s="48">
        <f t="shared" ref="T24" si="12">SUM(T21:T23)</f>
        <v>413</v>
      </c>
      <c r="U24" s="49">
        <f t="shared" si="10"/>
        <v>100</v>
      </c>
    </row>
    <row r="25" spans="1:21" x14ac:dyDescent="0.25">
      <c r="A25" s="104" t="s">
        <v>437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21" x14ac:dyDescent="0.25">
      <c r="A26" s="42" t="s">
        <v>9</v>
      </c>
      <c r="B26" s="43">
        <v>707</v>
      </c>
      <c r="C26" s="43">
        <v>1096</v>
      </c>
      <c r="D26" s="43">
        <v>892</v>
      </c>
      <c r="E26" s="43">
        <v>1094</v>
      </c>
      <c r="F26" s="43">
        <v>808</v>
      </c>
      <c r="G26" s="43">
        <v>928</v>
      </c>
      <c r="H26" s="44">
        <v>103</v>
      </c>
      <c r="I26" s="44">
        <v>86</v>
      </c>
      <c r="J26" s="44">
        <v>108</v>
      </c>
      <c r="K26" s="44">
        <v>74</v>
      </c>
      <c r="L26" s="44"/>
      <c r="M26" s="44"/>
      <c r="N26" s="44"/>
      <c r="O26" s="44"/>
      <c r="P26" s="44"/>
      <c r="Q26" s="44"/>
      <c r="R26" s="44"/>
      <c r="S26" s="44"/>
      <c r="T26" s="44">
        <f t="shared" ref="T26:T27" si="13">SUM(H26:S26)</f>
        <v>371</v>
      </c>
      <c r="U26" s="45">
        <f>(T26/T$28)*100</f>
        <v>89.830508474576277</v>
      </c>
    </row>
    <row r="27" spans="1:21" x14ac:dyDescent="0.25">
      <c r="A27" s="42" t="s">
        <v>10</v>
      </c>
      <c r="B27" s="43" t="s">
        <v>433</v>
      </c>
      <c r="C27" s="43">
        <v>1</v>
      </c>
      <c r="D27" s="43">
        <v>8</v>
      </c>
      <c r="E27" s="43">
        <v>138</v>
      </c>
      <c r="F27" s="43">
        <v>94</v>
      </c>
      <c r="G27" s="43">
        <v>181</v>
      </c>
      <c r="H27" s="44">
        <v>13</v>
      </c>
      <c r="I27" s="44">
        <v>9</v>
      </c>
      <c r="J27" s="44">
        <v>13</v>
      </c>
      <c r="K27" s="44">
        <v>7</v>
      </c>
      <c r="L27" s="44"/>
      <c r="M27" s="44"/>
      <c r="N27" s="44"/>
      <c r="O27" s="44"/>
      <c r="P27" s="44"/>
      <c r="Q27" s="44"/>
      <c r="R27" s="44"/>
      <c r="S27" s="44"/>
      <c r="T27" s="44">
        <f t="shared" si="13"/>
        <v>42</v>
      </c>
      <c r="U27" s="45">
        <f>(T27/T$28)*100</f>
        <v>10.16949152542373</v>
      </c>
    </row>
    <row r="28" spans="1:21" ht="15.75" thickBot="1" x14ac:dyDescent="0.3">
      <c r="A28" s="46" t="s">
        <v>5</v>
      </c>
      <c r="B28" s="47">
        <f t="shared" ref="B28:S28" si="14">SUM(B25:B27)</f>
        <v>707</v>
      </c>
      <c r="C28" s="47">
        <f t="shared" si="14"/>
        <v>1097</v>
      </c>
      <c r="D28" s="47">
        <f t="shared" si="14"/>
        <v>900</v>
      </c>
      <c r="E28" s="47">
        <f t="shared" si="14"/>
        <v>1232</v>
      </c>
      <c r="F28" s="47">
        <f t="shared" si="14"/>
        <v>902</v>
      </c>
      <c r="G28" s="47">
        <f t="shared" si="14"/>
        <v>1109</v>
      </c>
      <c r="H28" s="48">
        <f t="shared" si="14"/>
        <v>116</v>
      </c>
      <c r="I28" s="48">
        <f t="shared" si="14"/>
        <v>95</v>
      </c>
      <c r="J28" s="48">
        <f t="shared" si="14"/>
        <v>121</v>
      </c>
      <c r="K28" s="48">
        <f t="shared" si="14"/>
        <v>81</v>
      </c>
      <c r="L28" s="48">
        <f t="shared" si="14"/>
        <v>0</v>
      </c>
      <c r="M28" s="48">
        <f t="shared" si="14"/>
        <v>0</v>
      </c>
      <c r="N28" s="48">
        <f t="shared" si="14"/>
        <v>0</v>
      </c>
      <c r="O28" s="48">
        <f t="shared" si="14"/>
        <v>0</v>
      </c>
      <c r="P28" s="48">
        <f t="shared" si="14"/>
        <v>0</v>
      </c>
      <c r="Q28" s="48">
        <f t="shared" si="14"/>
        <v>0</v>
      </c>
      <c r="R28" s="48">
        <f t="shared" si="14"/>
        <v>0</v>
      </c>
      <c r="S28" s="48">
        <f t="shared" si="14"/>
        <v>0</v>
      </c>
      <c r="T28" s="48">
        <f t="shared" ref="T28" si="15">SUM(T25:T27)</f>
        <v>413</v>
      </c>
      <c r="U28" s="49">
        <f t="shared" ref="U28" si="16">(T28/T$24)*100</f>
        <v>100</v>
      </c>
    </row>
    <row r="29" spans="1:21" x14ac:dyDescent="0.25">
      <c r="A29" s="104" t="s">
        <v>452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</row>
    <row r="30" spans="1:21" x14ac:dyDescent="0.25">
      <c r="A30" s="42" t="s">
        <v>438</v>
      </c>
      <c r="B30" s="43"/>
      <c r="C30" s="43">
        <v>145</v>
      </c>
      <c r="D30" s="43">
        <v>189</v>
      </c>
      <c r="E30" s="43">
        <v>270</v>
      </c>
      <c r="F30" s="43">
        <v>206</v>
      </c>
      <c r="G30" s="43">
        <v>244</v>
      </c>
      <c r="H30" s="74">
        <v>20</v>
      </c>
      <c r="I30" s="74">
        <v>21</v>
      </c>
      <c r="J30" s="74">
        <v>23</v>
      </c>
      <c r="K30" s="74">
        <v>15</v>
      </c>
      <c r="L30" s="74"/>
      <c r="M30" s="74"/>
      <c r="N30" s="74"/>
      <c r="O30" s="74"/>
      <c r="P30" s="74"/>
      <c r="Q30" s="74"/>
      <c r="R30" s="74"/>
      <c r="S30" s="74"/>
      <c r="T30" s="44">
        <f>SUM(H30:S30)</f>
        <v>79</v>
      </c>
      <c r="U30" s="45">
        <f>(T30/T$39)*100</f>
        <v>19.128329297820823</v>
      </c>
    </row>
    <row r="31" spans="1:21" x14ac:dyDescent="0.25">
      <c r="A31" s="42" t="s">
        <v>439</v>
      </c>
      <c r="B31" s="43"/>
      <c r="C31" s="43">
        <v>256</v>
      </c>
      <c r="D31" s="43">
        <v>149</v>
      </c>
      <c r="E31" s="43">
        <v>222</v>
      </c>
      <c r="F31" s="43">
        <v>142</v>
      </c>
      <c r="G31" s="43">
        <v>183</v>
      </c>
      <c r="H31" s="74">
        <v>7</v>
      </c>
      <c r="I31" s="74">
        <v>8</v>
      </c>
      <c r="J31" s="74">
        <v>12</v>
      </c>
      <c r="K31" s="74">
        <v>13</v>
      </c>
      <c r="L31" s="74"/>
      <c r="M31" s="74"/>
      <c r="N31" s="74"/>
      <c r="O31" s="74"/>
      <c r="P31" s="74"/>
      <c r="Q31" s="74"/>
      <c r="R31" s="74"/>
      <c r="S31" s="74"/>
      <c r="T31" s="44">
        <f t="shared" ref="T31:T38" si="17">SUM(H31:S31)</f>
        <v>40</v>
      </c>
      <c r="U31" s="45">
        <f t="shared" ref="U31:U38" si="18">(T31/T$39)*100</f>
        <v>9.6852300242130749</v>
      </c>
    </row>
    <row r="32" spans="1:21" x14ac:dyDescent="0.25">
      <c r="A32" s="42" t="s">
        <v>440</v>
      </c>
      <c r="B32" s="43"/>
      <c r="C32" s="43">
        <v>174</v>
      </c>
      <c r="D32" s="43">
        <v>127</v>
      </c>
      <c r="E32" s="43">
        <v>183</v>
      </c>
      <c r="F32" s="43">
        <v>145</v>
      </c>
      <c r="G32" s="43">
        <v>126</v>
      </c>
      <c r="H32" s="74">
        <v>8</v>
      </c>
      <c r="I32" s="74">
        <v>10</v>
      </c>
      <c r="J32" s="74">
        <v>13</v>
      </c>
      <c r="K32" s="74">
        <v>6</v>
      </c>
      <c r="L32" s="74"/>
      <c r="M32" s="74"/>
      <c r="N32" s="74"/>
      <c r="O32" s="74"/>
      <c r="P32" s="74"/>
      <c r="Q32" s="74"/>
      <c r="R32" s="74"/>
      <c r="S32" s="74"/>
      <c r="T32" s="44">
        <f t="shared" si="17"/>
        <v>37</v>
      </c>
      <c r="U32" s="45">
        <f t="shared" si="18"/>
        <v>8.9588377723970947</v>
      </c>
    </row>
    <row r="33" spans="1:21" x14ac:dyDescent="0.25">
      <c r="A33" s="42" t="s">
        <v>441</v>
      </c>
      <c r="B33" s="43"/>
      <c r="C33" s="43">
        <v>20</v>
      </c>
      <c r="D33" s="43">
        <v>40</v>
      </c>
      <c r="E33" s="43">
        <v>94</v>
      </c>
      <c r="F33" s="43">
        <v>56</v>
      </c>
      <c r="G33" s="43">
        <v>54</v>
      </c>
      <c r="H33" s="74">
        <v>6</v>
      </c>
      <c r="I33" s="74">
        <v>5</v>
      </c>
      <c r="J33" s="74">
        <v>3</v>
      </c>
      <c r="K33" s="74">
        <v>4</v>
      </c>
      <c r="L33" s="74"/>
      <c r="M33" s="74"/>
      <c r="N33" s="74"/>
      <c r="O33" s="74"/>
      <c r="P33" s="74"/>
      <c r="Q33" s="74"/>
      <c r="R33" s="74"/>
      <c r="S33" s="74"/>
      <c r="T33" s="44">
        <f t="shared" si="17"/>
        <v>18</v>
      </c>
      <c r="U33" s="45">
        <f t="shared" si="18"/>
        <v>4.3583535108958831</v>
      </c>
    </row>
    <row r="34" spans="1:21" x14ac:dyDescent="0.25">
      <c r="A34" s="50" t="s">
        <v>442</v>
      </c>
      <c r="B34" s="51"/>
      <c r="C34" s="51">
        <v>124</v>
      </c>
      <c r="D34" s="51">
        <v>123</v>
      </c>
      <c r="E34" s="51">
        <v>117</v>
      </c>
      <c r="F34" s="51">
        <v>73</v>
      </c>
      <c r="G34" s="51">
        <v>86</v>
      </c>
      <c r="H34" s="74">
        <v>4</v>
      </c>
      <c r="I34" s="74">
        <v>4</v>
      </c>
      <c r="J34" s="74">
        <v>10</v>
      </c>
      <c r="K34" s="74">
        <v>6</v>
      </c>
      <c r="L34" s="74"/>
      <c r="M34" s="74"/>
      <c r="N34" s="74"/>
      <c r="O34" s="74"/>
      <c r="P34" s="74"/>
      <c r="Q34" s="74"/>
      <c r="R34" s="74"/>
      <c r="S34" s="74"/>
      <c r="T34" s="44">
        <f t="shared" si="17"/>
        <v>24</v>
      </c>
      <c r="U34" s="45">
        <f t="shared" si="18"/>
        <v>5.8111380145278453</v>
      </c>
    </row>
    <row r="35" spans="1:21" x14ac:dyDescent="0.25">
      <c r="A35" s="52" t="s">
        <v>443</v>
      </c>
      <c r="B35" s="53"/>
      <c r="C35" s="53">
        <v>209</v>
      </c>
      <c r="D35" s="53">
        <v>163</v>
      </c>
      <c r="E35" s="53">
        <v>193</v>
      </c>
      <c r="F35" s="53">
        <v>147</v>
      </c>
      <c r="G35" s="53">
        <v>162</v>
      </c>
      <c r="H35" s="74">
        <v>23</v>
      </c>
      <c r="I35" s="74">
        <v>22</v>
      </c>
      <c r="J35" s="74">
        <v>28</v>
      </c>
      <c r="K35" s="74">
        <v>18</v>
      </c>
      <c r="L35" s="74"/>
      <c r="M35" s="74"/>
      <c r="N35" s="74"/>
      <c r="O35" s="74"/>
      <c r="P35" s="74"/>
      <c r="Q35" s="74"/>
      <c r="R35" s="74"/>
      <c r="S35" s="74"/>
      <c r="T35" s="44">
        <f t="shared" si="17"/>
        <v>91</v>
      </c>
      <c r="U35" s="45">
        <f t="shared" si="18"/>
        <v>22.033898305084744</v>
      </c>
    </row>
    <row r="36" spans="1:21" x14ac:dyDescent="0.25">
      <c r="A36" s="52" t="s">
        <v>444</v>
      </c>
      <c r="B36" s="53"/>
      <c r="C36" s="53">
        <v>56</v>
      </c>
      <c r="D36" s="53">
        <v>46</v>
      </c>
      <c r="E36" s="53">
        <v>63</v>
      </c>
      <c r="F36" s="53">
        <v>80</v>
      </c>
      <c r="G36" s="53">
        <v>153</v>
      </c>
      <c r="H36" s="74">
        <v>38</v>
      </c>
      <c r="I36" s="74">
        <v>20</v>
      </c>
      <c r="J36" s="74">
        <v>26</v>
      </c>
      <c r="K36" s="74">
        <v>11</v>
      </c>
      <c r="L36" s="74"/>
      <c r="M36" s="74"/>
      <c r="N36" s="74"/>
      <c r="O36" s="74"/>
      <c r="P36" s="74"/>
      <c r="Q36" s="74"/>
      <c r="R36" s="74"/>
      <c r="S36" s="74"/>
      <c r="T36" s="44">
        <f t="shared" si="17"/>
        <v>95</v>
      </c>
      <c r="U36" s="45">
        <f t="shared" si="18"/>
        <v>23.002421307506054</v>
      </c>
    </row>
    <row r="37" spans="1:21" x14ac:dyDescent="0.25">
      <c r="A37" s="42" t="s">
        <v>445</v>
      </c>
      <c r="B37" s="43"/>
      <c r="C37" s="43">
        <v>1</v>
      </c>
      <c r="D37" s="53">
        <v>0</v>
      </c>
      <c r="E37" s="53">
        <v>0</v>
      </c>
      <c r="F37" s="53">
        <v>0</v>
      </c>
      <c r="G37" s="53">
        <v>0</v>
      </c>
      <c r="H37" s="74">
        <v>0</v>
      </c>
      <c r="I37" s="74">
        <v>0</v>
      </c>
      <c r="J37" s="74">
        <v>0</v>
      </c>
      <c r="K37" s="74">
        <v>0</v>
      </c>
      <c r="L37" s="74"/>
      <c r="M37" s="74"/>
      <c r="N37" s="74"/>
      <c r="O37" s="74"/>
      <c r="P37" s="74"/>
      <c r="Q37" s="74"/>
      <c r="R37" s="74"/>
      <c r="S37" s="74"/>
      <c r="T37" s="44">
        <f t="shared" si="17"/>
        <v>0</v>
      </c>
      <c r="U37" s="45">
        <f t="shared" si="18"/>
        <v>0</v>
      </c>
    </row>
    <row r="38" spans="1:21" x14ac:dyDescent="0.25">
      <c r="A38" t="s">
        <v>446</v>
      </c>
      <c r="C38" s="43">
        <v>112</v>
      </c>
      <c r="D38" s="43">
        <v>63</v>
      </c>
      <c r="E38" s="43">
        <v>90</v>
      </c>
      <c r="F38" s="43">
        <v>53</v>
      </c>
      <c r="G38" s="43">
        <v>101</v>
      </c>
      <c r="H38" s="82">
        <v>10</v>
      </c>
      <c r="I38" s="82">
        <v>5</v>
      </c>
      <c r="J38" s="82">
        <v>6</v>
      </c>
      <c r="K38" s="82">
        <v>8</v>
      </c>
      <c r="L38" s="82"/>
      <c r="M38" s="82"/>
      <c r="N38" s="82"/>
      <c r="O38" s="82"/>
      <c r="P38" s="82"/>
      <c r="Q38" s="82"/>
      <c r="R38" s="82"/>
      <c r="S38" s="82"/>
      <c r="T38" s="44">
        <f t="shared" si="17"/>
        <v>29</v>
      </c>
      <c r="U38" s="45">
        <f t="shared" si="18"/>
        <v>7.021791767554479</v>
      </c>
    </row>
    <row r="39" spans="1:21" ht="15.75" thickBot="1" x14ac:dyDescent="0.3">
      <c r="A39" s="54" t="s">
        <v>5</v>
      </c>
      <c r="B39" s="55">
        <f>SUM(B30:B37)</f>
        <v>0</v>
      </c>
      <c r="C39" s="55">
        <f t="shared" ref="C39:S39" si="19">SUM(C30:C38)</f>
        <v>1097</v>
      </c>
      <c r="D39" s="55">
        <f t="shared" si="19"/>
        <v>900</v>
      </c>
      <c r="E39" s="55">
        <f t="shared" si="19"/>
        <v>1232</v>
      </c>
      <c r="F39" s="55">
        <f>SUM(F30:F38)</f>
        <v>902</v>
      </c>
      <c r="G39" s="55">
        <f>SUM(G30:G38)</f>
        <v>1109</v>
      </c>
      <c r="H39" s="55">
        <f t="shared" si="19"/>
        <v>116</v>
      </c>
      <c r="I39" s="55">
        <f t="shared" si="19"/>
        <v>95</v>
      </c>
      <c r="J39" s="55">
        <f t="shared" si="19"/>
        <v>121</v>
      </c>
      <c r="K39" s="55">
        <f t="shared" si="19"/>
        <v>81</v>
      </c>
      <c r="L39" s="55">
        <f t="shared" si="19"/>
        <v>0</v>
      </c>
      <c r="M39" s="55">
        <f t="shared" si="19"/>
        <v>0</v>
      </c>
      <c r="N39" s="55">
        <f t="shared" si="19"/>
        <v>0</v>
      </c>
      <c r="O39" s="55">
        <f t="shared" si="19"/>
        <v>0</v>
      </c>
      <c r="P39" s="55">
        <f t="shared" si="19"/>
        <v>0</v>
      </c>
      <c r="Q39" s="55">
        <f t="shared" si="19"/>
        <v>0</v>
      </c>
      <c r="R39" s="55">
        <f t="shared" si="19"/>
        <v>0</v>
      </c>
      <c r="S39" s="55">
        <f t="shared" si="19"/>
        <v>0</v>
      </c>
      <c r="T39" s="56">
        <f>SUM(T30:T38)</f>
        <v>413</v>
      </c>
      <c r="U39" s="57">
        <f>SUM(U30:U38)</f>
        <v>100</v>
      </c>
    </row>
    <row r="40" spans="1:21" x14ac:dyDescent="0.25">
      <c r="A40" s="104" t="s">
        <v>449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1:21" x14ac:dyDescent="0.25">
      <c r="A41" s="42" t="s">
        <v>471</v>
      </c>
      <c r="B41" s="43"/>
      <c r="C41" s="43"/>
      <c r="D41" s="43"/>
      <c r="E41" s="43"/>
      <c r="F41" s="43"/>
      <c r="G41" s="43"/>
      <c r="H41" s="74" t="s">
        <v>433</v>
      </c>
      <c r="I41" s="74">
        <v>1</v>
      </c>
      <c r="J41" s="74" t="s">
        <v>433</v>
      </c>
      <c r="K41" s="74">
        <v>1</v>
      </c>
      <c r="L41" s="44"/>
      <c r="M41" s="44"/>
      <c r="N41" s="44"/>
      <c r="O41" s="44"/>
      <c r="P41" s="44"/>
      <c r="Q41" s="44"/>
      <c r="R41" s="44"/>
      <c r="S41" s="44"/>
      <c r="T41" s="44">
        <f t="shared" ref="T41:T58" si="20">SUM(H41:S41)</f>
        <v>2</v>
      </c>
      <c r="U41" s="45">
        <f t="shared" ref="U41:U58" si="21">(T41/T$59)*100</f>
        <v>0.48426150121065376</v>
      </c>
    </row>
    <row r="42" spans="1:21" x14ac:dyDescent="0.25">
      <c r="A42" s="42" t="s">
        <v>470</v>
      </c>
      <c r="B42" s="43"/>
      <c r="C42" s="43"/>
      <c r="D42" s="43"/>
      <c r="E42" s="43"/>
      <c r="F42" s="43"/>
      <c r="G42" s="43"/>
      <c r="H42" s="74">
        <v>2</v>
      </c>
      <c r="I42" s="74" t="s">
        <v>433</v>
      </c>
      <c r="J42" s="74" t="s">
        <v>433</v>
      </c>
      <c r="K42" s="74">
        <v>1</v>
      </c>
      <c r="L42" s="44"/>
      <c r="M42" s="44"/>
      <c r="N42" s="44"/>
      <c r="O42" s="44"/>
      <c r="P42" s="44"/>
      <c r="Q42" s="44"/>
      <c r="R42" s="44"/>
      <c r="S42" s="44"/>
      <c r="T42" s="44">
        <f t="shared" ref="T42" si="22">SUM(H42:S42)</f>
        <v>3</v>
      </c>
      <c r="U42" s="45">
        <f t="shared" si="21"/>
        <v>0.72639225181598066</v>
      </c>
    </row>
    <row r="43" spans="1:21" x14ac:dyDescent="0.25">
      <c r="A43" s="42" t="s">
        <v>483</v>
      </c>
      <c r="B43" s="43"/>
      <c r="C43" s="43"/>
      <c r="D43" s="43"/>
      <c r="E43" s="43"/>
      <c r="F43" s="43"/>
      <c r="G43" s="43"/>
      <c r="H43" s="74" t="s">
        <v>433</v>
      </c>
      <c r="I43" s="74" t="s">
        <v>433</v>
      </c>
      <c r="J43" s="74" t="s">
        <v>433</v>
      </c>
      <c r="K43" s="74" t="s">
        <v>433</v>
      </c>
      <c r="L43" s="44"/>
      <c r="M43" s="44"/>
      <c r="N43" s="44"/>
      <c r="O43" s="44"/>
      <c r="P43" s="44"/>
      <c r="Q43" s="44"/>
      <c r="R43" s="44"/>
      <c r="S43" s="44"/>
      <c r="T43" s="44">
        <f t="shared" ref="T43" si="23">SUM(H43:S43)</f>
        <v>0</v>
      </c>
      <c r="U43" s="45">
        <f t="shared" ref="U43" si="24">(T43/T$59)*100</f>
        <v>0</v>
      </c>
    </row>
    <row r="44" spans="1:21" x14ac:dyDescent="0.25">
      <c r="A44" s="42" t="s">
        <v>383</v>
      </c>
      <c r="B44" s="43"/>
      <c r="C44" s="43"/>
      <c r="D44" s="43"/>
      <c r="E44" s="43"/>
      <c r="F44" s="43"/>
      <c r="G44" s="43"/>
      <c r="H44" s="74">
        <v>1</v>
      </c>
      <c r="I44" s="74" t="s">
        <v>433</v>
      </c>
      <c r="J44" s="74" t="s">
        <v>433</v>
      </c>
      <c r="K44" s="74" t="s">
        <v>433</v>
      </c>
      <c r="L44" s="44"/>
      <c r="M44" s="44"/>
      <c r="N44" s="44"/>
      <c r="O44" s="44"/>
      <c r="P44" s="44"/>
      <c r="Q44" s="44"/>
      <c r="R44" s="44"/>
      <c r="S44" s="44"/>
      <c r="T44" s="44">
        <f t="shared" ref="T44" si="25">SUM(H44:S44)</f>
        <v>1</v>
      </c>
      <c r="U44" s="45">
        <f t="shared" si="21"/>
        <v>0.24213075060532688</v>
      </c>
    </row>
    <row r="45" spans="1:21" x14ac:dyDescent="0.25">
      <c r="A45" s="42" t="s">
        <v>21</v>
      </c>
      <c r="B45" s="43"/>
      <c r="C45" s="43"/>
      <c r="D45" s="43"/>
      <c r="E45" s="43"/>
      <c r="F45" s="43"/>
      <c r="G45" s="43"/>
      <c r="H45" s="74">
        <v>2</v>
      </c>
      <c r="I45" s="74">
        <v>4</v>
      </c>
      <c r="J45" s="74">
        <v>6</v>
      </c>
      <c r="K45" s="74">
        <v>3</v>
      </c>
      <c r="L45" s="44"/>
      <c r="M45" s="44"/>
      <c r="N45" s="44"/>
      <c r="O45" s="44"/>
      <c r="P45" s="44"/>
      <c r="Q45" s="44"/>
      <c r="R45" s="44"/>
      <c r="S45" s="44"/>
      <c r="T45" s="44">
        <f t="shared" si="20"/>
        <v>15</v>
      </c>
      <c r="U45" s="45">
        <f t="shared" si="21"/>
        <v>3.6319612590799029</v>
      </c>
    </row>
    <row r="46" spans="1:21" x14ac:dyDescent="0.25">
      <c r="A46" s="42" t="s">
        <v>18</v>
      </c>
      <c r="B46" s="43"/>
      <c r="C46" s="43"/>
      <c r="D46" s="43"/>
      <c r="E46" s="43"/>
      <c r="F46" s="43"/>
      <c r="G46" s="43"/>
      <c r="H46" s="74" t="s">
        <v>433</v>
      </c>
      <c r="I46" s="74" t="s">
        <v>433</v>
      </c>
      <c r="J46" s="74" t="s">
        <v>433</v>
      </c>
      <c r="K46" s="74">
        <v>1</v>
      </c>
      <c r="L46" s="44"/>
      <c r="M46" s="44"/>
      <c r="N46" s="44"/>
      <c r="O46" s="44"/>
      <c r="P46" s="44"/>
      <c r="Q46" s="44"/>
      <c r="R46" s="44"/>
      <c r="S46" s="44"/>
      <c r="T46" s="44">
        <f t="shared" si="20"/>
        <v>1</v>
      </c>
      <c r="U46" s="45">
        <f t="shared" si="21"/>
        <v>0.24213075060532688</v>
      </c>
    </row>
    <row r="47" spans="1:21" x14ac:dyDescent="0.25">
      <c r="A47" s="42" t="s">
        <v>494</v>
      </c>
      <c r="B47" s="43"/>
      <c r="C47" s="43"/>
      <c r="D47" s="43"/>
      <c r="E47" s="43"/>
      <c r="F47" s="43"/>
      <c r="G47" s="43"/>
      <c r="H47" s="74" t="s">
        <v>433</v>
      </c>
      <c r="I47" s="74">
        <v>1</v>
      </c>
      <c r="J47" s="74" t="s">
        <v>433</v>
      </c>
      <c r="K47" s="74">
        <v>1</v>
      </c>
      <c r="L47" s="44"/>
      <c r="M47" s="44"/>
      <c r="N47" s="44"/>
      <c r="O47" s="44"/>
      <c r="P47" s="44"/>
      <c r="Q47" s="44"/>
      <c r="R47" s="44"/>
      <c r="S47" s="44"/>
      <c r="T47" s="44">
        <f t="shared" ref="T47" si="26">SUM(H47:S47)</f>
        <v>2</v>
      </c>
      <c r="U47" s="45">
        <f t="shared" ref="U47" si="27">(T47/T$59)*100</f>
        <v>0.48426150121065376</v>
      </c>
    </row>
    <row r="48" spans="1:21" x14ac:dyDescent="0.25">
      <c r="A48" s="42" t="s">
        <v>491</v>
      </c>
      <c r="B48" s="43"/>
      <c r="C48" s="43"/>
      <c r="D48" s="43"/>
      <c r="E48" s="43"/>
      <c r="F48" s="43"/>
      <c r="G48" s="43"/>
      <c r="H48" s="74">
        <v>3</v>
      </c>
      <c r="I48" s="74">
        <v>1</v>
      </c>
      <c r="J48" s="74" t="s">
        <v>433</v>
      </c>
      <c r="K48" s="74" t="s">
        <v>433</v>
      </c>
      <c r="L48" s="44"/>
      <c r="M48" s="44"/>
      <c r="N48" s="44"/>
      <c r="O48" s="44"/>
      <c r="P48" s="44"/>
      <c r="Q48" s="44"/>
      <c r="R48" s="44"/>
      <c r="S48" s="44"/>
      <c r="T48" s="44">
        <f t="shared" ref="T48" si="28">SUM(H48:S48)</f>
        <v>4</v>
      </c>
      <c r="U48" s="45">
        <f t="shared" ref="U48" si="29">(T48/T$59)*100</f>
        <v>0.96852300242130751</v>
      </c>
    </row>
    <row r="49" spans="1:21" x14ac:dyDescent="0.25">
      <c r="A49" s="42" t="s">
        <v>16</v>
      </c>
      <c r="B49" s="43"/>
      <c r="C49" s="43"/>
      <c r="D49" s="43"/>
      <c r="E49" s="43"/>
      <c r="F49" s="43"/>
      <c r="G49" s="43"/>
      <c r="H49" s="74">
        <v>1</v>
      </c>
      <c r="I49" s="74">
        <v>6</v>
      </c>
      <c r="J49" s="74">
        <v>5</v>
      </c>
      <c r="K49" s="74">
        <v>2</v>
      </c>
      <c r="L49" s="44"/>
      <c r="M49" s="44"/>
      <c r="N49" s="44"/>
      <c r="O49" s="44"/>
      <c r="P49" s="44"/>
      <c r="Q49" s="44"/>
      <c r="R49" s="44"/>
      <c r="S49" s="44"/>
      <c r="T49" s="44">
        <f t="shared" si="20"/>
        <v>14</v>
      </c>
      <c r="U49" s="45">
        <f t="shared" si="21"/>
        <v>3.3898305084745761</v>
      </c>
    </row>
    <row r="50" spans="1:21" x14ac:dyDescent="0.25">
      <c r="A50" s="42" t="s">
        <v>492</v>
      </c>
      <c r="B50" s="43"/>
      <c r="C50" s="43"/>
      <c r="D50" s="43"/>
      <c r="E50" s="43"/>
      <c r="F50" s="43"/>
      <c r="G50" s="43"/>
      <c r="H50" s="74" t="s">
        <v>433</v>
      </c>
      <c r="I50" s="74" t="s">
        <v>433</v>
      </c>
      <c r="J50" s="74">
        <v>1</v>
      </c>
      <c r="K50" s="74">
        <v>2</v>
      </c>
      <c r="L50" s="44"/>
      <c r="M50" s="44"/>
      <c r="N50" s="44"/>
      <c r="O50" s="44"/>
      <c r="P50" s="44"/>
      <c r="Q50" s="44"/>
      <c r="R50" s="44"/>
      <c r="S50" s="44"/>
      <c r="T50" s="44">
        <f t="shared" ref="T50" si="30">SUM(H50:S50)</f>
        <v>3</v>
      </c>
      <c r="U50" s="45">
        <f t="shared" si="21"/>
        <v>0.72639225181598066</v>
      </c>
    </row>
    <row r="51" spans="1:21" x14ac:dyDescent="0.25">
      <c r="A51" s="42" t="s">
        <v>17</v>
      </c>
      <c r="B51" s="43"/>
      <c r="C51" s="43"/>
      <c r="D51" s="43"/>
      <c r="E51" s="43"/>
      <c r="F51" s="43"/>
      <c r="G51" s="43"/>
      <c r="H51" s="74" t="s">
        <v>433</v>
      </c>
      <c r="I51" s="74">
        <v>2</v>
      </c>
      <c r="J51" s="74">
        <v>2</v>
      </c>
      <c r="K51" s="74">
        <v>2</v>
      </c>
      <c r="L51" s="44"/>
      <c r="M51" s="44"/>
      <c r="N51" s="44"/>
      <c r="O51" s="44"/>
      <c r="P51" s="44"/>
      <c r="Q51" s="44"/>
      <c r="R51" s="44"/>
      <c r="S51" s="44"/>
      <c r="T51" s="44">
        <f t="shared" si="20"/>
        <v>6</v>
      </c>
      <c r="U51" s="45">
        <f t="shared" si="21"/>
        <v>1.4527845036319613</v>
      </c>
    </row>
    <row r="52" spans="1:21" x14ac:dyDescent="0.25">
      <c r="A52" s="42" t="s">
        <v>20</v>
      </c>
      <c r="B52" s="43"/>
      <c r="C52" s="43"/>
      <c r="D52" s="43"/>
      <c r="E52" s="43"/>
      <c r="F52" s="43"/>
      <c r="G52" s="43"/>
      <c r="H52" s="74">
        <v>3</v>
      </c>
      <c r="I52" s="74">
        <v>1</v>
      </c>
      <c r="J52" s="74">
        <v>2</v>
      </c>
      <c r="K52" s="74">
        <v>1</v>
      </c>
      <c r="L52" s="44"/>
      <c r="M52" s="44"/>
      <c r="N52" s="44"/>
      <c r="O52" s="44"/>
      <c r="P52" s="44"/>
      <c r="Q52" s="44"/>
      <c r="R52" s="44"/>
      <c r="S52" s="44"/>
      <c r="T52" s="44">
        <f t="shared" si="20"/>
        <v>7</v>
      </c>
      <c r="U52" s="45">
        <f t="shared" si="21"/>
        <v>1.6949152542372881</v>
      </c>
    </row>
    <row r="53" spans="1:21" x14ac:dyDescent="0.25">
      <c r="A53" s="42" t="s">
        <v>19</v>
      </c>
      <c r="B53" s="43"/>
      <c r="C53" s="43"/>
      <c r="D53" s="43"/>
      <c r="E53" s="43"/>
      <c r="F53" s="43"/>
      <c r="G53" s="43"/>
      <c r="H53" s="74">
        <v>3</v>
      </c>
      <c r="I53" s="74">
        <v>1</v>
      </c>
      <c r="J53" s="74">
        <v>9</v>
      </c>
      <c r="K53" s="74">
        <v>6</v>
      </c>
      <c r="L53" s="44"/>
      <c r="M53" s="44"/>
      <c r="N53" s="44"/>
      <c r="O53" s="44"/>
      <c r="P53" s="44"/>
      <c r="Q53" s="44"/>
      <c r="R53" s="44"/>
      <c r="S53" s="44"/>
      <c r="T53" s="44">
        <f t="shared" si="20"/>
        <v>19</v>
      </c>
      <c r="U53" s="45">
        <f t="shared" si="21"/>
        <v>4.6004842615012107</v>
      </c>
    </row>
    <row r="54" spans="1:21" x14ac:dyDescent="0.25">
      <c r="A54" s="42" t="s">
        <v>407</v>
      </c>
      <c r="B54" s="51"/>
      <c r="C54" s="51"/>
      <c r="D54" s="51"/>
      <c r="E54" s="51"/>
      <c r="F54" s="51"/>
      <c r="G54" s="51"/>
      <c r="H54" s="74" t="s">
        <v>433</v>
      </c>
      <c r="I54" s="74" t="s">
        <v>433</v>
      </c>
      <c r="J54" s="74" t="s">
        <v>433</v>
      </c>
      <c r="K54" s="74" t="s">
        <v>433</v>
      </c>
      <c r="L54" s="44"/>
      <c r="M54" s="44"/>
      <c r="N54" s="44"/>
      <c r="O54" s="44"/>
      <c r="P54" s="44"/>
      <c r="Q54" s="44"/>
      <c r="R54" s="44"/>
      <c r="S54" s="44"/>
      <c r="T54" s="44">
        <f t="shared" si="20"/>
        <v>0</v>
      </c>
      <c r="U54" s="45">
        <f t="shared" si="21"/>
        <v>0</v>
      </c>
    </row>
    <row r="55" spans="1:21" x14ac:dyDescent="0.25">
      <c r="A55" t="s">
        <v>467</v>
      </c>
      <c r="B55" s="51"/>
      <c r="C55" s="51"/>
      <c r="D55" s="51"/>
      <c r="E55" s="51"/>
      <c r="F55" s="51"/>
      <c r="G55" s="51"/>
      <c r="H55" s="74">
        <v>1</v>
      </c>
      <c r="I55" s="74" t="s">
        <v>433</v>
      </c>
      <c r="J55" s="74" t="s">
        <v>433</v>
      </c>
      <c r="K55" s="74" t="s">
        <v>433</v>
      </c>
      <c r="L55" s="44"/>
      <c r="M55" s="44"/>
      <c r="N55" s="44"/>
      <c r="O55" s="44"/>
      <c r="P55" s="44"/>
      <c r="Q55" s="44"/>
      <c r="R55" s="44"/>
      <c r="S55" s="44"/>
      <c r="T55" s="44">
        <f t="shared" ref="T55" si="31">SUM(H55:S55)</f>
        <v>1</v>
      </c>
      <c r="U55" s="45">
        <f t="shared" si="21"/>
        <v>0.24213075060532688</v>
      </c>
    </row>
    <row r="56" spans="1:21" x14ac:dyDescent="0.25">
      <c r="A56" s="42" t="s">
        <v>364</v>
      </c>
      <c r="B56" s="53"/>
      <c r="C56" s="53"/>
      <c r="D56" s="53"/>
      <c r="E56" s="53"/>
      <c r="F56" s="53"/>
      <c r="G56" s="53"/>
      <c r="H56" s="74" t="s">
        <v>433</v>
      </c>
      <c r="I56" s="74" t="s">
        <v>433</v>
      </c>
      <c r="J56" s="74" t="s">
        <v>433</v>
      </c>
      <c r="K56" s="74" t="s">
        <v>433</v>
      </c>
      <c r="L56" s="44"/>
      <c r="M56" s="44"/>
      <c r="N56" s="44"/>
      <c r="O56" s="44"/>
      <c r="P56" s="44"/>
      <c r="Q56" s="44"/>
      <c r="R56" s="44"/>
      <c r="S56" s="44"/>
      <c r="T56" s="44">
        <f t="shared" si="20"/>
        <v>0</v>
      </c>
      <c r="U56" s="45">
        <f t="shared" si="21"/>
        <v>0</v>
      </c>
    </row>
    <row r="57" spans="1:21" x14ac:dyDescent="0.25">
      <c r="A57" s="42" t="s">
        <v>450</v>
      </c>
      <c r="B57" s="43"/>
      <c r="C57" s="43"/>
      <c r="D57" s="43"/>
      <c r="E57" s="43"/>
      <c r="F57" s="43"/>
      <c r="G57" s="43"/>
      <c r="H57" s="74">
        <v>100</v>
      </c>
      <c r="I57" s="74">
        <v>77</v>
      </c>
      <c r="J57" s="74">
        <v>95</v>
      </c>
      <c r="K57" s="74">
        <v>61</v>
      </c>
      <c r="L57" s="44"/>
      <c r="M57" s="44"/>
      <c r="N57" s="44"/>
      <c r="O57" s="44"/>
      <c r="P57" s="44"/>
      <c r="Q57" s="44"/>
      <c r="R57" s="44"/>
      <c r="S57" s="44"/>
      <c r="T57" s="44">
        <f t="shared" si="20"/>
        <v>333</v>
      </c>
      <c r="U57" s="45">
        <f t="shared" si="21"/>
        <v>80.629539951573847</v>
      </c>
    </row>
    <row r="58" spans="1:21" x14ac:dyDescent="0.25">
      <c r="A58" s="42" t="s">
        <v>15</v>
      </c>
      <c r="C58" s="43"/>
      <c r="D58" s="43"/>
      <c r="E58" s="43"/>
      <c r="F58" s="43"/>
      <c r="G58" s="43"/>
      <c r="H58" s="74" t="s">
        <v>433</v>
      </c>
      <c r="I58" s="74">
        <v>1</v>
      </c>
      <c r="J58" s="74">
        <v>1</v>
      </c>
      <c r="K58" s="74" t="s">
        <v>433</v>
      </c>
      <c r="L58" s="44"/>
      <c r="M58" s="44"/>
      <c r="N58" s="44"/>
      <c r="O58" s="44"/>
      <c r="P58" s="44"/>
      <c r="Q58" s="44"/>
      <c r="R58" s="44"/>
      <c r="S58" s="44"/>
      <c r="T58" s="44">
        <f t="shared" si="20"/>
        <v>2</v>
      </c>
      <c r="U58" s="45">
        <f t="shared" si="21"/>
        <v>0.48426150121065376</v>
      </c>
    </row>
    <row r="59" spans="1:21" x14ac:dyDescent="0.25">
      <c r="A59" s="54" t="s">
        <v>5</v>
      </c>
      <c r="B59" s="55">
        <f>SUM(B41:B57)</f>
        <v>0</v>
      </c>
      <c r="C59" s="55">
        <f t="shared" ref="C59:S59" si="32">SUM(C41:C58)</f>
        <v>0</v>
      </c>
      <c r="D59" s="55">
        <f t="shared" si="32"/>
        <v>0</v>
      </c>
      <c r="E59" s="55">
        <f t="shared" si="32"/>
        <v>0</v>
      </c>
      <c r="F59" s="55">
        <f t="shared" si="32"/>
        <v>0</v>
      </c>
      <c r="G59" s="55">
        <f t="shared" si="32"/>
        <v>0</v>
      </c>
      <c r="H59" s="55">
        <f t="shared" si="32"/>
        <v>116</v>
      </c>
      <c r="I59" s="55">
        <f t="shared" si="32"/>
        <v>95</v>
      </c>
      <c r="J59" s="55">
        <f t="shared" si="32"/>
        <v>121</v>
      </c>
      <c r="K59" s="55">
        <f t="shared" si="32"/>
        <v>81</v>
      </c>
      <c r="L59" s="55">
        <f t="shared" si="32"/>
        <v>0</v>
      </c>
      <c r="M59" s="55">
        <f>SUM(M41:M58)</f>
        <v>0</v>
      </c>
      <c r="N59" s="55">
        <f t="shared" si="32"/>
        <v>0</v>
      </c>
      <c r="O59" s="55">
        <f t="shared" si="32"/>
        <v>0</v>
      </c>
      <c r="P59" s="55">
        <f t="shared" si="32"/>
        <v>0</v>
      </c>
      <c r="Q59" s="55">
        <f t="shared" si="32"/>
        <v>0</v>
      </c>
      <c r="R59" s="55">
        <f t="shared" si="32"/>
        <v>0</v>
      </c>
      <c r="S59" s="55">
        <f t="shared" si="32"/>
        <v>0</v>
      </c>
      <c r="T59" s="56">
        <f>SUM(T41:T58)</f>
        <v>413</v>
      </c>
      <c r="U59" s="57">
        <f>(T59/T$19)*100</f>
        <v>100</v>
      </c>
    </row>
    <row r="60" spans="1:21" ht="15.75" thickBot="1" x14ac:dyDescent="0.3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 x14ac:dyDescent="0.25">
      <c r="A61" s="116" t="s">
        <v>462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M61" s="104" t="s">
        <v>536</v>
      </c>
      <c r="N61" s="104"/>
      <c r="O61" s="104"/>
      <c r="P61" s="104"/>
      <c r="Q61" s="104"/>
      <c r="R61" s="104"/>
      <c r="S61" s="104"/>
      <c r="T61" s="104"/>
      <c r="U61" s="104"/>
    </row>
    <row r="62" spans="1:21" x14ac:dyDescent="0.25">
      <c r="A62" s="120" t="s">
        <v>459</v>
      </c>
      <c r="B62" s="117" t="s">
        <v>460</v>
      </c>
      <c r="C62" s="117"/>
      <c r="D62" s="117"/>
      <c r="E62" s="117"/>
      <c r="F62" s="117"/>
      <c r="G62" s="117"/>
      <c r="H62" s="117"/>
      <c r="I62" s="80"/>
      <c r="J62" s="117" t="s">
        <v>461</v>
      </c>
      <c r="K62" s="121" t="s">
        <v>424</v>
      </c>
      <c r="M62" s="118" t="s">
        <v>459</v>
      </c>
      <c r="N62" s="119"/>
      <c r="O62" s="119"/>
      <c r="P62" s="114">
        <v>2016</v>
      </c>
      <c r="Q62" s="114"/>
      <c r="R62" s="114"/>
      <c r="S62" s="114"/>
      <c r="T62" s="114"/>
      <c r="U62" s="115"/>
    </row>
    <row r="63" spans="1:21" x14ac:dyDescent="0.25">
      <c r="A63" s="120"/>
      <c r="B63" s="76">
        <v>2010</v>
      </c>
      <c r="C63" s="90" t="s">
        <v>508</v>
      </c>
      <c r="D63" s="90" t="s">
        <v>509</v>
      </c>
      <c r="E63" s="90" t="s">
        <v>510</v>
      </c>
      <c r="F63" s="90">
        <v>2014</v>
      </c>
      <c r="G63" s="90" t="s">
        <v>511</v>
      </c>
      <c r="H63" s="90">
        <v>2016</v>
      </c>
      <c r="I63" s="80"/>
      <c r="J63" s="117"/>
      <c r="K63" s="121"/>
      <c r="M63" s="118"/>
      <c r="N63" s="119"/>
      <c r="O63" s="119"/>
      <c r="P63" s="110" t="s">
        <v>463</v>
      </c>
      <c r="Q63" s="110"/>
      <c r="R63" s="110" t="s">
        <v>10</v>
      </c>
      <c r="S63" s="110"/>
      <c r="T63" s="110" t="s">
        <v>504</v>
      </c>
      <c r="U63" s="111"/>
    </row>
    <row r="64" spans="1:21" x14ac:dyDescent="0.25">
      <c r="A64" s="42" t="s">
        <v>471</v>
      </c>
      <c r="B64" s="59"/>
      <c r="C64" s="59"/>
      <c r="D64" s="59"/>
      <c r="E64" s="60"/>
      <c r="F64" s="75"/>
      <c r="G64" s="75"/>
      <c r="H64" s="75">
        <f>R64</f>
        <v>0</v>
      </c>
      <c r="I64" s="60"/>
      <c r="J64" s="75">
        <f t="shared" ref="J64:J75" si="33">SUM(B64:G64)</f>
        <v>0</v>
      </c>
      <c r="K64" s="61">
        <f t="shared" ref="K64:K80" si="34">(J64/J$81)*100</f>
        <v>0</v>
      </c>
      <c r="M64" s="91" t="s">
        <v>471</v>
      </c>
      <c r="N64" s="91"/>
      <c r="O64" s="92"/>
      <c r="P64" s="112">
        <f t="shared" ref="P64:P71" si="35">T41</f>
        <v>2</v>
      </c>
      <c r="Q64" s="113"/>
      <c r="R64" s="100">
        <v>0</v>
      </c>
      <c r="S64" s="100"/>
      <c r="T64" s="101" t="s">
        <v>433</v>
      </c>
      <c r="U64" s="101"/>
    </row>
    <row r="65" spans="1:21" x14ac:dyDescent="0.25">
      <c r="A65" s="42" t="s">
        <v>470</v>
      </c>
      <c r="B65" s="59"/>
      <c r="C65" s="59"/>
      <c r="D65" s="59"/>
      <c r="E65" s="60"/>
      <c r="F65" s="75"/>
      <c r="G65" s="75"/>
      <c r="H65" s="75">
        <f>R65</f>
        <v>0</v>
      </c>
      <c r="I65" s="60"/>
      <c r="J65" s="75">
        <f t="shared" si="33"/>
        <v>0</v>
      </c>
      <c r="K65" s="61">
        <f t="shared" si="34"/>
        <v>0</v>
      </c>
      <c r="M65" s="91" t="s">
        <v>470</v>
      </c>
      <c r="N65" s="91"/>
      <c r="O65" s="94"/>
      <c r="P65" s="100">
        <f t="shared" si="35"/>
        <v>3</v>
      </c>
      <c r="Q65" s="100"/>
      <c r="R65" s="100">
        <v>0</v>
      </c>
      <c r="S65" s="100"/>
      <c r="T65" s="101">
        <f t="shared" ref="T65" si="36">(P65-R65)/P65*100</f>
        <v>100</v>
      </c>
      <c r="U65" s="101"/>
    </row>
    <row r="66" spans="1:21" x14ac:dyDescent="0.25">
      <c r="A66" s="42" t="s">
        <v>383</v>
      </c>
      <c r="B66" s="59"/>
      <c r="C66" s="59"/>
      <c r="D66" s="59"/>
      <c r="E66" s="60"/>
      <c r="F66" s="75"/>
      <c r="G66" s="75"/>
      <c r="H66" s="75">
        <f>R67</f>
        <v>0</v>
      </c>
      <c r="I66" s="60"/>
      <c r="J66" s="75">
        <f t="shared" si="33"/>
        <v>0</v>
      </c>
      <c r="K66" s="61">
        <f t="shared" si="34"/>
        <v>0</v>
      </c>
      <c r="M66" s="91" t="s">
        <v>483</v>
      </c>
      <c r="N66" s="91"/>
      <c r="O66" s="94"/>
      <c r="P66" s="100">
        <f t="shared" si="35"/>
        <v>0</v>
      </c>
      <c r="Q66" s="100"/>
      <c r="R66" s="100">
        <v>0</v>
      </c>
      <c r="S66" s="100"/>
      <c r="T66" s="101" t="s">
        <v>433</v>
      </c>
      <c r="U66" s="101"/>
    </row>
    <row r="67" spans="1:21" x14ac:dyDescent="0.25">
      <c r="A67" s="42" t="s">
        <v>21</v>
      </c>
      <c r="B67" s="59"/>
      <c r="C67" s="59"/>
      <c r="D67" s="59"/>
      <c r="E67" s="60">
        <v>1</v>
      </c>
      <c r="F67" s="75">
        <v>2</v>
      </c>
      <c r="G67" s="75">
        <v>29</v>
      </c>
      <c r="H67" s="75">
        <f t="shared" ref="H67" si="37">R68</f>
        <v>2</v>
      </c>
      <c r="I67" s="60"/>
      <c r="J67" s="75">
        <f t="shared" si="33"/>
        <v>32</v>
      </c>
      <c r="K67" s="61">
        <f t="shared" si="34"/>
        <v>84.210526315789465</v>
      </c>
      <c r="M67" s="91" t="s">
        <v>383</v>
      </c>
      <c r="N67" s="91"/>
      <c r="O67" s="94"/>
      <c r="P67" s="100">
        <f t="shared" si="35"/>
        <v>1</v>
      </c>
      <c r="Q67" s="100"/>
      <c r="R67" s="100">
        <v>0</v>
      </c>
      <c r="S67" s="100"/>
      <c r="T67" s="101">
        <f t="shared" ref="T67:T68" si="38">(P67-R67)/P67*100</f>
        <v>100</v>
      </c>
      <c r="U67" s="101"/>
    </row>
    <row r="68" spans="1:21" x14ac:dyDescent="0.25">
      <c r="A68" s="42" t="s">
        <v>483</v>
      </c>
      <c r="B68" s="59"/>
      <c r="C68" s="59"/>
      <c r="D68" s="59"/>
      <c r="E68" s="60"/>
      <c r="F68" s="75"/>
      <c r="G68" s="75"/>
      <c r="H68" s="75">
        <f>R66</f>
        <v>0</v>
      </c>
      <c r="I68" s="60"/>
      <c r="J68" s="75">
        <f t="shared" si="33"/>
        <v>0</v>
      </c>
      <c r="K68" s="61">
        <f t="shared" si="34"/>
        <v>0</v>
      </c>
      <c r="M68" s="91" t="s">
        <v>21</v>
      </c>
      <c r="N68" s="91"/>
      <c r="O68" s="94"/>
      <c r="P68" s="100">
        <f>T45</f>
        <v>15</v>
      </c>
      <c r="Q68" s="100"/>
      <c r="R68" s="100">
        <v>2</v>
      </c>
      <c r="S68" s="100"/>
      <c r="T68" s="101">
        <f t="shared" si="38"/>
        <v>86.666666666666671</v>
      </c>
      <c r="U68" s="101"/>
    </row>
    <row r="69" spans="1:21" x14ac:dyDescent="0.25">
      <c r="A69" s="42" t="s">
        <v>18</v>
      </c>
      <c r="B69" s="59"/>
      <c r="C69" s="59"/>
      <c r="D69" s="59"/>
      <c r="E69" s="60"/>
      <c r="F69" s="75"/>
      <c r="G69" s="75"/>
      <c r="H69" s="75">
        <f>R69</f>
        <v>1</v>
      </c>
      <c r="I69" s="60"/>
      <c r="J69" s="75">
        <f t="shared" si="33"/>
        <v>0</v>
      </c>
      <c r="K69" s="61">
        <f t="shared" si="34"/>
        <v>0</v>
      </c>
      <c r="M69" s="91" t="s">
        <v>18</v>
      </c>
      <c r="N69" s="91"/>
      <c r="O69" s="94"/>
      <c r="P69" s="100">
        <f t="shared" si="35"/>
        <v>1</v>
      </c>
      <c r="Q69" s="100"/>
      <c r="R69" s="100">
        <v>1</v>
      </c>
      <c r="S69" s="100"/>
      <c r="T69" s="101" t="s">
        <v>433</v>
      </c>
      <c r="U69" s="101"/>
    </row>
    <row r="70" spans="1:21" x14ac:dyDescent="0.25">
      <c r="A70" s="42" t="s">
        <v>17</v>
      </c>
      <c r="B70" s="59"/>
      <c r="C70" s="59"/>
      <c r="D70" s="59"/>
      <c r="E70" s="60"/>
      <c r="F70" s="75"/>
      <c r="G70" s="75"/>
      <c r="H70" s="75">
        <f>R74</f>
        <v>0</v>
      </c>
      <c r="I70" s="60"/>
      <c r="J70" s="75">
        <f t="shared" si="33"/>
        <v>0</v>
      </c>
      <c r="K70" s="61">
        <f t="shared" si="34"/>
        <v>0</v>
      </c>
      <c r="M70" s="91" t="s">
        <v>494</v>
      </c>
      <c r="N70" s="91"/>
      <c r="O70" s="94"/>
      <c r="P70" s="100">
        <f t="shared" si="35"/>
        <v>2</v>
      </c>
      <c r="Q70" s="100"/>
      <c r="R70" s="100">
        <v>0</v>
      </c>
      <c r="S70" s="100"/>
      <c r="T70" s="101" t="s">
        <v>433</v>
      </c>
      <c r="U70" s="101"/>
    </row>
    <row r="71" spans="1:21" x14ac:dyDescent="0.25">
      <c r="A71" s="42" t="s">
        <v>503</v>
      </c>
      <c r="B71" s="59"/>
      <c r="C71" s="59"/>
      <c r="D71" s="59"/>
      <c r="E71" s="60"/>
      <c r="F71" s="75"/>
      <c r="G71" s="75"/>
      <c r="H71" s="75">
        <f>R70</f>
        <v>0</v>
      </c>
      <c r="I71" s="60"/>
      <c r="J71" s="75">
        <f t="shared" si="33"/>
        <v>0</v>
      </c>
      <c r="K71" s="61">
        <f t="shared" si="34"/>
        <v>0</v>
      </c>
      <c r="M71" s="91" t="s">
        <v>491</v>
      </c>
      <c r="N71" s="91"/>
      <c r="O71" s="94"/>
      <c r="P71" s="100">
        <f t="shared" si="35"/>
        <v>4</v>
      </c>
      <c r="Q71" s="100"/>
      <c r="R71" s="100">
        <v>0</v>
      </c>
      <c r="S71" s="100"/>
      <c r="T71" s="101">
        <f>(P71-R71)/P71*100</f>
        <v>100</v>
      </c>
      <c r="U71" s="101"/>
    </row>
    <row r="72" spans="1:21" x14ac:dyDescent="0.25">
      <c r="A72" s="42" t="s">
        <v>491</v>
      </c>
      <c r="B72" s="59"/>
      <c r="C72" s="59"/>
      <c r="D72" s="59"/>
      <c r="E72" s="60"/>
      <c r="F72" s="75"/>
      <c r="G72" s="75"/>
      <c r="H72" s="75">
        <f>R71</f>
        <v>0</v>
      </c>
      <c r="I72" s="60"/>
      <c r="J72" s="75">
        <f t="shared" si="33"/>
        <v>0</v>
      </c>
      <c r="K72" s="61">
        <f t="shared" si="34"/>
        <v>0</v>
      </c>
      <c r="M72" s="91" t="s">
        <v>492</v>
      </c>
      <c r="N72" s="91"/>
      <c r="O72" s="94"/>
      <c r="P72" s="100">
        <f>T50</f>
        <v>3</v>
      </c>
      <c r="Q72" s="100"/>
      <c r="R72" s="100">
        <v>2</v>
      </c>
      <c r="S72" s="100"/>
      <c r="T72" s="101" t="s">
        <v>433</v>
      </c>
      <c r="U72" s="101"/>
    </row>
    <row r="73" spans="1:21" x14ac:dyDescent="0.25">
      <c r="A73" s="42" t="s">
        <v>492</v>
      </c>
      <c r="B73" s="59"/>
      <c r="C73" s="59"/>
      <c r="D73" s="59"/>
      <c r="E73" s="60"/>
      <c r="F73" s="75"/>
      <c r="G73" s="75"/>
      <c r="H73" s="75">
        <f>R72</f>
        <v>2</v>
      </c>
      <c r="I73" s="60"/>
      <c r="J73" s="75">
        <f t="shared" si="33"/>
        <v>0</v>
      </c>
      <c r="K73" s="61">
        <f t="shared" si="34"/>
        <v>0</v>
      </c>
      <c r="M73" s="91" t="s">
        <v>16</v>
      </c>
      <c r="N73" s="91"/>
      <c r="O73" s="94"/>
      <c r="P73" s="100">
        <f t="shared" ref="P73" si="39">T49</f>
        <v>14</v>
      </c>
      <c r="Q73" s="100"/>
      <c r="R73" s="100">
        <v>0</v>
      </c>
      <c r="S73" s="100"/>
      <c r="T73" s="101">
        <f t="shared" ref="T73" si="40">(P73-R73)/P73*100</f>
        <v>100</v>
      </c>
      <c r="U73" s="101"/>
    </row>
    <row r="74" spans="1:21" x14ac:dyDescent="0.25">
      <c r="A74" s="42" t="s">
        <v>16</v>
      </c>
      <c r="B74" s="59"/>
      <c r="C74" s="59"/>
      <c r="D74" s="59"/>
      <c r="E74" s="60"/>
      <c r="F74" s="75"/>
      <c r="G74" s="75"/>
      <c r="H74" s="75">
        <f>R73</f>
        <v>0</v>
      </c>
      <c r="I74" s="60"/>
      <c r="J74" s="75">
        <f t="shared" si="33"/>
        <v>0</v>
      </c>
      <c r="K74" s="61">
        <f t="shared" si="34"/>
        <v>0</v>
      </c>
      <c r="M74" s="91" t="s">
        <v>17</v>
      </c>
      <c r="N74" s="91"/>
      <c r="O74" s="94"/>
      <c r="P74" s="100">
        <f t="shared" ref="P74:P76" si="41">T51</f>
        <v>6</v>
      </c>
      <c r="Q74" s="100"/>
      <c r="R74" s="100">
        <v>0</v>
      </c>
      <c r="S74" s="100"/>
      <c r="T74" s="101" t="s">
        <v>433</v>
      </c>
      <c r="U74" s="101"/>
    </row>
    <row r="75" spans="1:21" x14ac:dyDescent="0.25">
      <c r="A75" s="42" t="s">
        <v>20</v>
      </c>
      <c r="B75" s="43"/>
      <c r="C75" s="43"/>
      <c r="D75" s="43"/>
      <c r="E75" s="44"/>
      <c r="F75" s="74">
        <v>1</v>
      </c>
      <c r="G75" s="74">
        <v>2</v>
      </c>
      <c r="H75" s="75">
        <f>R75</f>
        <v>1</v>
      </c>
      <c r="I75" s="44"/>
      <c r="J75" s="75">
        <f t="shared" si="33"/>
        <v>3</v>
      </c>
      <c r="K75" s="61">
        <f t="shared" si="34"/>
        <v>7.8947368421052628</v>
      </c>
      <c r="M75" s="91" t="s">
        <v>20</v>
      </c>
      <c r="N75" s="91"/>
      <c r="O75" s="94"/>
      <c r="P75" s="100">
        <f t="shared" si="41"/>
        <v>7</v>
      </c>
      <c r="Q75" s="100"/>
      <c r="R75" s="100">
        <v>1</v>
      </c>
      <c r="S75" s="100"/>
      <c r="T75" s="101">
        <f>(P75-R75)/P75*100</f>
        <v>85.714285714285708</v>
      </c>
      <c r="U75" s="101"/>
    </row>
    <row r="76" spans="1:21" x14ac:dyDescent="0.25">
      <c r="A76" s="73" t="s">
        <v>19</v>
      </c>
      <c r="B76" s="43"/>
      <c r="C76" s="43"/>
      <c r="D76" s="43">
        <v>0</v>
      </c>
      <c r="E76" s="44"/>
      <c r="F76" s="74"/>
      <c r="G76" s="74">
        <v>3</v>
      </c>
      <c r="H76" s="75">
        <f>R76</f>
        <v>1</v>
      </c>
      <c r="I76" s="44"/>
      <c r="J76" s="75">
        <f t="shared" ref="J76:J80" si="42">SUM(B76:G76)</f>
        <v>3</v>
      </c>
      <c r="K76" s="61">
        <f t="shared" si="34"/>
        <v>7.8947368421052628</v>
      </c>
      <c r="M76" s="91" t="s">
        <v>19</v>
      </c>
      <c r="N76" s="91"/>
      <c r="O76" s="94"/>
      <c r="P76" s="100">
        <f t="shared" si="41"/>
        <v>19</v>
      </c>
      <c r="Q76" s="100"/>
      <c r="R76" s="100">
        <v>1</v>
      </c>
      <c r="S76" s="100"/>
      <c r="T76" s="101">
        <f>(P76-R76)/P76*100</f>
        <v>94.73684210526315</v>
      </c>
      <c r="U76" s="101"/>
    </row>
    <row r="77" spans="1:21" x14ac:dyDescent="0.25">
      <c r="A77" s="73" t="s">
        <v>467</v>
      </c>
      <c r="B77" s="43"/>
      <c r="C77" s="43"/>
      <c r="D77" s="43"/>
      <c r="E77" s="44"/>
      <c r="F77" s="74"/>
      <c r="G77" s="74"/>
      <c r="H77" s="75">
        <f>R77</f>
        <v>0</v>
      </c>
      <c r="I77" s="44"/>
      <c r="J77" s="75">
        <f t="shared" si="42"/>
        <v>0</v>
      </c>
      <c r="K77" s="61">
        <f t="shared" si="34"/>
        <v>0</v>
      </c>
      <c r="M77" s="91" t="s">
        <v>407</v>
      </c>
      <c r="N77" s="91"/>
      <c r="O77" s="94"/>
      <c r="P77" s="100">
        <f>T54</f>
        <v>0</v>
      </c>
      <c r="Q77" s="100"/>
      <c r="R77" s="100">
        <v>0</v>
      </c>
      <c r="S77" s="100"/>
      <c r="T77" s="101" t="s">
        <v>433</v>
      </c>
      <c r="U77" s="101"/>
    </row>
    <row r="78" spans="1:21" x14ac:dyDescent="0.25">
      <c r="A78" s="42" t="s">
        <v>364</v>
      </c>
      <c r="B78" s="43"/>
      <c r="C78" s="43"/>
      <c r="D78" s="43"/>
      <c r="E78" s="44"/>
      <c r="F78" s="74"/>
      <c r="G78" s="74"/>
      <c r="H78" s="75">
        <f>R79</f>
        <v>0</v>
      </c>
      <c r="I78" s="44"/>
      <c r="J78" s="75">
        <f t="shared" si="42"/>
        <v>0</v>
      </c>
      <c r="K78" s="61">
        <f t="shared" si="34"/>
        <v>0</v>
      </c>
      <c r="M78" s="91" t="s">
        <v>467</v>
      </c>
      <c r="N78" s="91"/>
      <c r="O78" s="94"/>
      <c r="P78" s="100">
        <f>T55</f>
        <v>1</v>
      </c>
      <c r="Q78" s="100"/>
      <c r="R78" s="100">
        <v>0</v>
      </c>
      <c r="S78" s="100"/>
      <c r="T78" s="101" t="s">
        <v>433</v>
      </c>
      <c r="U78" s="101"/>
    </row>
    <row r="79" spans="1:21" x14ac:dyDescent="0.25">
      <c r="A79" s="42" t="s">
        <v>450</v>
      </c>
      <c r="B79" s="43"/>
      <c r="C79" s="43"/>
      <c r="D79" s="43"/>
      <c r="E79" s="44"/>
      <c r="F79" s="74"/>
      <c r="G79" s="74"/>
      <c r="H79" s="75">
        <f>R80</f>
        <v>0</v>
      </c>
      <c r="I79" s="44"/>
      <c r="J79" s="75">
        <f t="shared" si="42"/>
        <v>0</v>
      </c>
      <c r="K79" s="61">
        <f t="shared" si="34"/>
        <v>0</v>
      </c>
      <c r="M79" s="91" t="s">
        <v>364</v>
      </c>
      <c r="N79" s="91"/>
      <c r="O79" s="94"/>
      <c r="P79" s="100">
        <f>T56</f>
        <v>0</v>
      </c>
      <c r="Q79" s="100"/>
      <c r="R79" s="100">
        <v>0</v>
      </c>
      <c r="S79" s="100"/>
      <c r="T79" s="101">
        <f>(P78-R78)/P78*100</f>
        <v>100</v>
      </c>
      <c r="U79" s="101"/>
    </row>
    <row r="80" spans="1:21" x14ac:dyDescent="0.25">
      <c r="A80" s="42" t="s">
        <v>15</v>
      </c>
      <c r="B80" s="43"/>
      <c r="C80" s="43"/>
      <c r="D80" s="43"/>
      <c r="E80" s="44"/>
      <c r="F80" s="74"/>
      <c r="G80" s="74"/>
      <c r="H80" s="75">
        <f>R81</f>
        <v>0</v>
      </c>
      <c r="I80" s="44"/>
      <c r="J80" s="75">
        <f t="shared" si="42"/>
        <v>0</v>
      </c>
      <c r="K80" s="61">
        <f t="shared" si="34"/>
        <v>0</v>
      </c>
      <c r="M80" s="91" t="s">
        <v>450</v>
      </c>
      <c r="N80" s="91"/>
      <c r="O80" s="94"/>
      <c r="P80" s="100">
        <f>T57</f>
        <v>333</v>
      </c>
      <c r="Q80" s="100"/>
      <c r="R80" s="100">
        <v>0</v>
      </c>
      <c r="S80" s="100"/>
      <c r="T80" s="101" t="s">
        <v>433</v>
      </c>
      <c r="U80" s="101"/>
    </row>
    <row r="81" spans="1:21" x14ac:dyDescent="0.25">
      <c r="A81" s="54" t="s">
        <v>5</v>
      </c>
      <c r="B81" s="55">
        <f>SUM(B69:B80)</f>
        <v>0</v>
      </c>
      <c r="C81" s="55">
        <f>SUM(C69:C80)</f>
        <v>0</v>
      </c>
      <c r="D81" s="55">
        <f>SUM(D69:D80)</f>
        <v>0</v>
      </c>
      <c r="E81" s="55">
        <f>SUM(E66:E80)</f>
        <v>1</v>
      </c>
      <c r="F81" s="55">
        <f>SUM(F66:F80)</f>
        <v>3</v>
      </c>
      <c r="G81" s="55">
        <f>SUM(G64:G80)</f>
        <v>34</v>
      </c>
      <c r="H81" s="55">
        <f>SUM(H64:H80)</f>
        <v>7</v>
      </c>
      <c r="I81" s="55">
        <f>SUM(I66:I80)</f>
        <v>0</v>
      </c>
      <c r="J81" s="55">
        <f>SUM(J66:J80)</f>
        <v>38</v>
      </c>
      <c r="K81" s="57">
        <f>SUM(K67:K80)</f>
        <v>99.999999999999986</v>
      </c>
      <c r="M81" s="91" t="s">
        <v>15</v>
      </c>
      <c r="N81" s="91"/>
      <c r="O81" s="94"/>
      <c r="P81" s="100">
        <f>T58</f>
        <v>2</v>
      </c>
      <c r="Q81" s="100"/>
      <c r="R81" s="100">
        <v>0</v>
      </c>
      <c r="S81" s="100"/>
      <c r="T81" s="101">
        <f>(P80-R80)/P80*100</f>
        <v>100</v>
      </c>
      <c r="U81" s="101"/>
    </row>
    <row r="82" spans="1:21" x14ac:dyDescent="0.25">
      <c r="M82" s="98" t="s">
        <v>5</v>
      </c>
      <c r="N82" s="99"/>
      <c r="O82" s="99"/>
      <c r="P82" s="99">
        <f>SUM(P64:Q81)</f>
        <v>413</v>
      </c>
      <c r="Q82" s="99"/>
      <c r="R82" s="99">
        <f>SUM(R64:R81)</f>
        <v>7</v>
      </c>
      <c r="S82" s="99"/>
      <c r="T82" s="96">
        <f>(P82-R82)/P82*100</f>
        <v>98.305084745762713</v>
      </c>
      <c r="U82" s="97"/>
    </row>
    <row r="87" spans="1:21" x14ac:dyDescent="0.25">
      <c r="A87" s="93" t="s">
        <v>451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</sheetData>
  <mergeCells count="83">
    <mergeCell ref="P68:Q68"/>
    <mergeCell ref="P69:Q69"/>
    <mergeCell ref="P70:Q70"/>
    <mergeCell ref="R70:S70"/>
    <mergeCell ref="T69:U69"/>
    <mergeCell ref="R71:S71"/>
    <mergeCell ref="R69:S69"/>
    <mergeCell ref="A40:U40"/>
    <mergeCell ref="P62:U62"/>
    <mergeCell ref="A61:K61"/>
    <mergeCell ref="M61:U61"/>
    <mergeCell ref="B62:H62"/>
    <mergeCell ref="M62:O63"/>
    <mergeCell ref="A62:A63"/>
    <mergeCell ref="J62:J63"/>
    <mergeCell ref="K62:K63"/>
    <mergeCell ref="P63:Q63"/>
    <mergeCell ref="P65:Q65"/>
    <mergeCell ref="T65:U65"/>
    <mergeCell ref="R65:S65"/>
    <mergeCell ref="T67:U67"/>
    <mergeCell ref="R63:S63"/>
    <mergeCell ref="P71:Q71"/>
    <mergeCell ref="T70:U70"/>
    <mergeCell ref="R74:S74"/>
    <mergeCell ref="T68:U68"/>
    <mergeCell ref="R68:S68"/>
    <mergeCell ref="P67:Q67"/>
    <mergeCell ref="T63:U63"/>
    <mergeCell ref="T71:U71"/>
    <mergeCell ref="T64:U64"/>
    <mergeCell ref="T66:U66"/>
    <mergeCell ref="R64:S64"/>
    <mergeCell ref="R66:S66"/>
    <mergeCell ref="P64:Q64"/>
    <mergeCell ref="P66:Q66"/>
    <mergeCell ref="R67:S67"/>
    <mergeCell ref="A1:U1"/>
    <mergeCell ref="A11:U11"/>
    <mergeCell ref="A20:U20"/>
    <mergeCell ref="A25:U25"/>
    <mergeCell ref="A29:U29"/>
    <mergeCell ref="H2:U2"/>
    <mergeCell ref="B2:B3"/>
    <mergeCell ref="C2:C3"/>
    <mergeCell ref="D2:D3"/>
    <mergeCell ref="E2:E3"/>
    <mergeCell ref="G2:G3"/>
    <mergeCell ref="A2:A3"/>
    <mergeCell ref="F2:F3"/>
    <mergeCell ref="P76:Q76"/>
    <mergeCell ref="T76:U76"/>
    <mergeCell ref="P80:Q80"/>
    <mergeCell ref="T80:U80"/>
    <mergeCell ref="R80:S80"/>
    <mergeCell ref="R79:S79"/>
    <mergeCell ref="P79:Q79"/>
    <mergeCell ref="T79:U79"/>
    <mergeCell ref="T78:U78"/>
    <mergeCell ref="R76:S76"/>
    <mergeCell ref="P78:Q78"/>
    <mergeCell ref="R78:S78"/>
    <mergeCell ref="P77:Q77"/>
    <mergeCell ref="R77:S77"/>
    <mergeCell ref="T77:U77"/>
    <mergeCell ref="P74:Q74"/>
    <mergeCell ref="P72:Q72"/>
    <mergeCell ref="R72:S72"/>
    <mergeCell ref="T72:U72"/>
    <mergeCell ref="P75:Q75"/>
    <mergeCell ref="R75:S75"/>
    <mergeCell ref="T75:U75"/>
    <mergeCell ref="T74:U74"/>
    <mergeCell ref="P73:Q73"/>
    <mergeCell ref="R73:S73"/>
    <mergeCell ref="T73:U73"/>
    <mergeCell ref="T82:U82"/>
    <mergeCell ref="M82:O82"/>
    <mergeCell ref="P82:Q82"/>
    <mergeCell ref="P81:Q81"/>
    <mergeCell ref="R82:S82"/>
    <mergeCell ref="T81:U81"/>
    <mergeCell ref="R81:S81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T26:T27 T30:T38" formulaRange="1"/>
    <ignoredError sqref="T10 T24" formula="1"/>
    <ignoredError sqref="T21:T2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408" sqref="F408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  <col min="18" max="18" width="14.28515625" style="95" bestFit="1" customWidth="1"/>
  </cols>
  <sheetData>
    <row r="1" spans="1:15" x14ac:dyDescent="0.25">
      <c r="A1" s="123" t="s">
        <v>126</v>
      </c>
      <c r="B1" s="123" t="s">
        <v>125</v>
      </c>
      <c r="C1" s="125" t="s">
        <v>384</v>
      </c>
      <c r="D1" s="126" t="s">
        <v>385</v>
      </c>
      <c r="E1" s="125" t="s">
        <v>386</v>
      </c>
      <c r="F1" s="126" t="s">
        <v>387</v>
      </c>
      <c r="G1" s="125" t="s">
        <v>22</v>
      </c>
      <c r="H1" s="126" t="s">
        <v>349</v>
      </c>
      <c r="I1" s="125" t="s">
        <v>351</v>
      </c>
      <c r="J1" s="126" t="s">
        <v>353</v>
      </c>
      <c r="K1" s="125" t="s">
        <v>358</v>
      </c>
      <c r="L1" s="126" t="s">
        <v>365</v>
      </c>
      <c r="M1" s="125" t="s">
        <v>366</v>
      </c>
      <c r="N1" s="126" t="s">
        <v>367</v>
      </c>
      <c r="O1" s="127" t="s">
        <v>124</v>
      </c>
    </row>
    <row r="2" spans="1:15" x14ac:dyDescent="0.25">
      <c r="A2" s="124"/>
      <c r="B2" s="128"/>
      <c r="C2" s="125"/>
      <c r="D2" s="126"/>
      <c r="E2" s="125"/>
      <c r="F2" s="126"/>
      <c r="G2" s="125"/>
      <c r="H2" s="126"/>
      <c r="I2" s="125"/>
      <c r="J2" s="126"/>
      <c r="K2" s="125"/>
      <c r="L2" s="126"/>
      <c r="M2" s="125"/>
      <c r="N2" s="126"/>
      <c r="O2" s="127"/>
    </row>
    <row r="3" spans="1:15" x14ac:dyDescent="0.25">
      <c r="A3" s="40" t="s">
        <v>363</v>
      </c>
      <c r="B3" s="70" t="s">
        <v>363</v>
      </c>
      <c r="C3" s="62">
        <v>10</v>
      </c>
      <c r="D3" s="62">
        <v>5</v>
      </c>
      <c r="E3" s="62">
        <v>6</v>
      </c>
      <c r="F3" s="62">
        <v>8</v>
      </c>
      <c r="G3" s="62"/>
      <c r="H3" s="62"/>
      <c r="I3" s="62"/>
      <c r="J3" s="62"/>
      <c r="K3" s="62"/>
      <c r="L3" s="62"/>
      <c r="M3" s="62"/>
      <c r="N3" s="62"/>
      <c r="O3" s="71">
        <f>SUM(C3:N3)</f>
        <v>29</v>
      </c>
    </row>
    <row r="4" spans="1:15" x14ac:dyDescent="0.25">
      <c r="A4" s="122" t="s">
        <v>31</v>
      </c>
      <c r="B4" s="122"/>
      <c r="C4" s="72">
        <f>SUM(C3)</f>
        <v>10</v>
      </c>
      <c r="D4" s="72">
        <f t="shared" ref="D4:N4" si="0">SUM(D3)</f>
        <v>5</v>
      </c>
      <c r="E4" s="72">
        <f t="shared" si="0"/>
        <v>6</v>
      </c>
      <c r="F4" s="72">
        <f t="shared" si="0"/>
        <v>8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29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/>
      <c r="D10" s="67">
        <v>2</v>
      </c>
      <c r="E10" s="63">
        <v>1</v>
      </c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3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16</v>
      </c>
      <c r="D12" s="67">
        <v>13</v>
      </c>
      <c r="E12" s="63">
        <v>10</v>
      </c>
      <c r="F12" s="67">
        <v>11</v>
      </c>
      <c r="G12" s="63"/>
      <c r="H12" s="67"/>
      <c r="I12" s="63"/>
      <c r="J12" s="67"/>
      <c r="K12" s="63"/>
      <c r="L12" s="67"/>
      <c r="M12" s="63"/>
      <c r="N12" s="67"/>
      <c r="O12" s="2">
        <f t="shared" si="1"/>
        <v>50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>
        <v>1</v>
      </c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1</v>
      </c>
    </row>
    <row r="16" spans="1:15" x14ac:dyDescent="0.25">
      <c r="A16" s="3" t="s">
        <v>264</v>
      </c>
      <c r="B16" s="3" t="s">
        <v>29</v>
      </c>
      <c r="C16" s="63">
        <v>1</v>
      </c>
      <c r="D16" s="67">
        <v>1</v>
      </c>
      <c r="E16" s="63">
        <v>1</v>
      </c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0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>
        <v>1</v>
      </c>
      <c r="F19" s="67">
        <v>1</v>
      </c>
      <c r="G19" s="63"/>
      <c r="H19" s="67"/>
      <c r="I19" s="63"/>
      <c r="J19" s="67"/>
      <c r="K19" s="63"/>
      <c r="L19" s="67"/>
      <c r="M19" s="63"/>
      <c r="N19" s="67"/>
      <c r="O19" s="2">
        <f t="shared" si="1"/>
        <v>2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>
        <v>2</v>
      </c>
      <c r="D22" s="67">
        <v>3</v>
      </c>
      <c r="E22" s="63">
        <v>6</v>
      </c>
      <c r="F22" s="67">
        <v>2</v>
      </c>
      <c r="G22" s="63"/>
      <c r="H22" s="67"/>
      <c r="I22" s="63"/>
      <c r="J22" s="67"/>
      <c r="K22" s="63"/>
      <c r="L22" s="67"/>
      <c r="M22" s="63"/>
      <c r="N22" s="67"/>
      <c r="O22" s="2">
        <f t="shared" si="1"/>
        <v>13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>
        <v>2</v>
      </c>
      <c r="E24" s="63">
        <v>4</v>
      </c>
      <c r="F24" s="67">
        <v>1</v>
      </c>
      <c r="G24" s="63"/>
      <c r="H24" s="67"/>
      <c r="I24" s="63"/>
      <c r="J24" s="67"/>
      <c r="K24" s="63"/>
      <c r="L24" s="67"/>
      <c r="M24" s="63"/>
      <c r="N24" s="67"/>
      <c r="O24" s="2">
        <f t="shared" si="1"/>
        <v>7</v>
      </c>
    </row>
    <row r="25" spans="1:15" x14ac:dyDescent="0.25">
      <c r="A25" s="122" t="s">
        <v>31</v>
      </c>
      <c r="B25" s="122"/>
      <c r="C25" s="72">
        <f>SUM(C5:C24)</f>
        <v>20</v>
      </c>
      <c r="D25" s="72">
        <f t="shared" ref="D25:N25" si="4">SUM(D5:D24)</f>
        <v>21</v>
      </c>
      <c r="E25" s="72">
        <f t="shared" si="4"/>
        <v>23</v>
      </c>
      <c r="F25" s="72">
        <f t="shared" si="4"/>
        <v>15</v>
      </c>
      <c r="G25" s="72">
        <f t="shared" si="4"/>
        <v>0</v>
      </c>
      <c r="H25" s="72">
        <f t="shared" si="4"/>
        <v>0</v>
      </c>
      <c r="I25" s="72">
        <f t="shared" si="4"/>
        <v>0</v>
      </c>
      <c r="J25" s="72">
        <f t="shared" si="4"/>
        <v>0</v>
      </c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79</v>
      </c>
    </row>
    <row r="26" spans="1:15" x14ac:dyDescent="0.25">
      <c r="A26" s="3" t="s">
        <v>115</v>
      </c>
      <c r="B26" s="3" t="s">
        <v>25</v>
      </c>
      <c r="C26" s="63"/>
      <c r="D26" s="67"/>
      <c r="E26" s="63">
        <v>1</v>
      </c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1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>
        <v>2</v>
      </c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si="1"/>
        <v>0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0</v>
      </c>
    </row>
    <row r="33" spans="1:15" x14ac:dyDescent="0.25">
      <c r="A33" s="3" t="s">
        <v>209</v>
      </c>
      <c r="B33" s="3" t="s">
        <v>25</v>
      </c>
      <c r="C33" s="63"/>
      <c r="D33" s="67"/>
      <c r="E33" s="63">
        <v>1</v>
      </c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92</v>
      </c>
      <c r="B34" s="3" t="s">
        <v>25</v>
      </c>
      <c r="C34" s="63"/>
      <c r="D34" s="67">
        <v>1</v>
      </c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1</v>
      </c>
    </row>
    <row r="35" spans="1:15" x14ac:dyDescent="0.25">
      <c r="A35" s="3" t="s">
        <v>112</v>
      </c>
      <c r="B35" s="3" t="s">
        <v>25</v>
      </c>
      <c r="C35" s="63"/>
      <c r="D35" s="67"/>
      <c r="E35" s="63">
        <v>3</v>
      </c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3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3</v>
      </c>
      <c r="D38" s="67"/>
      <c r="E38" s="63">
        <v>1</v>
      </c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4</v>
      </c>
    </row>
    <row r="39" spans="1:15" x14ac:dyDescent="0.25">
      <c r="A39" s="3" t="s">
        <v>108</v>
      </c>
      <c r="B39" s="3" t="s">
        <v>25</v>
      </c>
      <c r="C39" s="63">
        <v>2</v>
      </c>
      <c r="D39" s="67">
        <v>1</v>
      </c>
      <c r="E39" s="63"/>
      <c r="F39" s="67">
        <v>3</v>
      </c>
      <c r="G39" s="63"/>
      <c r="H39" s="67"/>
      <c r="I39" s="63"/>
      <c r="J39" s="67"/>
      <c r="K39" s="63"/>
      <c r="L39" s="67"/>
      <c r="M39" s="63"/>
      <c r="N39" s="67"/>
      <c r="O39" s="2">
        <f t="shared" si="1"/>
        <v>6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ref="O40:O81" si="6">SUM(C40:N40)</f>
        <v>0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1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>
        <v>2</v>
      </c>
      <c r="E45" s="63">
        <v>1</v>
      </c>
      <c r="F45" s="67">
        <v>1</v>
      </c>
      <c r="G45" s="63"/>
      <c r="H45" s="67"/>
      <c r="I45" s="63"/>
      <c r="J45" s="67"/>
      <c r="K45" s="63"/>
      <c r="L45" s="67"/>
      <c r="M45" s="63"/>
      <c r="N45" s="67"/>
      <c r="O45" s="2">
        <f t="shared" si="6"/>
        <v>4</v>
      </c>
    </row>
    <row r="46" spans="1:15" x14ac:dyDescent="0.25">
      <c r="A46" s="3" t="s">
        <v>379</v>
      </c>
      <c r="B46" s="3" t="s">
        <v>25</v>
      </c>
      <c r="C46" s="63">
        <v>1</v>
      </c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6"/>
        <v>1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si="6"/>
        <v>0</v>
      </c>
    </row>
    <row r="50" spans="1:15" x14ac:dyDescent="0.25">
      <c r="A50" s="3" t="s">
        <v>101</v>
      </c>
      <c r="B50" s="3" t="s">
        <v>25</v>
      </c>
      <c r="C50" s="63"/>
      <c r="D50" s="67"/>
      <c r="E50" s="63">
        <v>2</v>
      </c>
      <c r="F50" s="67">
        <v>3</v>
      </c>
      <c r="G50" s="63"/>
      <c r="H50" s="67"/>
      <c r="I50" s="63"/>
      <c r="J50" s="67"/>
      <c r="K50" s="63"/>
      <c r="L50" s="67"/>
      <c r="M50" s="63"/>
      <c r="N50" s="67"/>
      <c r="O50" s="2">
        <f t="shared" si="6"/>
        <v>5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ref="O51" si="8">SUM(C51:N51)</f>
        <v>0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>
        <v>4</v>
      </c>
      <c r="E53" s="63"/>
      <c r="F53" s="67">
        <v>6</v>
      </c>
      <c r="G53" s="63"/>
      <c r="H53" s="67"/>
      <c r="I53" s="63"/>
      <c r="J53" s="67"/>
      <c r="K53" s="63"/>
      <c r="L53" s="67"/>
      <c r="M53" s="63"/>
      <c r="N53" s="67"/>
      <c r="O53" s="2">
        <f t="shared" si="6"/>
        <v>10</v>
      </c>
    </row>
    <row r="54" spans="1:15" x14ac:dyDescent="0.25">
      <c r="A54" s="122" t="s">
        <v>31</v>
      </c>
      <c r="B54" s="122"/>
      <c r="C54" s="72">
        <f>SUM(C26:C53)</f>
        <v>7</v>
      </c>
      <c r="D54" s="72">
        <f t="shared" ref="D54:M54" si="9">SUM(D26:D53)</f>
        <v>8</v>
      </c>
      <c r="E54" s="72">
        <f t="shared" si="9"/>
        <v>12</v>
      </c>
      <c r="F54" s="72">
        <f t="shared" si="9"/>
        <v>13</v>
      </c>
      <c r="G54" s="72">
        <f t="shared" si="9"/>
        <v>0</v>
      </c>
      <c r="H54" s="72">
        <f t="shared" si="9"/>
        <v>0</v>
      </c>
      <c r="I54" s="72">
        <f t="shared" si="9"/>
        <v>0</v>
      </c>
      <c r="J54" s="72">
        <f t="shared" si="9"/>
        <v>0</v>
      </c>
      <c r="K54" s="72">
        <f t="shared" si="9"/>
        <v>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40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>
        <v>1</v>
      </c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149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>
        <v>1</v>
      </c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1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6"/>
        <v>0</v>
      </c>
    </row>
    <row r="64" spans="1:15" x14ac:dyDescent="0.25">
      <c r="A64" s="3" t="s">
        <v>175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0</v>
      </c>
    </row>
    <row r="65" spans="1:15" x14ac:dyDescent="0.25">
      <c r="A65" s="3" t="s">
        <v>179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6"/>
        <v>0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6"/>
        <v>0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>
        <v>1</v>
      </c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6"/>
        <v>1</v>
      </c>
    </row>
    <row r="71" spans="1:15" x14ac:dyDescent="0.25">
      <c r="A71" s="3" t="s">
        <v>94</v>
      </c>
      <c r="B71" s="3" t="s">
        <v>28</v>
      </c>
      <c r="C71" s="63"/>
      <c r="D71" s="67">
        <v>2</v>
      </c>
      <c r="E71" s="63">
        <v>1</v>
      </c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6"/>
        <v>3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194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6"/>
        <v>0</v>
      </c>
    </row>
    <row r="76" spans="1:15" x14ac:dyDescent="0.25">
      <c r="A76" s="3" t="s">
        <v>195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ref="O76" si="16">SUM(C76:N76)</f>
        <v>0</v>
      </c>
    </row>
    <row r="77" spans="1:15" x14ac:dyDescent="0.25">
      <c r="A77" s="3" t="s">
        <v>198</v>
      </c>
      <c r="B77" s="3" t="s">
        <v>28</v>
      </c>
      <c r="C77" s="63"/>
      <c r="D77" s="67"/>
      <c r="E77" s="63"/>
      <c r="F77" s="67">
        <v>1</v>
      </c>
      <c r="G77" s="63"/>
      <c r="H77" s="67"/>
      <c r="I77" s="63"/>
      <c r="J77" s="67"/>
      <c r="K77" s="63"/>
      <c r="L77" s="67"/>
      <c r="M77" s="63"/>
      <c r="N77" s="67"/>
      <c r="O77" s="2">
        <f t="shared" si="6"/>
        <v>1</v>
      </c>
    </row>
    <row r="78" spans="1:15" x14ac:dyDescent="0.25">
      <c r="A78" s="3" t="s">
        <v>201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6"/>
        <v>0</v>
      </c>
    </row>
    <row r="79" spans="1:15" x14ac:dyDescent="0.25">
      <c r="A79" s="3" t="s">
        <v>203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7">SUM(C79:N79)</f>
        <v>0</v>
      </c>
    </row>
    <row r="80" spans="1:15" x14ac:dyDescent="0.25">
      <c r="A80" s="3" t="s">
        <v>205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6"/>
        <v>0</v>
      </c>
    </row>
    <row r="81" spans="1:15" x14ac:dyDescent="0.25">
      <c r="A81" s="3" t="s">
        <v>207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92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:O125" si="18">SUM(C82:N82)</f>
        <v>0</v>
      </c>
    </row>
    <row r="83" spans="1:15" x14ac:dyDescent="0.25">
      <c r="A83" s="3" t="s">
        <v>212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18"/>
        <v>0</v>
      </c>
    </row>
    <row r="84" spans="1:15" x14ac:dyDescent="0.25">
      <c r="A84" s="3" t="s">
        <v>213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8"/>
        <v>0</v>
      </c>
    </row>
    <row r="85" spans="1:15" x14ac:dyDescent="0.25">
      <c r="A85" s="3" t="s">
        <v>91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8"/>
        <v>0</v>
      </c>
    </row>
    <row r="86" spans="1:15" x14ac:dyDescent="0.25">
      <c r="A86" s="3" t="s">
        <v>90</v>
      </c>
      <c r="B86" s="3" t="s">
        <v>28</v>
      </c>
      <c r="C86" s="63">
        <v>1</v>
      </c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8"/>
        <v>2</v>
      </c>
    </row>
    <row r="87" spans="1:15" x14ac:dyDescent="0.25">
      <c r="A87" s="3" t="s">
        <v>214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ref="O87" si="19">SUM(C87:N87)</f>
        <v>0</v>
      </c>
    </row>
    <row r="88" spans="1:15" x14ac:dyDescent="0.25">
      <c r="A88" s="3" t="s">
        <v>220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18"/>
        <v>0</v>
      </c>
    </row>
    <row r="89" spans="1:15" x14ac:dyDescent="0.25">
      <c r="A89" s="3" t="s">
        <v>221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0">SUM(C89:N89)</f>
        <v>0</v>
      </c>
    </row>
    <row r="90" spans="1:15" x14ac:dyDescent="0.25">
      <c r="A90" s="3" t="s">
        <v>89</v>
      </c>
      <c r="B90" s="3" t="s">
        <v>28</v>
      </c>
      <c r="C90" s="63"/>
      <c r="D90" s="67">
        <v>3</v>
      </c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18"/>
        <v>3</v>
      </c>
    </row>
    <row r="91" spans="1:15" x14ac:dyDescent="0.25">
      <c r="A91" s="3" t="s">
        <v>222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18"/>
        <v>0</v>
      </c>
    </row>
    <row r="92" spans="1:15" x14ac:dyDescent="0.25">
      <c r="A92" s="3" t="s">
        <v>86</v>
      </c>
      <c r="B92" s="3" t="s">
        <v>28</v>
      </c>
      <c r="C92" s="63"/>
      <c r="D92" s="67"/>
      <c r="E92" s="63"/>
      <c r="F92" s="67">
        <v>1</v>
      </c>
      <c r="G92" s="63"/>
      <c r="H92" s="67"/>
      <c r="I92" s="63"/>
      <c r="J92" s="67"/>
      <c r="K92" s="63"/>
      <c r="L92" s="67"/>
      <c r="M92" s="63"/>
      <c r="N92" s="67"/>
      <c r="O92" s="2">
        <f t="shared" si="18"/>
        <v>1</v>
      </c>
    </row>
    <row r="93" spans="1:15" x14ac:dyDescent="0.25">
      <c r="A93" s="3" t="s">
        <v>88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18"/>
        <v>0</v>
      </c>
    </row>
    <row r="94" spans="1:15" x14ac:dyDescent="0.25">
      <c r="A94" s="3" t="s">
        <v>223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1">SUM(C94:N94)</f>
        <v>0</v>
      </c>
    </row>
    <row r="95" spans="1:15" x14ac:dyDescent="0.25">
      <c r="A95" s="3" t="s">
        <v>224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18"/>
        <v>0</v>
      </c>
    </row>
    <row r="96" spans="1:15" x14ac:dyDescent="0.25">
      <c r="A96" s="3" t="s">
        <v>87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8"/>
        <v>0</v>
      </c>
    </row>
    <row r="97" spans="1:15" x14ac:dyDescent="0.25">
      <c r="A97" s="3" t="s">
        <v>225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8"/>
        <v>0</v>
      </c>
    </row>
    <row r="98" spans="1:15" x14ac:dyDescent="0.25">
      <c r="A98" s="3" t="s">
        <v>227</v>
      </c>
      <c r="B98" s="3" t="s">
        <v>28</v>
      </c>
      <c r="C98" s="63"/>
      <c r="D98" s="67"/>
      <c r="E98" s="63"/>
      <c r="F98" s="67">
        <v>1</v>
      </c>
      <c r="G98" s="63"/>
      <c r="H98" s="67"/>
      <c r="I98" s="63"/>
      <c r="J98" s="67"/>
      <c r="K98" s="63"/>
      <c r="L98" s="67"/>
      <c r="M98" s="63"/>
      <c r="N98" s="67"/>
      <c r="O98" s="2">
        <f t="shared" si="18"/>
        <v>1</v>
      </c>
    </row>
    <row r="99" spans="1:15" x14ac:dyDescent="0.25">
      <c r="A99" s="3" t="s">
        <v>228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18"/>
        <v>0</v>
      </c>
    </row>
    <row r="100" spans="1:15" x14ac:dyDescent="0.25">
      <c r="A100" s="3" t="s">
        <v>85</v>
      </c>
      <c r="B100" s="3" t="s">
        <v>28</v>
      </c>
      <c r="C100" s="63">
        <v>1</v>
      </c>
      <c r="D100" s="67"/>
      <c r="E100" s="63">
        <v>1</v>
      </c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8"/>
        <v>2</v>
      </c>
    </row>
    <row r="101" spans="1:15" x14ac:dyDescent="0.25">
      <c r="A101" s="3" t="s">
        <v>230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ref="O101" si="22">SUM(C101:N101)</f>
        <v>0</v>
      </c>
    </row>
    <row r="102" spans="1:15" x14ac:dyDescent="0.25">
      <c r="A102" s="3" t="s">
        <v>231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18"/>
        <v>0</v>
      </c>
    </row>
    <row r="103" spans="1:15" x14ac:dyDescent="0.25">
      <c r="A103" s="3" t="s">
        <v>526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3">SUM(C103:N103)</f>
        <v>0</v>
      </c>
    </row>
    <row r="104" spans="1:15" x14ac:dyDescent="0.25">
      <c r="A104" s="3" t="s">
        <v>236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18"/>
        <v>0</v>
      </c>
    </row>
    <row r="105" spans="1:15" x14ac:dyDescent="0.25">
      <c r="A105" s="3" t="s">
        <v>238</v>
      </c>
      <c r="B105" s="3" t="s">
        <v>28</v>
      </c>
      <c r="C105" s="63">
        <v>1</v>
      </c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8"/>
        <v>1</v>
      </c>
    </row>
    <row r="106" spans="1:15" x14ac:dyDescent="0.25">
      <c r="A106" s="3" t="s">
        <v>241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8"/>
        <v>0</v>
      </c>
    </row>
    <row r="107" spans="1:15" x14ac:dyDescent="0.25">
      <c r="A107" s="3" t="s">
        <v>242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4">SUM(C107:N107)</f>
        <v>0</v>
      </c>
    </row>
    <row r="108" spans="1:15" x14ac:dyDescent="0.25">
      <c r="A108" s="3" t="s">
        <v>248</v>
      </c>
      <c r="B108" s="3" t="s">
        <v>28</v>
      </c>
      <c r="C108" s="63"/>
      <c r="D108" s="67"/>
      <c r="E108" s="63"/>
      <c r="F108" s="67">
        <v>1</v>
      </c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1</v>
      </c>
    </row>
    <row r="109" spans="1:15" x14ac:dyDescent="0.25">
      <c r="A109" s="3" t="s">
        <v>84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18"/>
        <v>0</v>
      </c>
    </row>
    <row r="110" spans="1:15" x14ac:dyDescent="0.25">
      <c r="A110" s="3" t="s">
        <v>83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18"/>
        <v>0</v>
      </c>
    </row>
    <row r="111" spans="1:15" x14ac:dyDescent="0.25">
      <c r="A111" s="3" t="s">
        <v>255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8"/>
        <v>0</v>
      </c>
    </row>
    <row r="112" spans="1:15" x14ac:dyDescent="0.25">
      <c r="A112" s="3" t="s">
        <v>257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" si="26">SUM(C112:N112)</f>
        <v>0</v>
      </c>
    </row>
    <row r="113" spans="1:15" x14ac:dyDescent="0.25">
      <c r="A113" s="3" t="s">
        <v>260</v>
      </c>
      <c r="B113" s="3" t="s">
        <v>28</v>
      </c>
      <c r="C113" s="63">
        <v>4</v>
      </c>
      <c r="D113" s="67">
        <v>1</v>
      </c>
      <c r="E113" s="63">
        <v>5</v>
      </c>
      <c r="F113" s="67">
        <v>2</v>
      </c>
      <c r="G113" s="63"/>
      <c r="H113" s="67"/>
      <c r="I113" s="63"/>
      <c r="J113" s="67"/>
      <c r="K113" s="63"/>
      <c r="L113" s="67"/>
      <c r="M113" s="63"/>
      <c r="N113" s="67"/>
      <c r="O113" s="2">
        <f t="shared" si="18"/>
        <v>12</v>
      </c>
    </row>
    <row r="114" spans="1:15" x14ac:dyDescent="0.25">
      <c r="A114" s="3" t="s">
        <v>261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18"/>
        <v>0</v>
      </c>
    </row>
    <row r="115" spans="1:15" x14ac:dyDescent="0.25">
      <c r="A115" s="3" t="s">
        <v>265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7">SUM(C115:N115)</f>
        <v>0</v>
      </c>
    </row>
    <row r="116" spans="1:15" x14ac:dyDescent="0.25">
      <c r="A116" s="3" t="s">
        <v>267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18"/>
        <v>0</v>
      </c>
    </row>
    <row r="117" spans="1:15" x14ac:dyDescent="0.25">
      <c r="A117" s="3" t="s">
        <v>268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8">SUM(C117:N117)</f>
        <v>0</v>
      </c>
    </row>
    <row r="118" spans="1:15" x14ac:dyDescent="0.25">
      <c r="A118" s="3" t="s">
        <v>269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29">SUM(C118:N118)</f>
        <v>0</v>
      </c>
    </row>
    <row r="119" spans="1:15" x14ac:dyDescent="0.25">
      <c r="A119" s="3" t="s">
        <v>272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18"/>
        <v>0</v>
      </c>
    </row>
    <row r="120" spans="1:15" x14ac:dyDescent="0.25">
      <c r="A120" s="3" t="s">
        <v>274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18"/>
        <v>0</v>
      </c>
    </row>
    <row r="121" spans="1:15" x14ac:dyDescent="0.25">
      <c r="A121" s="3" t="s">
        <v>275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0">SUM(C121:N121)</f>
        <v>0</v>
      </c>
    </row>
    <row r="122" spans="1:15" x14ac:dyDescent="0.25">
      <c r="A122" s="3" t="s">
        <v>276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18"/>
        <v>0</v>
      </c>
    </row>
    <row r="123" spans="1:15" x14ac:dyDescent="0.25">
      <c r="A123" s="3" t="s">
        <v>277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1">SUM(C123:N123)</f>
        <v>0</v>
      </c>
    </row>
    <row r="124" spans="1:15" x14ac:dyDescent="0.25">
      <c r="A124" s="3" t="s">
        <v>82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18"/>
        <v>0</v>
      </c>
    </row>
    <row r="125" spans="1:15" x14ac:dyDescent="0.25">
      <c r="A125" s="3" t="s">
        <v>284</v>
      </c>
      <c r="B125" s="3" t="s">
        <v>28</v>
      </c>
      <c r="C125" s="63"/>
      <c r="D125" s="67">
        <v>1</v>
      </c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18"/>
        <v>1</v>
      </c>
    </row>
    <row r="126" spans="1:15" x14ac:dyDescent="0.25">
      <c r="A126" s="3" t="s">
        <v>285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:O135" si="32">SUM(C126:N126)</f>
        <v>0</v>
      </c>
    </row>
    <row r="127" spans="1:15" x14ac:dyDescent="0.25">
      <c r="A127" s="3" t="s">
        <v>287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>SUM(C127:N127)</f>
        <v>0</v>
      </c>
    </row>
    <row r="128" spans="1:15" x14ac:dyDescent="0.25">
      <c r="A128" s="3" t="s">
        <v>295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>SUM(C128:N128)</f>
        <v>0</v>
      </c>
    </row>
    <row r="129" spans="1:15" x14ac:dyDescent="0.25">
      <c r="A129" s="3" t="s">
        <v>297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si="32"/>
        <v>0</v>
      </c>
    </row>
    <row r="130" spans="1:15" x14ac:dyDescent="0.25">
      <c r="A130" s="3" t="s">
        <v>298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ref="O130" si="33">SUM(C130:N130)</f>
        <v>0</v>
      </c>
    </row>
    <row r="131" spans="1:15" x14ac:dyDescent="0.25">
      <c r="A131" s="3" t="s">
        <v>301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>SUM(C131:N131)</f>
        <v>0</v>
      </c>
    </row>
    <row r="132" spans="1:15" x14ac:dyDescent="0.25">
      <c r="A132" s="3" t="s">
        <v>304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>SUM(C132:N132)</f>
        <v>0</v>
      </c>
    </row>
    <row r="133" spans="1:15" x14ac:dyDescent="0.25">
      <c r="A133" s="3" t="s">
        <v>305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309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311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2"/>
        <v>0</v>
      </c>
    </row>
    <row r="136" spans="1:15" x14ac:dyDescent="0.25">
      <c r="A136" s="3" t="s">
        <v>313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4">SUM(C136:N136)</f>
        <v>0</v>
      </c>
    </row>
    <row r="137" spans="1:15" x14ac:dyDescent="0.25">
      <c r="A137" s="3" t="s">
        <v>81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ref="O137:O240" si="35">SUM(C137:N137)</f>
        <v>0</v>
      </c>
    </row>
    <row r="138" spans="1:15" x14ac:dyDescent="0.25">
      <c r="A138" s="3" t="s">
        <v>80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317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si="35"/>
        <v>0</v>
      </c>
    </row>
    <row r="140" spans="1:15" x14ac:dyDescent="0.25">
      <c r="A140" s="3" t="s">
        <v>361</v>
      </c>
      <c r="B140" s="3" t="s">
        <v>28</v>
      </c>
      <c r="C140" s="63">
        <v>1</v>
      </c>
      <c r="D140" s="67"/>
      <c r="E140" s="63">
        <v>1</v>
      </c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5"/>
        <v>2</v>
      </c>
    </row>
    <row r="141" spans="1:15" x14ac:dyDescent="0.25">
      <c r="A141" s="3" t="s">
        <v>319</v>
      </c>
      <c r="B141" s="3" t="s">
        <v>28</v>
      </c>
      <c r="C141" s="63"/>
      <c r="D141" s="67"/>
      <c r="E141" s="63">
        <v>1</v>
      </c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ref="O141" si="36">SUM(C141:N141)</f>
        <v>1</v>
      </c>
    </row>
    <row r="142" spans="1:15" x14ac:dyDescent="0.25">
      <c r="A142" s="3" t="s">
        <v>321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5"/>
        <v>0</v>
      </c>
    </row>
    <row r="143" spans="1:15" x14ac:dyDescent="0.25">
      <c r="A143" s="3" t="s">
        <v>322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7">SUM(C143:N143)</f>
        <v>0</v>
      </c>
    </row>
    <row r="144" spans="1:15" x14ac:dyDescent="0.25">
      <c r="A144" s="3" t="s">
        <v>324</v>
      </c>
      <c r="B144" s="3" t="s">
        <v>28</v>
      </c>
      <c r="C144" s="63"/>
      <c r="D144" s="67"/>
      <c r="E144" s="63">
        <v>1</v>
      </c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8">SUM(C144:N144)</f>
        <v>1</v>
      </c>
    </row>
    <row r="145" spans="1:15" x14ac:dyDescent="0.25">
      <c r="A145" s="3" t="s">
        <v>325</v>
      </c>
      <c r="B145" s="3" t="s">
        <v>28</v>
      </c>
      <c r="C145" s="63"/>
      <c r="D145" s="67">
        <v>1</v>
      </c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39">SUM(C145:N145)</f>
        <v>1</v>
      </c>
    </row>
    <row r="146" spans="1:15" x14ac:dyDescent="0.25">
      <c r="A146" s="3" t="s">
        <v>326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35"/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341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5"/>
        <v>0</v>
      </c>
    </row>
    <row r="149" spans="1:15" x14ac:dyDescent="0.25">
      <c r="A149" s="3" t="s">
        <v>343</v>
      </c>
      <c r="B149" s="3" t="s">
        <v>28</v>
      </c>
      <c r="C149" s="63"/>
      <c r="D149" s="67"/>
      <c r="E149" s="63">
        <v>1</v>
      </c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5"/>
        <v>1</v>
      </c>
    </row>
    <row r="150" spans="1:15" x14ac:dyDescent="0.25">
      <c r="A150" s="3" t="s">
        <v>335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5"/>
        <v>0</v>
      </c>
    </row>
    <row r="151" spans="1:15" x14ac:dyDescent="0.25">
      <c r="A151" s="3" t="s">
        <v>78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5"/>
        <v>0</v>
      </c>
    </row>
    <row r="152" spans="1:15" x14ac:dyDescent="0.25">
      <c r="A152" s="3" t="s">
        <v>371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5"/>
        <v>0</v>
      </c>
    </row>
    <row r="153" spans="1:15" x14ac:dyDescent="0.25">
      <c r="A153" s="122" t="s">
        <v>31</v>
      </c>
      <c r="B153" s="122"/>
      <c r="C153" s="72">
        <f>SUM(C55:C152)</f>
        <v>8</v>
      </c>
      <c r="D153" s="72">
        <f t="shared" ref="D153:N153" si="41">SUM(D55:D152)</f>
        <v>10</v>
      </c>
      <c r="E153" s="72">
        <f t="shared" si="41"/>
        <v>13</v>
      </c>
      <c r="F153" s="72">
        <f t="shared" si="41"/>
        <v>6</v>
      </c>
      <c r="G153" s="72">
        <f t="shared" si="41"/>
        <v>0</v>
      </c>
      <c r="H153" s="72">
        <f t="shared" si="41"/>
        <v>0</v>
      </c>
      <c r="I153" s="72">
        <f t="shared" si="41"/>
        <v>0</v>
      </c>
      <c r="J153" s="72">
        <f t="shared" si="41"/>
        <v>0</v>
      </c>
      <c r="K153" s="72">
        <f t="shared" si="41"/>
        <v>0</v>
      </c>
      <c r="L153" s="72">
        <f t="shared" si="41"/>
        <v>0</v>
      </c>
      <c r="M153" s="72">
        <f t="shared" si="41"/>
        <v>0</v>
      </c>
      <c r="N153" s="72">
        <f t="shared" si="41"/>
        <v>0</v>
      </c>
      <c r="O153" s="62">
        <f t="shared" si="35"/>
        <v>37</v>
      </c>
    </row>
    <row r="154" spans="1:15" x14ac:dyDescent="0.25">
      <c r="A154" s="5" t="s">
        <v>537</v>
      </c>
      <c r="B154" s="5" t="s">
        <v>23</v>
      </c>
      <c r="C154" s="87">
        <v>1</v>
      </c>
      <c r="D154" s="68"/>
      <c r="E154" s="87"/>
      <c r="F154" s="88"/>
      <c r="G154" s="87"/>
      <c r="H154" s="88"/>
      <c r="I154" s="87"/>
      <c r="J154" s="88"/>
      <c r="K154" s="87"/>
      <c r="L154" s="88"/>
      <c r="M154" s="87"/>
      <c r="N154" s="88"/>
      <c r="O154" s="2">
        <f t="shared" ref="O154" si="42">SUM(C154:N154)</f>
        <v>1</v>
      </c>
    </row>
    <row r="155" spans="1:15" x14ac:dyDescent="0.25">
      <c r="A155" s="5" t="s">
        <v>520</v>
      </c>
      <c r="B155" s="5" t="s">
        <v>23</v>
      </c>
      <c r="C155" s="87"/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si="35"/>
        <v>0</v>
      </c>
    </row>
    <row r="156" spans="1:15" x14ac:dyDescent="0.25">
      <c r="A156" s="5" t="s">
        <v>374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ref="O156" si="43">SUM(C156:N156)</f>
        <v>0</v>
      </c>
    </row>
    <row r="157" spans="1:15" x14ac:dyDescent="0.25">
      <c r="A157" s="5" t="s">
        <v>372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5"/>
        <v>0</v>
      </c>
    </row>
    <row r="158" spans="1:15" x14ac:dyDescent="0.25">
      <c r="A158" s="5" t="s">
        <v>468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4">SUM(C158:N158)</f>
        <v>0</v>
      </c>
    </row>
    <row r="159" spans="1:15" x14ac:dyDescent="0.25">
      <c r="A159" s="5" t="s">
        <v>425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5"/>
        <v>0</v>
      </c>
    </row>
    <row r="160" spans="1:15" x14ac:dyDescent="0.25">
      <c r="A160" s="5" t="s">
        <v>404</v>
      </c>
      <c r="B160" s="5" t="s">
        <v>23</v>
      </c>
      <c r="C160" s="87">
        <v>1</v>
      </c>
      <c r="D160" s="68">
        <v>1</v>
      </c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5"/>
        <v>2</v>
      </c>
    </row>
    <row r="161" spans="1:15" x14ac:dyDescent="0.25">
      <c r="A161" s="5" t="s">
        <v>77</v>
      </c>
      <c r="B161" s="5" t="s">
        <v>23</v>
      </c>
      <c r="C161" s="87">
        <v>2</v>
      </c>
      <c r="D161" s="68">
        <v>1</v>
      </c>
      <c r="E161" s="87">
        <v>1</v>
      </c>
      <c r="F161" s="88">
        <v>2</v>
      </c>
      <c r="G161" s="87"/>
      <c r="H161" s="88"/>
      <c r="I161" s="87"/>
      <c r="J161" s="88"/>
      <c r="K161" s="87"/>
      <c r="L161" s="88"/>
      <c r="M161" s="87"/>
      <c r="N161" s="88"/>
      <c r="O161" s="2">
        <f t="shared" si="35"/>
        <v>6</v>
      </c>
    </row>
    <row r="162" spans="1:15" x14ac:dyDescent="0.25">
      <c r="A162" s="5" t="s">
        <v>430</v>
      </c>
      <c r="B162" s="5" t="s">
        <v>23</v>
      </c>
      <c r="C162" s="87">
        <v>1</v>
      </c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:O163" si="45">SUM(C162:N162)</f>
        <v>1</v>
      </c>
    </row>
    <row r="163" spans="1:15" x14ac:dyDescent="0.25">
      <c r="A163" s="5" t="s">
        <v>485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5"/>
        <v>0</v>
      </c>
    </row>
    <row r="164" spans="1:15" x14ac:dyDescent="0.25">
      <c r="A164" s="5" t="s">
        <v>431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6">SUM(C164:N164)</f>
        <v>0</v>
      </c>
    </row>
    <row r="165" spans="1:15" x14ac:dyDescent="0.25">
      <c r="A165" s="5" t="s">
        <v>76</v>
      </c>
      <c r="B165" s="5" t="s">
        <v>23</v>
      </c>
      <c r="C165" s="87">
        <v>6</v>
      </c>
      <c r="D165" s="68">
        <v>2</v>
      </c>
      <c r="E165" s="87">
        <v>2</v>
      </c>
      <c r="F165" s="88">
        <v>2</v>
      </c>
      <c r="G165" s="87"/>
      <c r="H165" s="88"/>
      <c r="I165" s="87"/>
      <c r="J165" s="88"/>
      <c r="K165" s="87"/>
      <c r="L165" s="88"/>
      <c r="M165" s="87"/>
      <c r="N165" s="88"/>
      <c r="O165" s="2">
        <f t="shared" si="35"/>
        <v>12</v>
      </c>
    </row>
    <row r="166" spans="1:15" x14ac:dyDescent="0.25">
      <c r="A166" s="5" t="s">
        <v>427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35"/>
        <v>0</v>
      </c>
    </row>
    <row r="167" spans="1:15" x14ac:dyDescent="0.25">
      <c r="A167" s="5" t="s">
        <v>515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47">SUM(C167:N167)</f>
        <v>0</v>
      </c>
    </row>
    <row r="168" spans="1:15" x14ac:dyDescent="0.25">
      <c r="A168" s="5" t="s">
        <v>552</v>
      </c>
      <c r="B168" s="5" t="s">
        <v>23</v>
      </c>
      <c r="C168" s="87"/>
      <c r="D168" s="68"/>
      <c r="E168" s="87"/>
      <c r="F168" s="88">
        <v>1</v>
      </c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48">SUM(C168:N168)</f>
        <v>1</v>
      </c>
    </row>
    <row r="169" spans="1:15" x14ac:dyDescent="0.25">
      <c r="A169" s="5" t="s">
        <v>456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:O170" si="49">SUM(C169:N169)</f>
        <v>0</v>
      </c>
    </row>
    <row r="170" spans="1:15" x14ac:dyDescent="0.25">
      <c r="A170" s="5" t="s">
        <v>498</v>
      </c>
      <c r="B170" s="5" t="s">
        <v>23</v>
      </c>
      <c r="C170" s="87"/>
      <c r="D170" s="88"/>
      <c r="E170" s="87"/>
      <c r="F170" s="68"/>
      <c r="G170" s="89"/>
      <c r="H170" s="68"/>
      <c r="I170" s="89"/>
      <c r="J170" s="68"/>
      <c r="K170" s="89"/>
      <c r="L170" s="68"/>
      <c r="M170" s="89"/>
      <c r="N170" s="68"/>
      <c r="O170" s="2">
        <f t="shared" si="49"/>
        <v>0</v>
      </c>
    </row>
    <row r="171" spans="1:15" x14ac:dyDescent="0.25">
      <c r="A171" s="5" t="s">
        <v>410</v>
      </c>
      <c r="B171" s="5" t="s">
        <v>23</v>
      </c>
      <c r="C171" s="87">
        <v>2</v>
      </c>
      <c r="D171" s="88">
        <v>2</v>
      </c>
      <c r="E171" s="87">
        <v>2</v>
      </c>
      <c r="F171" s="68"/>
      <c r="G171" s="89"/>
      <c r="H171" s="68"/>
      <c r="I171" s="89"/>
      <c r="J171" s="68"/>
      <c r="K171" s="89"/>
      <c r="L171" s="68"/>
      <c r="M171" s="89"/>
      <c r="N171" s="68"/>
      <c r="O171" s="2">
        <f t="shared" ref="O171" si="50">SUM(C171:N171)</f>
        <v>6</v>
      </c>
    </row>
    <row r="172" spans="1:15" x14ac:dyDescent="0.25">
      <c r="A172" s="5" t="s">
        <v>544</v>
      </c>
      <c r="B172" s="5" t="s">
        <v>23</v>
      </c>
      <c r="C172" s="87"/>
      <c r="D172" s="88"/>
      <c r="E172" s="87">
        <v>1</v>
      </c>
      <c r="F172" s="68"/>
      <c r="G172" s="89"/>
      <c r="H172" s="68"/>
      <c r="I172" s="89"/>
      <c r="J172" s="68"/>
      <c r="K172" s="89"/>
      <c r="L172" s="68"/>
      <c r="M172" s="89"/>
      <c r="N172" s="68"/>
      <c r="O172" s="2">
        <f t="shared" ref="O172" si="51">SUM(C172:N172)</f>
        <v>1</v>
      </c>
    </row>
    <row r="173" spans="1:15" x14ac:dyDescent="0.25">
      <c r="A173" s="5" t="s">
        <v>455</v>
      </c>
      <c r="B173" s="5" t="s">
        <v>23</v>
      </c>
      <c r="C173" s="87">
        <v>2</v>
      </c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ref="O173:O175" si="52">SUM(C173:N173)</f>
        <v>2</v>
      </c>
    </row>
    <row r="174" spans="1:15" x14ac:dyDescent="0.25">
      <c r="A174" s="5" t="s">
        <v>538</v>
      </c>
      <c r="B174" s="5" t="s">
        <v>23</v>
      </c>
      <c r="C174" s="87">
        <v>1</v>
      </c>
      <c r="D174" s="88"/>
      <c r="E174" s="87"/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1</v>
      </c>
    </row>
    <row r="175" spans="1:15" x14ac:dyDescent="0.25">
      <c r="A175" s="5" t="s">
        <v>403</v>
      </c>
      <c r="B175" s="5" t="s">
        <v>23</v>
      </c>
      <c r="C175" s="87"/>
      <c r="D175" s="68"/>
      <c r="E175" s="87"/>
      <c r="F175" s="88">
        <v>1</v>
      </c>
      <c r="G175" s="87"/>
      <c r="H175" s="88"/>
      <c r="I175" s="87"/>
      <c r="J175" s="88"/>
      <c r="K175" s="87"/>
      <c r="L175" s="88"/>
      <c r="M175" s="87"/>
      <c r="N175" s="88"/>
      <c r="O175" s="2">
        <f t="shared" si="52"/>
        <v>1</v>
      </c>
    </row>
    <row r="176" spans="1:15" x14ac:dyDescent="0.25">
      <c r="A176" s="5" t="s">
        <v>397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35"/>
        <v>0</v>
      </c>
    </row>
    <row r="177" spans="1:15" x14ac:dyDescent="0.25">
      <c r="A177" s="5" t="s">
        <v>530</v>
      </c>
      <c r="B177" s="5" t="s">
        <v>23</v>
      </c>
      <c r="C177" s="87">
        <v>1</v>
      </c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4">SUM(C177:N177)</f>
        <v>1</v>
      </c>
    </row>
    <row r="178" spans="1:15" x14ac:dyDescent="0.25">
      <c r="A178" s="5" t="s">
        <v>512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" si="55">SUM(C178:N178)</f>
        <v>0</v>
      </c>
    </row>
    <row r="179" spans="1:15" x14ac:dyDescent="0.25">
      <c r="A179" s="5" t="s">
        <v>388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35"/>
        <v>0</v>
      </c>
    </row>
    <row r="180" spans="1:15" x14ac:dyDescent="0.25">
      <c r="A180" s="5" t="s">
        <v>507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:O181" si="56">SUM(C180:N180)</f>
        <v>0</v>
      </c>
    </row>
    <row r="181" spans="1:15" x14ac:dyDescent="0.25">
      <c r="A181" s="5" t="s">
        <v>516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si="56"/>
        <v>0</v>
      </c>
    </row>
    <row r="182" spans="1:15" x14ac:dyDescent="0.25">
      <c r="A182" s="5" t="s">
        <v>75</v>
      </c>
      <c r="B182" s="5" t="s">
        <v>23</v>
      </c>
      <c r="C182" s="87">
        <v>1</v>
      </c>
      <c r="D182" s="68">
        <v>1</v>
      </c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35"/>
        <v>2</v>
      </c>
    </row>
    <row r="183" spans="1:15" x14ac:dyDescent="0.25">
      <c r="A183" s="5" t="s">
        <v>74</v>
      </c>
      <c r="B183" s="5" t="s">
        <v>23</v>
      </c>
      <c r="C183" s="89">
        <v>6</v>
      </c>
      <c r="D183" s="88">
        <v>1</v>
      </c>
      <c r="E183" s="87">
        <v>3</v>
      </c>
      <c r="F183" s="68">
        <v>2</v>
      </c>
      <c r="G183" s="87"/>
      <c r="H183" s="68"/>
      <c r="I183" s="89"/>
      <c r="J183" s="68"/>
      <c r="K183" s="89"/>
      <c r="L183" s="68"/>
      <c r="M183" s="89"/>
      <c r="N183" s="68"/>
      <c r="O183" s="2">
        <f t="shared" si="35"/>
        <v>12</v>
      </c>
    </row>
    <row r="184" spans="1:15" x14ac:dyDescent="0.25">
      <c r="A184" s="5" t="s">
        <v>542</v>
      </c>
      <c r="B184" s="5" t="s">
        <v>23</v>
      </c>
      <c r="C184" s="89"/>
      <c r="D184" s="88">
        <v>1</v>
      </c>
      <c r="E184" s="87"/>
      <c r="F184" s="68"/>
      <c r="G184" s="87"/>
      <c r="H184" s="68"/>
      <c r="I184" s="89"/>
      <c r="J184" s="68"/>
      <c r="K184" s="89"/>
      <c r="L184" s="68"/>
      <c r="M184" s="89"/>
      <c r="N184" s="68"/>
      <c r="O184" s="2">
        <f t="shared" ref="O184:O185" si="57">SUM(C184:N184)</f>
        <v>1</v>
      </c>
    </row>
    <row r="185" spans="1:15" x14ac:dyDescent="0.25">
      <c r="A185" s="5" t="s">
        <v>480</v>
      </c>
      <c r="B185" s="5" t="s">
        <v>23</v>
      </c>
      <c r="C185" s="89"/>
      <c r="D185" s="88"/>
      <c r="E185" s="87"/>
      <c r="F185" s="68"/>
      <c r="G185" s="87"/>
      <c r="H185" s="68"/>
      <c r="I185" s="89"/>
      <c r="J185" s="68"/>
      <c r="K185" s="89"/>
      <c r="L185" s="68"/>
      <c r="M185" s="89"/>
      <c r="N185" s="68"/>
      <c r="O185" s="2">
        <f t="shared" si="57"/>
        <v>0</v>
      </c>
    </row>
    <row r="186" spans="1:15" x14ac:dyDescent="0.25">
      <c r="A186" s="5" t="s">
        <v>553</v>
      </c>
      <c r="B186" s="5" t="s">
        <v>23</v>
      </c>
      <c r="C186" s="89"/>
      <c r="D186" s="88"/>
      <c r="E186" s="87"/>
      <c r="F186" s="68">
        <v>1</v>
      </c>
      <c r="G186" s="87"/>
      <c r="H186" s="68"/>
      <c r="I186" s="89"/>
      <c r="J186" s="68"/>
      <c r="K186" s="89"/>
      <c r="L186" s="68"/>
      <c r="M186" s="89"/>
      <c r="N186" s="68"/>
      <c r="O186" s="2">
        <f t="shared" si="35"/>
        <v>1</v>
      </c>
    </row>
    <row r="187" spans="1:15" x14ac:dyDescent="0.25">
      <c r="A187" s="5" t="s">
        <v>389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si="35"/>
        <v>0</v>
      </c>
    </row>
    <row r="188" spans="1:15" x14ac:dyDescent="0.25">
      <c r="A188" s="5" t="s">
        <v>390</v>
      </c>
      <c r="B188" s="5" t="s">
        <v>23</v>
      </c>
      <c r="C188" s="87"/>
      <c r="D188" s="88"/>
      <c r="E188" s="87"/>
      <c r="F188" s="68"/>
      <c r="G188" s="89"/>
      <c r="H188" s="68"/>
      <c r="I188" s="89"/>
      <c r="J188" s="68"/>
      <c r="K188" s="89"/>
      <c r="L188" s="68"/>
      <c r="M188" s="89"/>
      <c r="N188" s="68"/>
      <c r="O188" s="2">
        <f t="shared" si="35"/>
        <v>0</v>
      </c>
    </row>
    <row r="189" spans="1:15" x14ac:dyDescent="0.25">
      <c r="A189" s="5" t="s">
        <v>545</v>
      </c>
      <c r="B189" s="5" t="s">
        <v>23</v>
      </c>
      <c r="C189" s="87"/>
      <c r="D189" s="88"/>
      <c r="E189" s="87">
        <v>1</v>
      </c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ref="O189" si="58">SUM(C189:N189)</f>
        <v>1</v>
      </c>
    </row>
    <row r="190" spans="1:15" x14ac:dyDescent="0.25">
      <c r="A190" s="5" t="s">
        <v>391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5"/>
        <v>0</v>
      </c>
    </row>
    <row r="191" spans="1:15" x14ac:dyDescent="0.25">
      <c r="A191" s="5" t="s">
        <v>399</v>
      </c>
      <c r="B191" s="5" t="s">
        <v>23</v>
      </c>
      <c r="C191" s="87">
        <v>4</v>
      </c>
      <c r="D191" s="88"/>
      <c r="E191" s="87">
        <v>2</v>
      </c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5"/>
        <v>6</v>
      </c>
    </row>
    <row r="192" spans="1:15" x14ac:dyDescent="0.25">
      <c r="A192" s="5" t="s">
        <v>521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5"/>
        <v>0</v>
      </c>
    </row>
    <row r="193" spans="1:15" x14ac:dyDescent="0.25">
      <c r="A193" s="5" t="s">
        <v>453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ref="O193:O194" si="59">SUM(C193:N193)</f>
        <v>0</v>
      </c>
    </row>
    <row r="194" spans="1:15" x14ac:dyDescent="0.25">
      <c r="A194" s="5" t="s">
        <v>522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59"/>
        <v>0</v>
      </c>
    </row>
    <row r="195" spans="1:15" x14ac:dyDescent="0.25">
      <c r="A195" s="5" t="s">
        <v>375</v>
      </c>
      <c r="B195" s="5" t="s">
        <v>23</v>
      </c>
      <c r="C195" s="87">
        <v>1</v>
      </c>
      <c r="D195" s="88"/>
      <c r="E195" s="87">
        <v>1</v>
      </c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35"/>
        <v>2</v>
      </c>
    </row>
    <row r="196" spans="1:15" x14ac:dyDescent="0.25">
      <c r="A196" s="5" t="s">
        <v>350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5"/>
        <v>0</v>
      </c>
    </row>
    <row r="197" spans="1:15" x14ac:dyDescent="0.25">
      <c r="A197" s="5" t="s">
        <v>539</v>
      </c>
      <c r="B197" s="5" t="s">
        <v>23</v>
      </c>
      <c r="C197" s="87">
        <v>1</v>
      </c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ref="O197" si="60">SUM(C197:N197)</f>
        <v>1</v>
      </c>
    </row>
    <row r="198" spans="1:15" x14ac:dyDescent="0.25">
      <c r="A198" s="5" t="s">
        <v>525</v>
      </c>
      <c r="B198" s="5" t="s">
        <v>23</v>
      </c>
      <c r="C198" s="87"/>
      <c r="D198" s="88"/>
      <c r="E198" s="87"/>
      <c r="F198" s="68"/>
      <c r="G198" s="87"/>
      <c r="H198" s="68"/>
      <c r="I198" s="89"/>
      <c r="J198" s="68"/>
      <c r="K198" s="89"/>
      <c r="L198" s="68"/>
      <c r="M198" s="89"/>
      <c r="N198" s="68"/>
      <c r="O198" s="2">
        <f t="shared" si="35"/>
        <v>0</v>
      </c>
    </row>
    <row r="199" spans="1:15" x14ac:dyDescent="0.25">
      <c r="A199" s="5" t="s">
        <v>466</v>
      </c>
      <c r="B199" s="5" t="s">
        <v>23</v>
      </c>
      <c r="C199" s="87"/>
      <c r="D199" s="88"/>
      <c r="E199" s="87"/>
      <c r="F199" s="68"/>
      <c r="G199" s="87"/>
      <c r="H199" s="68"/>
      <c r="I199" s="89"/>
      <c r="J199" s="68"/>
      <c r="K199" s="89"/>
      <c r="L199" s="68"/>
      <c r="M199" s="89"/>
      <c r="N199" s="68"/>
      <c r="O199" s="2">
        <f t="shared" ref="O199:O200" si="61">SUM(C199:N199)</f>
        <v>0</v>
      </c>
    </row>
    <row r="200" spans="1:15" x14ac:dyDescent="0.25">
      <c r="A200" s="5" t="s">
        <v>495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61"/>
        <v>0</v>
      </c>
    </row>
    <row r="201" spans="1:15" x14ac:dyDescent="0.25">
      <c r="A201" s="5" t="s">
        <v>478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464</v>
      </c>
      <c r="B202" s="5" t="s">
        <v>23</v>
      </c>
      <c r="C202" s="87"/>
      <c r="D202" s="68"/>
      <c r="E202" s="87"/>
      <c r="F202" s="88"/>
      <c r="G202" s="87"/>
      <c r="H202" s="88"/>
      <c r="I202" s="87"/>
      <c r="J202" s="88"/>
      <c r="K202" s="87"/>
      <c r="L202" s="88"/>
      <c r="M202" s="87"/>
      <c r="N202" s="88"/>
      <c r="O202" s="2">
        <f t="shared" si="35"/>
        <v>0</v>
      </c>
    </row>
    <row r="203" spans="1:15" x14ac:dyDescent="0.25">
      <c r="A203" s="5" t="s">
        <v>454</v>
      </c>
      <c r="B203" s="5" t="s">
        <v>23</v>
      </c>
      <c r="C203" s="87">
        <v>1</v>
      </c>
      <c r="D203" s="68"/>
      <c r="E203" s="87"/>
      <c r="F203" s="88"/>
      <c r="G203" s="87"/>
      <c r="H203" s="88"/>
      <c r="I203" s="87"/>
      <c r="J203" s="88"/>
      <c r="K203" s="87"/>
      <c r="L203" s="88"/>
      <c r="M203" s="87"/>
      <c r="N203" s="88"/>
      <c r="O203" s="2">
        <f t="shared" ref="O203:O206" si="63">SUM(C203:N203)</f>
        <v>1</v>
      </c>
    </row>
    <row r="204" spans="1:15" x14ac:dyDescent="0.25">
      <c r="A204" s="5" t="s">
        <v>546</v>
      </c>
      <c r="B204" s="5" t="s">
        <v>23</v>
      </c>
      <c r="C204" s="87"/>
      <c r="D204" s="68"/>
      <c r="E204" s="87"/>
      <c r="F204" s="88"/>
      <c r="G204" s="87"/>
      <c r="H204" s="88"/>
      <c r="I204" s="87"/>
      <c r="J204" s="88"/>
      <c r="K204" s="87"/>
      <c r="L204" s="88"/>
      <c r="M204" s="87"/>
      <c r="N204" s="88"/>
      <c r="O204" s="2">
        <f t="shared" si="63"/>
        <v>0</v>
      </c>
    </row>
    <row r="205" spans="1:15" x14ac:dyDescent="0.25">
      <c r="A205" s="5" t="s">
        <v>547</v>
      </c>
      <c r="B205" s="5" t="s">
        <v>23</v>
      </c>
      <c r="C205" s="87"/>
      <c r="D205" s="68"/>
      <c r="E205" s="87">
        <v>1</v>
      </c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ref="O205" si="64">SUM(C205:N205)</f>
        <v>1</v>
      </c>
    </row>
    <row r="206" spans="1:15" x14ac:dyDescent="0.25">
      <c r="A206" s="5" t="s">
        <v>472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63"/>
        <v>0</v>
      </c>
    </row>
    <row r="207" spans="1:15" x14ac:dyDescent="0.25">
      <c r="A207" s="5" t="s">
        <v>429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" si="65">SUM(C207:N207)</f>
        <v>0</v>
      </c>
    </row>
    <row r="208" spans="1:15" x14ac:dyDescent="0.25">
      <c r="A208" s="5" t="s">
        <v>368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35"/>
        <v>0</v>
      </c>
    </row>
    <row r="209" spans="1:15" x14ac:dyDescent="0.25">
      <c r="A209" s="5" t="s">
        <v>354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si="35"/>
        <v>0</v>
      </c>
    </row>
    <row r="210" spans="1:15" x14ac:dyDescent="0.25">
      <c r="A210" s="5" t="s">
        <v>531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ref="O210" si="66">SUM(C210:N210)</f>
        <v>0</v>
      </c>
    </row>
    <row r="211" spans="1:15" x14ac:dyDescent="0.25">
      <c r="A211" s="5" t="s">
        <v>392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si="35"/>
        <v>0</v>
      </c>
    </row>
    <row r="212" spans="1:15" x14ac:dyDescent="0.25">
      <c r="A212" s="5" t="s">
        <v>528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5"/>
        <v>0</v>
      </c>
    </row>
    <row r="213" spans="1:15" x14ac:dyDescent="0.25">
      <c r="A213" s="5" t="s">
        <v>540</v>
      </c>
      <c r="B213" s="5" t="s">
        <v>23</v>
      </c>
      <c r="C213" s="87">
        <v>1</v>
      </c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1</v>
      </c>
    </row>
    <row r="214" spans="1:15" x14ac:dyDescent="0.25">
      <c r="A214" s="5" t="s">
        <v>496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484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69">SUM(C215:N215)</f>
        <v>0</v>
      </c>
    </row>
    <row r="216" spans="1:15" x14ac:dyDescent="0.25">
      <c r="A216" s="5" t="s">
        <v>401</v>
      </c>
      <c r="B216" s="5" t="s">
        <v>23</v>
      </c>
      <c r="C216" s="87"/>
      <c r="D216" s="88"/>
      <c r="E216" s="87">
        <v>1</v>
      </c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5"/>
        <v>1</v>
      </c>
    </row>
    <row r="217" spans="1:15" x14ac:dyDescent="0.25">
      <c r="A217" s="5" t="s">
        <v>400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5"/>
        <v>0</v>
      </c>
    </row>
    <row r="218" spans="1:15" x14ac:dyDescent="0.25">
      <c r="A218" s="5" t="s">
        <v>499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532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395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5"/>
        <v>0</v>
      </c>
    </row>
    <row r="221" spans="1:15" x14ac:dyDescent="0.25">
      <c r="A221" s="5" t="s">
        <v>543</v>
      </c>
      <c r="B221" s="5" t="s">
        <v>23</v>
      </c>
      <c r="C221" s="87"/>
      <c r="D221" s="88">
        <v>1</v>
      </c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2">SUM(C221:N221)</f>
        <v>1</v>
      </c>
    </row>
    <row r="222" spans="1:15" x14ac:dyDescent="0.25">
      <c r="A222" s="5" t="s">
        <v>369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5"/>
        <v>0</v>
      </c>
    </row>
    <row r="223" spans="1:15" x14ac:dyDescent="0.25">
      <c r="A223" s="5" t="s">
        <v>533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501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:O225" si="74">SUM(C224:N224)</f>
        <v>0</v>
      </c>
    </row>
    <row r="225" spans="1:15" x14ac:dyDescent="0.25">
      <c r="A225" s="5" t="s">
        <v>519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74"/>
        <v>0</v>
      </c>
    </row>
    <row r="226" spans="1:15" x14ac:dyDescent="0.25">
      <c r="A226" s="5" t="s">
        <v>73</v>
      </c>
      <c r="B226" s="5" t="s">
        <v>23</v>
      </c>
      <c r="C226" s="87"/>
      <c r="D226" s="88">
        <v>1</v>
      </c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5"/>
        <v>1</v>
      </c>
    </row>
    <row r="227" spans="1:15" x14ac:dyDescent="0.25">
      <c r="A227" s="5" t="s">
        <v>72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5"/>
        <v>0</v>
      </c>
    </row>
    <row r="228" spans="1:15" x14ac:dyDescent="0.25">
      <c r="A228" s="5" t="s">
        <v>359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35"/>
        <v>0</v>
      </c>
    </row>
    <row r="229" spans="1:15" x14ac:dyDescent="0.25">
      <c r="A229" s="5" t="s">
        <v>405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5">SUM(C229:N229)</f>
        <v>0</v>
      </c>
    </row>
    <row r="230" spans="1:15" x14ac:dyDescent="0.25">
      <c r="A230" s="5" t="s">
        <v>71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si="35"/>
        <v>0</v>
      </c>
    </row>
    <row r="231" spans="1:15" x14ac:dyDescent="0.25">
      <c r="A231" s="5" t="s">
        <v>411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ref="O231" si="76">SUM(C231:N231)</f>
        <v>0</v>
      </c>
    </row>
    <row r="232" spans="1:15" x14ac:dyDescent="0.25">
      <c r="A232" s="5" t="s">
        <v>355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si="35"/>
        <v>0</v>
      </c>
    </row>
    <row r="233" spans="1:15" x14ac:dyDescent="0.25">
      <c r="A233" s="5" t="s">
        <v>497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" si="77">SUM(C233:N233)</f>
        <v>0</v>
      </c>
    </row>
    <row r="234" spans="1:15" x14ac:dyDescent="0.25">
      <c r="A234" s="5" t="s">
        <v>406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ref="O234" si="78">SUM(C234:N234)</f>
        <v>0</v>
      </c>
    </row>
    <row r="235" spans="1:15" x14ac:dyDescent="0.25">
      <c r="A235" s="5" t="s">
        <v>373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35"/>
        <v>0</v>
      </c>
    </row>
    <row r="236" spans="1:15" x14ac:dyDescent="0.25">
      <c r="A236" s="5" t="s">
        <v>523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9">SUM(C236:N236)</f>
        <v>0</v>
      </c>
    </row>
    <row r="237" spans="1:15" x14ac:dyDescent="0.25">
      <c r="A237" s="5" t="s">
        <v>378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35"/>
        <v>0</v>
      </c>
    </row>
    <row r="238" spans="1:15" x14ac:dyDescent="0.25">
      <c r="A238" s="5" t="s">
        <v>70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35"/>
        <v>0</v>
      </c>
    </row>
    <row r="239" spans="1:15" x14ac:dyDescent="0.25">
      <c r="A239" s="5" t="s">
        <v>514</v>
      </c>
      <c r="B239" s="5" t="s">
        <v>23</v>
      </c>
      <c r="C239" s="87">
        <v>1</v>
      </c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0">SUM(C239:N239)</f>
        <v>1</v>
      </c>
    </row>
    <row r="240" spans="1:15" x14ac:dyDescent="0.25">
      <c r="A240" s="5" t="s">
        <v>360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5"/>
        <v>0</v>
      </c>
    </row>
    <row r="241" spans="1:15" x14ac:dyDescent="0.25">
      <c r="A241" s="5" t="s">
        <v>402</v>
      </c>
      <c r="B241" s="5" t="s">
        <v>23</v>
      </c>
      <c r="C241" s="87">
        <v>3</v>
      </c>
      <c r="D241" s="68">
        <v>3</v>
      </c>
      <c r="E241" s="87">
        <v>6</v>
      </c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:O409" si="81">SUM(C241:N241)</f>
        <v>12</v>
      </c>
    </row>
    <row r="242" spans="1:15" x14ac:dyDescent="0.25">
      <c r="A242" s="5" t="s">
        <v>356</v>
      </c>
      <c r="B242" s="5" t="s">
        <v>23</v>
      </c>
      <c r="C242" s="87"/>
      <c r="D242" s="68">
        <v>1</v>
      </c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>SUM(C242:N242)</f>
        <v>1</v>
      </c>
    </row>
    <row r="243" spans="1:15" x14ac:dyDescent="0.25">
      <c r="A243" s="5" t="s">
        <v>505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>SUM(C243:N243)</f>
        <v>0</v>
      </c>
    </row>
    <row r="244" spans="1:15" x14ac:dyDescent="0.25">
      <c r="A244" s="5" t="s">
        <v>428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>SUM(C244:N244)</f>
        <v>0</v>
      </c>
    </row>
    <row r="245" spans="1:15" x14ac:dyDescent="0.25">
      <c r="A245" s="5" t="s">
        <v>69</v>
      </c>
      <c r="B245" s="5" t="s">
        <v>23</v>
      </c>
      <c r="C245" s="87"/>
      <c r="D245" s="68">
        <v>1</v>
      </c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81"/>
        <v>1</v>
      </c>
    </row>
    <row r="246" spans="1:15" x14ac:dyDescent="0.25">
      <c r="A246" s="5" t="s">
        <v>432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2">SUM(C246:N246)</f>
        <v>0</v>
      </c>
    </row>
    <row r="247" spans="1:15" x14ac:dyDescent="0.25">
      <c r="A247" s="5" t="s">
        <v>357</v>
      </c>
      <c r="B247" s="5" t="s">
        <v>23</v>
      </c>
      <c r="C247" s="87"/>
      <c r="D247" s="68">
        <v>2</v>
      </c>
      <c r="E247" s="87">
        <v>1</v>
      </c>
      <c r="F247" s="88">
        <v>1</v>
      </c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4</v>
      </c>
    </row>
    <row r="248" spans="1:15" x14ac:dyDescent="0.25">
      <c r="A248" s="5" t="s">
        <v>534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3">SUM(C248:N248)</f>
        <v>0</v>
      </c>
    </row>
    <row r="249" spans="1:15" x14ac:dyDescent="0.25">
      <c r="A249" s="5" t="s">
        <v>393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81"/>
        <v>0</v>
      </c>
    </row>
    <row r="250" spans="1:15" x14ac:dyDescent="0.25">
      <c r="A250" s="5" t="s">
        <v>549</v>
      </c>
      <c r="B250" s="5" t="s">
        <v>23</v>
      </c>
      <c r="C250" s="87"/>
      <c r="D250" s="68"/>
      <c r="E250" s="87">
        <v>1</v>
      </c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ref="O250" si="84">SUM(C250:N250)</f>
        <v>1</v>
      </c>
    </row>
    <row r="251" spans="1:15" x14ac:dyDescent="0.25">
      <c r="A251" s="5" t="s">
        <v>548</v>
      </c>
      <c r="B251" s="5" t="s">
        <v>23</v>
      </c>
      <c r="C251" s="87"/>
      <c r="D251" s="68"/>
      <c r="E251" s="87">
        <v>1</v>
      </c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5">SUM(C251:N251)</f>
        <v>1</v>
      </c>
    </row>
    <row r="252" spans="1:15" x14ac:dyDescent="0.25">
      <c r="A252" s="5" t="s">
        <v>408</v>
      </c>
      <c r="B252" s="5" t="s">
        <v>23</v>
      </c>
      <c r="C252" s="87"/>
      <c r="D252" s="68">
        <v>1</v>
      </c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6">SUM(C252:N252)</f>
        <v>1</v>
      </c>
    </row>
    <row r="253" spans="1:15" x14ac:dyDescent="0.25">
      <c r="A253" s="5" t="s">
        <v>380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370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1"/>
        <v>0</v>
      </c>
    </row>
    <row r="255" spans="1:15" x14ac:dyDescent="0.25">
      <c r="A255" s="5" t="s">
        <v>535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7">SUM(C255:N255)</f>
        <v>0</v>
      </c>
    </row>
    <row r="256" spans="1:15" x14ac:dyDescent="0.25">
      <c r="A256" s="5" t="s">
        <v>488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458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:O261" si="88">SUM(C257:N257)</f>
        <v>0</v>
      </c>
    </row>
    <row r="258" spans="1:15" x14ac:dyDescent="0.25">
      <c r="A258" s="5" t="s">
        <v>490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517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ref="O259" si="90">SUM(C259:N259)</f>
        <v>0</v>
      </c>
    </row>
    <row r="260" spans="1:15" x14ac:dyDescent="0.25">
      <c r="A260" s="5" t="s">
        <v>457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8"/>
        <v>0</v>
      </c>
    </row>
    <row r="261" spans="1:15" x14ac:dyDescent="0.25">
      <c r="A261" s="5" t="s">
        <v>524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486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0</v>
      </c>
    </row>
    <row r="263" spans="1:15" x14ac:dyDescent="0.25">
      <c r="A263" s="5" t="s">
        <v>529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68</v>
      </c>
      <c r="B264" s="5" t="s">
        <v>23</v>
      </c>
      <c r="C264" s="87">
        <v>1</v>
      </c>
      <c r="D264" s="88">
        <v>1</v>
      </c>
      <c r="E264" s="89">
        <v>1</v>
      </c>
      <c r="F264" s="88">
        <v>1</v>
      </c>
      <c r="G264" s="87"/>
      <c r="H264" s="88"/>
      <c r="I264" s="87"/>
      <c r="J264" s="88"/>
      <c r="K264" s="87"/>
      <c r="L264" s="88"/>
      <c r="M264" s="87"/>
      <c r="N264" s="88"/>
      <c r="O264" s="2">
        <f t="shared" ref="O264:O274" si="93">SUM(C264:N264)</f>
        <v>4</v>
      </c>
    </row>
    <row r="265" spans="1:15" x14ac:dyDescent="0.25">
      <c r="A265" s="5" t="s">
        <v>541</v>
      </c>
      <c r="B265" s="5" t="s">
        <v>23</v>
      </c>
      <c r="C265" s="87">
        <v>1</v>
      </c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1</v>
      </c>
    </row>
    <row r="266" spans="1:15" x14ac:dyDescent="0.25">
      <c r="A266" s="5" t="s">
        <v>381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>SUM(C266:N266)</f>
        <v>0</v>
      </c>
    </row>
    <row r="267" spans="1:15" x14ac:dyDescent="0.25">
      <c r="A267" s="5" t="s">
        <v>426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506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>SUM(C268:N268)</f>
        <v>0</v>
      </c>
    </row>
    <row r="269" spans="1:15" x14ac:dyDescent="0.25">
      <c r="A269" s="5" t="s">
        <v>518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si="93"/>
        <v>0</v>
      </c>
    </row>
    <row r="270" spans="1:15" x14ac:dyDescent="0.25">
      <c r="A270" s="5" t="s">
        <v>396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527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477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362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3"/>
        <v>0</v>
      </c>
    </row>
    <row r="274" spans="1:15" x14ac:dyDescent="0.25">
      <c r="A274" s="5" t="s">
        <v>382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3"/>
        <v>0</v>
      </c>
    </row>
    <row r="275" spans="1:15" x14ac:dyDescent="0.25">
      <c r="A275" s="5" t="s">
        <v>475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ref="O275:O278" si="94">SUM(C275:N275)</f>
        <v>0</v>
      </c>
    </row>
    <row r="276" spans="1:15" x14ac:dyDescent="0.25">
      <c r="A276" s="5" t="s">
        <v>394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4"/>
        <v>0</v>
      </c>
    </row>
    <row r="277" spans="1:15" x14ac:dyDescent="0.25">
      <c r="A277" s="5" t="s">
        <v>550</v>
      </c>
      <c r="B277" s="5" t="s">
        <v>23</v>
      </c>
      <c r="C277" s="87"/>
      <c r="D277" s="88"/>
      <c r="E277" s="89">
        <v>1</v>
      </c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ref="O277" si="95">SUM(C277:N277)</f>
        <v>1</v>
      </c>
    </row>
    <row r="278" spans="1:15" x14ac:dyDescent="0.25">
      <c r="A278" s="5" t="s">
        <v>479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si="94"/>
        <v>0</v>
      </c>
    </row>
    <row r="279" spans="1:15" x14ac:dyDescent="0.25">
      <c r="A279" s="5" t="s">
        <v>502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ref="O279" si="96">SUM(C279:N279)</f>
        <v>0</v>
      </c>
    </row>
    <row r="280" spans="1:15" x14ac:dyDescent="0.25">
      <c r="A280" s="5" t="s">
        <v>513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ref="O280" si="97">SUM(C280:N280)</f>
        <v>0</v>
      </c>
    </row>
    <row r="281" spans="1:15" x14ac:dyDescent="0.25">
      <c r="A281" s="5" t="s">
        <v>493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81"/>
        <v>0</v>
      </c>
    </row>
    <row r="282" spans="1:15" x14ac:dyDescent="0.25">
      <c r="A282" s="122" t="s">
        <v>31</v>
      </c>
      <c r="B282" s="122"/>
      <c r="C282" s="72">
        <f>SUM(C154:C281)</f>
        <v>38</v>
      </c>
      <c r="D282" s="72">
        <f>SUM(D154:D281)</f>
        <v>20</v>
      </c>
      <c r="E282" s="72">
        <f t="shared" ref="E282:N282" si="98">SUM(E154:E281)</f>
        <v>26</v>
      </c>
      <c r="F282" s="72">
        <f t="shared" si="98"/>
        <v>11</v>
      </c>
      <c r="G282" s="72">
        <f t="shared" si="98"/>
        <v>0</v>
      </c>
      <c r="H282" s="72">
        <f t="shared" si="98"/>
        <v>0</v>
      </c>
      <c r="I282" s="72">
        <f t="shared" si="98"/>
        <v>0</v>
      </c>
      <c r="J282" s="72">
        <f t="shared" si="98"/>
        <v>0</v>
      </c>
      <c r="K282" s="72">
        <f t="shared" si="98"/>
        <v>0</v>
      </c>
      <c r="L282" s="72">
        <f t="shared" si="98"/>
        <v>0</v>
      </c>
      <c r="M282" s="72">
        <f t="shared" si="98"/>
        <v>0</v>
      </c>
      <c r="N282" s="72">
        <f t="shared" si="98"/>
        <v>0</v>
      </c>
      <c r="O282" s="62">
        <f t="shared" si="81"/>
        <v>95</v>
      </c>
    </row>
    <row r="283" spans="1:15" x14ac:dyDescent="0.25">
      <c r="A283" s="3" t="s">
        <v>130</v>
      </c>
      <c r="B283" s="3" t="s">
        <v>27</v>
      </c>
      <c r="C283" s="63"/>
      <c r="D283" s="67"/>
      <c r="E283" s="63"/>
      <c r="F283" s="67">
        <v>1</v>
      </c>
      <c r="G283" s="63"/>
      <c r="H283" s="67"/>
      <c r="I283" s="63"/>
      <c r="J283" s="67"/>
      <c r="K283" s="63"/>
      <c r="L283" s="67"/>
      <c r="M283" s="63"/>
      <c r="N283" s="67"/>
      <c r="O283" s="2">
        <f>SUM(C283:N283)</f>
        <v>1</v>
      </c>
    </row>
    <row r="284" spans="1:15" x14ac:dyDescent="0.25">
      <c r="A284" s="3" t="s">
        <v>145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 t="shared" ref="O284" si="99">SUM(C284:N284)</f>
        <v>0</v>
      </c>
    </row>
    <row r="285" spans="1:15" x14ac:dyDescent="0.25">
      <c r="A285" s="3" t="s">
        <v>167</v>
      </c>
      <c r="B285" s="3" t="s">
        <v>27</v>
      </c>
      <c r="C285" s="63"/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 t="shared" si="81"/>
        <v>0</v>
      </c>
    </row>
    <row r="286" spans="1:15" x14ac:dyDescent="0.25">
      <c r="A286" s="3" t="s">
        <v>168</v>
      </c>
      <c r="B286" s="3" t="s">
        <v>27</v>
      </c>
      <c r="C286" s="63"/>
      <c r="D286" s="67">
        <v>1</v>
      </c>
      <c r="E286" s="63">
        <v>1</v>
      </c>
      <c r="F286" s="67">
        <v>1</v>
      </c>
      <c r="G286" s="63"/>
      <c r="H286" s="67"/>
      <c r="I286" s="63"/>
      <c r="J286" s="67"/>
      <c r="K286" s="63"/>
      <c r="L286" s="67"/>
      <c r="M286" s="63"/>
      <c r="N286" s="67"/>
      <c r="O286" s="2">
        <f t="shared" ref="O286" si="100">SUM(C286:N286)</f>
        <v>3</v>
      </c>
    </row>
    <row r="287" spans="1:15" x14ac:dyDescent="0.25">
      <c r="A287" s="3" t="s">
        <v>67</v>
      </c>
      <c r="B287" s="3" t="s">
        <v>27</v>
      </c>
      <c r="C287" s="63"/>
      <c r="D287" s="67">
        <v>1</v>
      </c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 t="shared" ref="O287" si="101">SUM(C287:N287)</f>
        <v>1</v>
      </c>
    </row>
    <row r="288" spans="1:15" x14ac:dyDescent="0.25">
      <c r="A288" s="3" t="s">
        <v>66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 t="shared" si="81"/>
        <v>0</v>
      </c>
    </row>
    <row r="289" spans="1:15" x14ac:dyDescent="0.25">
      <c r="A289" s="3" t="s">
        <v>178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 t="shared" si="81"/>
        <v>0</v>
      </c>
    </row>
    <row r="290" spans="1:15" x14ac:dyDescent="0.25">
      <c r="A290" s="3" t="s">
        <v>182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0</v>
      </c>
    </row>
    <row r="291" spans="1:15" x14ac:dyDescent="0.25">
      <c r="A291" s="3" t="s">
        <v>184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185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65</v>
      </c>
      <c r="B293" s="3" t="s">
        <v>27</v>
      </c>
      <c r="C293" s="63"/>
      <c r="D293" s="67">
        <v>1</v>
      </c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1"/>
        <v>1</v>
      </c>
    </row>
    <row r="294" spans="1:15" x14ac:dyDescent="0.25">
      <c r="A294" s="3" t="s">
        <v>193</v>
      </c>
      <c r="B294" s="3" t="s">
        <v>27</v>
      </c>
      <c r="C294" s="63">
        <v>5</v>
      </c>
      <c r="D294" s="67">
        <v>1</v>
      </c>
      <c r="E294" s="63">
        <v>2</v>
      </c>
      <c r="F294" s="67">
        <v>1</v>
      </c>
      <c r="G294" s="63"/>
      <c r="H294" s="67"/>
      <c r="I294" s="63"/>
      <c r="J294" s="67"/>
      <c r="K294" s="63"/>
      <c r="L294" s="67"/>
      <c r="M294" s="63"/>
      <c r="N294" s="67"/>
      <c r="O294" s="2">
        <f t="shared" si="81"/>
        <v>9</v>
      </c>
    </row>
    <row r="295" spans="1:15" x14ac:dyDescent="0.25">
      <c r="A295" s="3" t="s">
        <v>206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0</v>
      </c>
    </row>
    <row r="296" spans="1:15" x14ac:dyDescent="0.25">
      <c r="A296" s="3" t="s">
        <v>232</v>
      </c>
      <c r="B296" s="3" t="s">
        <v>27</v>
      </c>
      <c r="C296" s="63"/>
      <c r="D296" s="67"/>
      <c r="E296" s="63"/>
      <c r="F296" s="67">
        <v>1</v>
      </c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1</v>
      </c>
    </row>
    <row r="297" spans="1:15" x14ac:dyDescent="0.25">
      <c r="A297" s="3" t="s">
        <v>252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259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262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1"/>
        <v>0</v>
      </c>
    </row>
    <row r="300" spans="1:15" x14ac:dyDescent="0.25">
      <c r="A300" s="3" t="s">
        <v>263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465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279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292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314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336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ref="O305" si="103">SUM(C305:N305)</f>
        <v>0</v>
      </c>
    </row>
    <row r="306" spans="1:15" x14ac:dyDescent="0.25">
      <c r="A306" s="3" t="s">
        <v>300</v>
      </c>
      <c r="B306" s="3" t="s">
        <v>27</v>
      </c>
      <c r="C306" s="63">
        <v>1</v>
      </c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ref="O306" si="104">SUM(C306:N306)</f>
        <v>1</v>
      </c>
    </row>
    <row r="307" spans="1:15" x14ac:dyDescent="0.25">
      <c r="A307" s="3" t="s">
        <v>315</v>
      </c>
      <c r="B307" s="3" t="s">
        <v>27</v>
      </c>
      <c r="C307" s="63"/>
      <c r="D307" s="67">
        <v>1</v>
      </c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1</v>
      </c>
    </row>
    <row r="308" spans="1:15" x14ac:dyDescent="0.25">
      <c r="A308" s="3" t="s">
        <v>340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ref="O308" si="105">SUM(C308:N308)</f>
        <v>0</v>
      </c>
    </row>
    <row r="309" spans="1:15" x14ac:dyDescent="0.25">
      <c r="A309" s="3" t="s">
        <v>64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1"/>
        <v>0</v>
      </c>
    </row>
    <row r="310" spans="1:15" x14ac:dyDescent="0.25">
      <c r="A310" s="122" t="s">
        <v>31</v>
      </c>
      <c r="B310" s="122"/>
      <c r="C310" s="72">
        <f>SUM(C283:C309)</f>
        <v>6</v>
      </c>
      <c r="D310" s="72">
        <f t="shared" ref="D310:M310" si="106">SUM(D283:D309)</f>
        <v>5</v>
      </c>
      <c r="E310" s="72">
        <f t="shared" si="106"/>
        <v>3</v>
      </c>
      <c r="F310" s="72">
        <f t="shared" si="106"/>
        <v>4</v>
      </c>
      <c r="G310" s="72">
        <f t="shared" si="106"/>
        <v>0</v>
      </c>
      <c r="H310" s="72">
        <f t="shared" si="106"/>
        <v>0</v>
      </c>
      <c r="I310" s="72">
        <f t="shared" si="106"/>
        <v>0</v>
      </c>
      <c r="J310" s="72">
        <f t="shared" si="106"/>
        <v>0</v>
      </c>
      <c r="K310" s="72">
        <f t="shared" si="106"/>
        <v>0</v>
      </c>
      <c r="L310" s="72">
        <f t="shared" si="106"/>
        <v>0</v>
      </c>
      <c r="M310" s="72">
        <f t="shared" si="106"/>
        <v>0</v>
      </c>
      <c r="N310" s="72"/>
      <c r="O310" s="62">
        <f>SUM(O285:O309)</f>
        <v>17</v>
      </c>
    </row>
    <row r="311" spans="1:15" x14ac:dyDescent="0.25">
      <c r="A311" s="3" t="s">
        <v>63</v>
      </c>
      <c r="B311" s="3" t="s">
        <v>24</v>
      </c>
      <c r="C311" s="63"/>
      <c r="D311" s="67"/>
      <c r="E311" s="63">
        <v>1</v>
      </c>
      <c r="F311" s="67">
        <v>1</v>
      </c>
      <c r="G311" s="63"/>
      <c r="H311" s="67"/>
      <c r="I311" s="63"/>
      <c r="J311" s="67"/>
      <c r="K311" s="63"/>
      <c r="L311" s="67"/>
      <c r="M311" s="63"/>
      <c r="N311" s="67"/>
      <c r="O311" s="2">
        <f t="shared" si="81"/>
        <v>2</v>
      </c>
    </row>
    <row r="312" spans="1:15" x14ac:dyDescent="0.25">
      <c r="A312" s="3" t="s">
        <v>152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160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487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172</v>
      </c>
      <c r="B315" s="3" t="s">
        <v>24</v>
      </c>
      <c r="C315" s="63"/>
      <c r="D315" s="67">
        <v>1</v>
      </c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1</v>
      </c>
    </row>
    <row r="316" spans="1:15" x14ac:dyDescent="0.25">
      <c r="A316" s="3" t="s">
        <v>62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81"/>
        <v>0</v>
      </c>
    </row>
    <row r="317" spans="1:15" x14ac:dyDescent="0.25">
      <c r="A317" s="3" t="s">
        <v>187</v>
      </c>
      <c r="B317" s="3" t="s">
        <v>24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>SUM(C317:N317)</f>
        <v>0</v>
      </c>
    </row>
    <row r="318" spans="1:15" x14ac:dyDescent="0.25">
      <c r="A318" s="3" t="s">
        <v>61</v>
      </c>
      <c r="B318" s="3" t="s">
        <v>24</v>
      </c>
      <c r="C318" s="63">
        <v>1</v>
      </c>
      <c r="D318" s="67">
        <v>1</v>
      </c>
      <c r="E318" s="63">
        <v>1</v>
      </c>
      <c r="F318" s="67">
        <v>3</v>
      </c>
      <c r="G318" s="63"/>
      <c r="H318" s="67"/>
      <c r="I318" s="63"/>
      <c r="J318" s="67"/>
      <c r="K318" s="63"/>
      <c r="L318" s="67"/>
      <c r="M318" s="63"/>
      <c r="N318" s="67"/>
      <c r="O318" s="2">
        <f t="shared" si="81"/>
        <v>6</v>
      </c>
    </row>
    <row r="319" spans="1:15" x14ac:dyDescent="0.25">
      <c r="A319" s="3" t="s">
        <v>199</v>
      </c>
      <c r="B319" s="3" t="s">
        <v>24</v>
      </c>
      <c r="C319" s="63"/>
      <c r="D319" s="67"/>
      <c r="E319" s="63">
        <v>1</v>
      </c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1</v>
      </c>
    </row>
    <row r="320" spans="1:15" x14ac:dyDescent="0.25">
      <c r="A320" s="3" t="s">
        <v>204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81"/>
        <v>0</v>
      </c>
    </row>
    <row r="321" spans="1:15" x14ac:dyDescent="0.25">
      <c r="A321" s="3" t="s">
        <v>208</v>
      </c>
      <c r="B321" s="3" t="s">
        <v>24</v>
      </c>
      <c r="C321" s="63"/>
      <c r="D321" s="67"/>
      <c r="E321" s="63">
        <v>1</v>
      </c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1</v>
      </c>
    </row>
    <row r="322" spans="1:15" x14ac:dyDescent="0.25">
      <c r="A322" s="3" t="s">
        <v>60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si="81"/>
        <v>0</v>
      </c>
    </row>
    <row r="323" spans="1:15" x14ac:dyDescent="0.25">
      <c r="A323" s="3" t="s">
        <v>59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si="81"/>
        <v>0</v>
      </c>
    </row>
    <row r="324" spans="1:15" x14ac:dyDescent="0.25">
      <c r="A324" s="3" t="s">
        <v>58</v>
      </c>
      <c r="B324" s="3" t="s">
        <v>24</v>
      </c>
      <c r="C324" s="63"/>
      <c r="D324" s="67"/>
      <c r="E324" s="63">
        <v>1</v>
      </c>
      <c r="F324" s="67">
        <v>1</v>
      </c>
      <c r="G324" s="63"/>
      <c r="H324" s="67"/>
      <c r="I324" s="63"/>
      <c r="J324" s="67"/>
      <c r="K324" s="63"/>
      <c r="L324" s="67"/>
      <c r="M324" s="63"/>
      <c r="N324" s="67"/>
      <c r="O324" s="2">
        <f t="shared" si="81"/>
        <v>2</v>
      </c>
    </row>
    <row r="325" spans="1:15" x14ac:dyDescent="0.25">
      <c r="A325" s="3" t="s">
        <v>217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57</v>
      </c>
      <c r="B326" s="3" t="s">
        <v>24</v>
      </c>
      <c r="C326" s="63">
        <v>1</v>
      </c>
      <c r="D326" s="67">
        <v>1</v>
      </c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1"/>
        <v>2</v>
      </c>
    </row>
    <row r="327" spans="1:15" x14ac:dyDescent="0.25">
      <c r="A327" s="3" t="s">
        <v>56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1"/>
        <v>0</v>
      </c>
    </row>
    <row r="328" spans="1:15" x14ac:dyDescent="0.25">
      <c r="A328" s="3" t="s">
        <v>55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1"/>
        <v>0</v>
      </c>
    </row>
    <row r="329" spans="1:15" x14ac:dyDescent="0.25">
      <c r="A329" s="3" t="s">
        <v>54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1"/>
        <v>0</v>
      </c>
    </row>
    <row r="330" spans="1:15" x14ac:dyDescent="0.25">
      <c r="A330" s="3" t="s">
        <v>235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245</v>
      </c>
      <c r="B331" s="3" t="s">
        <v>24</v>
      </c>
      <c r="C331" s="63"/>
      <c r="D331" s="67"/>
      <c r="E331" s="63"/>
      <c r="F331" s="67">
        <v>1</v>
      </c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253</v>
      </c>
      <c r="B332" s="3" t="s">
        <v>24</v>
      </c>
      <c r="C332" s="63"/>
      <c r="D332" s="67"/>
      <c r="E332" s="63">
        <v>4</v>
      </c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4</v>
      </c>
    </row>
    <row r="333" spans="1:15" x14ac:dyDescent="0.25">
      <c r="A333" s="3" t="s">
        <v>254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1</v>
      </c>
    </row>
    <row r="334" spans="1:15" x14ac:dyDescent="0.25">
      <c r="A334" s="3" t="s">
        <v>256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258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1"/>
        <v>0</v>
      </c>
    </row>
    <row r="336" spans="1:15" x14ac:dyDescent="0.25">
      <c r="A336" s="3" t="s">
        <v>53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1"/>
        <v>0</v>
      </c>
    </row>
    <row r="337" spans="1:15" x14ac:dyDescent="0.25">
      <c r="A337" s="3" t="s">
        <v>271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473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52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1"/>
        <v>0</v>
      </c>
    </row>
    <row r="340" spans="1:15" x14ac:dyDescent="0.25">
      <c r="A340" s="3" t="s">
        <v>299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1"/>
        <v>0</v>
      </c>
    </row>
    <row r="341" spans="1:15" x14ac:dyDescent="0.25">
      <c r="A341" s="3" t="s">
        <v>51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1"/>
        <v>0</v>
      </c>
    </row>
    <row r="342" spans="1:15" x14ac:dyDescent="0.25">
      <c r="A342" s="3" t="s">
        <v>302</v>
      </c>
      <c r="B342" s="3" t="s">
        <v>24</v>
      </c>
      <c r="C342" s="63">
        <v>1</v>
      </c>
      <c r="D342" s="67">
        <v>1</v>
      </c>
      <c r="E342" s="63">
        <v>1</v>
      </c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3</v>
      </c>
    </row>
    <row r="343" spans="1:15" x14ac:dyDescent="0.25">
      <c r="A343" s="3" t="s">
        <v>50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1"/>
        <v>0</v>
      </c>
    </row>
    <row r="344" spans="1:15" x14ac:dyDescent="0.25">
      <c r="A344" s="3" t="s">
        <v>49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1"/>
        <v>0</v>
      </c>
    </row>
    <row r="345" spans="1:15" x14ac:dyDescent="0.25">
      <c r="A345" s="3" t="s">
        <v>316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ref="O345" si="107">SUM(C345:N345)</f>
        <v>0</v>
      </c>
    </row>
    <row r="346" spans="1:15" x14ac:dyDescent="0.25">
      <c r="A346" s="3" t="s">
        <v>323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48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1"/>
        <v>0</v>
      </c>
    </row>
    <row r="348" spans="1:15" x14ac:dyDescent="0.25">
      <c r="A348" s="3" t="s">
        <v>47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1"/>
        <v>0</v>
      </c>
    </row>
    <row r="349" spans="1:15" x14ac:dyDescent="0.25">
      <c r="A349" s="3" t="s">
        <v>329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1"/>
        <v>0</v>
      </c>
    </row>
    <row r="350" spans="1:15" x14ac:dyDescent="0.25">
      <c r="A350" s="3" t="s">
        <v>330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ref="O350" si="108">SUM(C350:N350)</f>
        <v>0</v>
      </c>
    </row>
    <row r="351" spans="1:15" x14ac:dyDescent="0.25">
      <c r="A351" s="3" t="s">
        <v>332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334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338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1"/>
        <v>0</v>
      </c>
    </row>
    <row r="354" spans="1:15" x14ac:dyDescent="0.25">
      <c r="A354" s="122" t="s">
        <v>31</v>
      </c>
      <c r="B354" s="122"/>
      <c r="C354" s="72">
        <f>SUM(C311:C353)</f>
        <v>4</v>
      </c>
      <c r="D354" s="72">
        <f t="shared" ref="D354:N354" si="109">SUM(D311:D353)</f>
        <v>4</v>
      </c>
      <c r="E354" s="72">
        <f t="shared" si="109"/>
        <v>10</v>
      </c>
      <c r="F354" s="72">
        <f t="shared" si="109"/>
        <v>6</v>
      </c>
      <c r="G354" s="72">
        <f t="shared" si="109"/>
        <v>0</v>
      </c>
      <c r="H354" s="72">
        <f t="shared" si="109"/>
        <v>0</v>
      </c>
      <c r="I354" s="72">
        <f t="shared" si="109"/>
        <v>0</v>
      </c>
      <c r="J354" s="72">
        <f t="shared" si="109"/>
        <v>0</v>
      </c>
      <c r="K354" s="72">
        <f t="shared" si="109"/>
        <v>0</v>
      </c>
      <c r="L354" s="72">
        <f t="shared" si="109"/>
        <v>0</v>
      </c>
      <c r="M354" s="72">
        <f t="shared" si="109"/>
        <v>0</v>
      </c>
      <c r="N354" s="72">
        <f t="shared" si="109"/>
        <v>0</v>
      </c>
      <c r="O354" s="62">
        <f t="shared" si="81"/>
        <v>24</v>
      </c>
    </row>
    <row r="355" spans="1:15" x14ac:dyDescent="0.25">
      <c r="A355" s="3" t="s">
        <v>134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1"/>
        <v>0</v>
      </c>
    </row>
    <row r="356" spans="1:15" x14ac:dyDescent="0.25">
      <c r="A356" s="3" t="s">
        <v>46</v>
      </c>
      <c r="B356" s="3" t="s">
        <v>26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148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155</v>
      </c>
      <c r="B358" s="3" t="s">
        <v>26</v>
      </c>
      <c r="C358" s="63"/>
      <c r="D358" s="67">
        <v>1</v>
      </c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>SUM(C358:N358)</f>
        <v>1</v>
      </c>
    </row>
    <row r="359" spans="1:15" x14ac:dyDescent="0.25">
      <c r="A359" s="3" t="s">
        <v>156</v>
      </c>
      <c r="B359" s="3" t="s">
        <v>26</v>
      </c>
      <c r="C359" s="63"/>
      <c r="D359" s="67">
        <v>1</v>
      </c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1</v>
      </c>
    </row>
    <row r="360" spans="1:15" x14ac:dyDescent="0.25">
      <c r="A360" s="3" t="s">
        <v>157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>SUM(C360:N360)</f>
        <v>0</v>
      </c>
    </row>
    <row r="361" spans="1:15" x14ac:dyDescent="0.25">
      <c r="A361" s="3" t="s">
        <v>45</v>
      </c>
      <c r="B361" s="3" t="s">
        <v>26</v>
      </c>
      <c r="C361" s="63">
        <v>1</v>
      </c>
      <c r="D361" s="67"/>
      <c r="E361" s="63">
        <v>4</v>
      </c>
      <c r="F361" s="67">
        <v>1</v>
      </c>
      <c r="G361" s="63"/>
      <c r="H361" s="67"/>
      <c r="I361" s="63"/>
      <c r="J361" s="67"/>
      <c r="K361" s="63"/>
      <c r="L361" s="67"/>
      <c r="M361" s="63"/>
      <c r="N361" s="67"/>
      <c r="O361" s="2">
        <f t="shared" si="81"/>
        <v>6</v>
      </c>
    </row>
    <row r="362" spans="1:15" x14ac:dyDescent="0.25">
      <c r="A362" s="3" t="s">
        <v>161</v>
      </c>
      <c r="B362" s="3" t="s">
        <v>26</v>
      </c>
      <c r="C362" s="63"/>
      <c r="D362" s="67"/>
      <c r="E362" s="63"/>
      <c r="F362" s="67">
        <v>1</v>
      </c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1</v>
      </c>
    </row>
    <row r="363" spans="1:15" x14ac:dyDescent="0.25">
      <c r="A363" s="3" t="s">
        <v>163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166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44</v>
      </c>
      <c r="B365" s="3" t="s">
        <v>26</v>
      </c>
      <c r="C365" s="63">
        <v>1</v>
      </c>
      <c r="D365" s="67"/>
      <c r="E365" s="63">
        <v>2</v>
      </c>
      <c r="F365" s="67">
        <v>1</v>
      </c>
      <c r="G365" s="63"/>
      <c r="H365" s="67"/>
      <c r="I365" s="63"/>
      <c r="J365" s="67"/>
      <c r="K365" s="63"/>
      <c r="L365" s="67"/>
      <c r="M365" s="63"/>
      <c r="N365" s="67"/>
      <c r="O365" s="2">
        <f t="shared" si="81"/>
        <v>4</v>
      </c>
    </row>
    <row r="366" spans="1:15" x14ac:dyDescent="0.25">
      <c r="A366" s="3" t="s">
        <v>43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81"/>
        <v>0</v>
      </c>
    </row>
    <row r="367" spans="1:15" x14ac:dyDescent="0.25">
      <c r="A367" s="3" t="s">
        <v>171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173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42</v>
      </c>
      <c r="B369" s="3" t="s">
        <v>26</v>
      </c>
      <c r="C369" s="63"/>
      <c r="D369" s="67">
        <v>1</v>
      </c>
      <c r="E369" s="63">
        <v>1</v>
      </c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 t="shared" si="81"/>
        <v>2</v>
      </c>
    </row>
    <row r="370" spans="1:15" x14ac:dyDescent="0.25">
      <c r="A370" s="3" t="s">
        <v>176</v>
      </c>
      <c r="B370" s="3" t="s">
        <v>26</v>
      </c>
      <c r="C370" s="63"/>
      <c r="D370" s="67">
        <v>1</v>
      </c>
      <c r="E370" s="63">
        <v>1</v>
      </c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2</v>
      </c>
    </row>
    <row r="371" spans="1:15" x14ac:dyDescent="0.25">
      <c r="A371" s="3" t="s">
        <v>210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 t="shared" si="81"/>
        <v>0</v>
      </c>
    </row>
    <row r="372" spans="1:15" x14ac:dyDescent="0.25">
      <c r="A372" s="3" t="s">
        <v>186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ref="O372" si="110">SUM(C372:N372)</f>
        <v>0</v>
      </c>
    </row>
    <row r="373" spans="1:15" x14ac:dyDescent="0.25">
      <c r="A373" s="3" t="s">
        <v>211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ref="O373" si="111">SUM(C373:N373)</f>
        <v>0</v>
      </c>
    </row>
    <row r="374" spans="1:15" x14ac:dyDescent="0.25">
      <c r="A374" s="3" t="s">
        <v>216</v>
      </c>
      <c r="B374" s="3" t="s">
        <v>26</v>
      </c>
      <c r="C374" s="63"/>
      <c r="D374" s="67"/>
      <c r="E374" s="63"/>
      <c r="F374" s="67">
        <v>2</v>
      </c>
      <c r="G374" s="63"/>
      <c r="H374" s="67"/>
      <c r="I374" s="63"/>
      <c r="J374" s="67"/>
      <c r="K374" s="63"/>
      <c r="L374" s="67"/>
      <c r="M374" s="63"/>
      <c r="N374" s="67"/>
      <c r="O374" s="2">
        <f t="shared" ref="O374" si="112">SUM(C374:N374)</f>
        <v>2</v>
      </c>
    </row>
    <row r="375" spans="1:15" x14ac:dyDescent="0.25">
      <c r="A375" s="3" t="s">
        <v>41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81"/>
        <v>0</v>
      </c>
    </row>
    <row r="376" spans="1:15" x14ac:dyDescent="0.25">
      <c r="A376" s="3" t="s">
        <v>218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81"/>
        <v>0</v>
      </c>
    </row>
    <row r="377" spans="1:15" x14ac:dyDescent="0.25">
      <c r="A377" s="3" t="s">
        <v>219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81"/>
        <v>0</v>
      </c>
    </row>
    <row r="378" spans="1:15" x14ac:dyDescent="0.25">
      <c r="A378" s="3" t="s">
        <v>40</v>
      </c>
      <c r="B378" s="3" t="s">
        <v>26</v>
      </c>
      <c r="C378" s="63">
        <v>1</v>
      </c>
      <c r="D378" s="67">
        <v>2</v>
      </c>
      <c r="E378" s="63"/>
      <c r="F378" s="67">
        <v>1</v>
      </c>
      <c r="G378" s="63"/>
      <c r="H378" s="67"/>
      <c r="I378" s="63"/>
      <c r="J378" s="67"/>
      <c r="K378" s="63"/>
      <c r="L378" s="67"/>
      <c r="M378" s="63"/>
      <c r="N378" s="67"/>
      <c r="O378" s="2">
        <f t="shared" si="81"/>
        <v>4</v>
      </c>
    </row>
    <row r="379" spans="1:15" x14ac:dyDescent="0.25">
      <c r="A379" s="3" t="s">
        <v>39</v>
      </c>
      <c r="B379" s="3" t="s">
        <v>26</v>
      </c>
      <c r="C379" s="63">
        <v>1</v>
      </c>
      <c r="D379" s="67"/>
      <c r="E379" s="63"/>
      <c r="F379" s="67">
        <v>1</v>
      </c>
      <c r="G379" s="63"/>
      <c r="H379" s="67"/>
      <c r="I379" s="63"/>
      <c r="J379" s="67"/>
      <c r="K379" s="63"/>
      <c r="L379" s="67"/>
      <c r="M379" s="63"/>
      <c r="N379" s="67"/>
      <c r="O379" s="2">
        <f t="shared" si="81"/>
        <v>2</v>
      </c>
    </row>
    <row r="380" spans="1:15" x14ac:dyDescent="0.25">
      <c r="A380" s="3" t="s">
        <v>226</v>
      </c>
      <c r="B380" s="3" t="s">
        <v>26</v>
      </c>
      <c r="C380" s="63"/>
      <c r="D380" s="67"/>
      <c r="E380" s="63"/>
      <c r="F380" s="67">
        <v>3</v>
      </c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3</v>
      </c>
    </row>
    <row r="381" spans="1:15" x14ac:dyDescent="0.25">
      <c r="A381" s="3" t="s">
        <v>234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239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352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1"/>
        <v>0</v>
      </c>
    </row>
    <row r="384" spans="1:15" x14ac:dyDescent="0.25">
      <c r="A384" s="3" t="s">
        <v>250</v>
      </c>
      <c r="B384" s="3" t="s">
        <v>26</v>
      </c>
      <c r="C384" s="63"/>
      <c r="D384" s="67">
        <v>1</v>
      </c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1"/>
        <v>1</v>
      </c>
    </row>
    <row r="385" spans="1:15" x14ac:dyDescent="0.25">
      <c r="A385" s="3" t="s">
        <v>38</v>
      </c>
      <c r="B385" s="3" t="s">
        <v>26</v>
      </c>
      <c r="C385" s="63"/>
      <c r="D385" s="67"/>
      <c r="E385" s="63"/>
      <c r="F385" s="67">
        <v>1</v>
      </c>
      <c r="G385" s="63"/>
      <c r="H385" s="67"/>
      <c r="I385" s="63"/>
      <c r="J385" s="67"/>
      <c r="K385" s="63"/>
      <c r="L385" s="67"/>
      <c r="M385" s="63"/>
      <c r="N385" s="67"/>
      <c r="O385" s="2">
        <f t="shared" si="81"/>
        <v>1</v>
      </c>
    </row>
    <row r="386" spans="1:15" x14ac:dyDescent="0.25">
      <c r="A386" s="3" t="s">
        <v>37</v>
      </c>
      <c r="B386" s="3" t="s">
        <v>26</v>
      </c>
      <c r="C386" s="63"/>
      <c r="D386" s="67">
        <v>1</v>
      </c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81"/>
        <v>1</v>
      </c>
    </row>
    <row r="387" spans="1:15" x14ac:dyDescent="0.25">
      <c r="A387" s="3" t="s">
        <v>273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1"/>
        <v>0</v>
      </c>
    </row>
    <row r="388" spans="1:15" x14ac:dyDescent="0.25">
      <c r="A388" s="3" t="s">
        <v>278</v>
      </c>
      <c r="B388" s="3" t="s">
        <v>26</v>
      </c>
      <c r="C388" s="63"/>
      <c r="D388" s="67">
        <v>2</v>
      </c>
      <c r="E388" s="63">
        <v>3</v>
      </c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5</v>
      </c>
    </row>
    <row r="389" spans="1:15" x14ac:dyDescent="0.25">
      <c r="A389" s="3" t="s">
        <v>36</v>
      </c>
      <c r="B389" s="3" t="s">
        <v>26</v>
      </c>
      <c r="C389" s="63"/>
      <c r="D389" s="67"/>
      <c r="E389" s="63"/>
      <c r="F389" s="67">
        <v>1</v>
      </c>
      <c r="G389" s="63"/>
      <c r="H389" s="67"/>
      <c r="I389" s="63"/>
      <c r="J389" s="67"/>
      <c r="K389" s="63"/>
      <c r="L389" s="67"/>
      <c r="M389" s="63"/>
      <c r="N389" s="67"/>
      <c r="O389" s="2">
        <f t="shared" si="81"/>
        <v>1</v>
      </c>
    </row>
    <row r="390" spans="1:15" x14ac:dyDescent="0.25">
      <c r="A390" s="3" t="s">
        <v>281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35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81"/>
        <v>0</v>
      </c>
    </row>
    <row r="392" spans="1:15" x14ac:dyDescent="0.25">
      <c r="A392" s="3" t="s">
        <v>34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si="81"/>
        <v>0</v>
      </c>
    </row>
    <row r="393" spans="1:15" x14ac:dyDescent="0.25">
      <c r="A393" s="3" t="s">
        <v>288</v>
      </c>
      <c r="B393" s="3" t="s">
        <v>26</v>
      </c>
      <c r="C393" s="63">
        <v>1</v>
      </c>
      <c r="D393" s="67">
        <v>1</v>
      </c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2</v>
      </c>
    </row>
    <row r="394" spans="1:15" x14ac:dyDescent="0.25">
      <c r="A394" s="3" t="s">
        <v>289</v>
      </c>
      <c r="B394" s="3" t="s">
        <v>26</v>
      </c>
      <c r="C394" s="63"/>
      <c r="D394" s="67"/>
      <c r="E394" s="63">
        <v>1</v>
      </c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>SUM(C394:N394)</f>
        <v>1</v>
      </c>
    </row>
    <row r="395" spans="1:15" x14ac:dyDescent="0.25">
      <c r="A395" s="3" t="s">
        <v>290</v>
      </c>
      <c r="B395" s="3" t="s">
        <v>26</v>
      </c>
      <c r="C395" s="63">
        <v>1</v>
      </c>
      <c r="D395" s="67">
        <v>3</v>
      </c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>SUM(C395:N395)</f>
        <v>4</v>
      </c>
    </row>
    <row r="396" spans="1:15" x14ac:dyDescent="0.25">
      <c r="A396" s="3" t="s">
        <v>291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294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0</v>
      </c>
    </row>
    <row r="398" spans="1:15" x14ac:dyDescent="0.25">
      <c r="A398" s="3" t="s">
        <v>296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1"/>
        <v>0</v>
      </c>
    </row>
    <row r="399" spans="1:15" x14ac:dyDescent="0.25">
      <c r="A399" s="3" t="s">
        <v>469</v>
      </c>
      <c r="B399" s="3" t="s">
        <v>26</v>
      </c>
      <c r="C399" s="63"/>
      <c r="D399" s="67"/>
      <c r="E399" s="63">
        <v>1</v>
      </c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1</v>
      </c>
    </row>
    <row r="400" spans="1:15" x14ac:dyDescent="0.25">
      <c r="A400" s="3" t="s">
        <v>33</v>
      </c>
      <c r="B400" s="3" t="s">
        <v>26</v>
      </c>
      <c r="C400" s="63">
        <v>10</v>
      </c>
      <c r="D400" s="67">
        <v>6</v>
      </c>
      <c r="E400" s="63">
        <v>11</v>
      </c>
      <c r="F400" s="67">
        <v>3</v>
      </c>
      <c r="G400" s="63"/>
      <c r="H400" s="67"/>
      <c r="I400" s="63"/>
      <c r="J400" s="67"/>
      <c r="K400" s="63"/>
      <c r="L400" s="67"/>
      <c r="M400" s="63"/>
      <c r="N400" s="67"/>
      <c r="O400" s="2">
        <f t="shared" ref="O400:O408" si="113">SUM(C400:N400)</f>
        <v>30</v>
      </c>
    </row>
    <row r="401" spans="1:15" x14ac:dyDescent="0.25">
      <c r="A401" s="3" t="s">
        <v>32</v>
      </c>
      <c r="B401" s="3" t="s">
        <v>26</v>
      </c>
      <c r="C401" s="64">
        <v>1</v>
      </c>
      <c r="D401" s="67"/>
      <c r="E401" s="63"/>
      <c r="F401" s="67">
        <v>1</v>
      </c>
      <c r="G401" s="63"/>
      <c r="H401" s="67"/>
      <c r="I401" s="63"/>
      <c r="J401" s="67"/>
      <c r="K401" s="63"/>
      <c r="L401" s="67"/>
      <c r="M401" s="63"/>
      <c r="N401" s="67"/>
      <c r="O401" s="2">
        <f t="shared" si="113"/>
        <v>2</v>
      </c>
    </row>
    <row r="402" spans="1:15" x14ac:dyDescent="0.25">
      <c r="A402" s="3" t="s">
        <v>331</v>
      </c>
      <c r="B402" s="3" t="s">
        <v>26</v>
      </c>
      <c r="C402" s="64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113"/>
        <v>0</v>
      </c>
    </row>
    <row r="403" spans="1:15" x14ac:dyDescent="0.25">
      <c r="A403" s="3" t="s">
        <v>342</v>
      </c>
      <c r="B403" s="3" t="s">
        <v>26</v>
      </c>
      <c r="C403" s="64">
        <v>5</v>
      </c>
      <c r="D403" s="67"/>
      <c r="E403" s="63">
        <v>2</v>
      </c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ref="O403" si="114">SUM(C403:N403)</f>
        <v>7</v>
      </c>
    </row>
    <row r="404" spans="1:15" x14ac:dyDescent="0.25">
      <c r="A404" s="3" t="s">
        <v>489</v>
      </c>
      <c r="B404" s="3" t="s">
        <v>26</v>
      </c>
      <c r="C404" s="64">
        <v>1</v>
      </c>
      <c r="D404" s="67">
        <v>2</v>
      </c>
      <c r="E404" s="63">
        <v>2</v>
      </c>
      <c r="F404" s="67">
        <v>2</v>
      </c>
      <c r="G404" s="63"/>
      <c r="H404" s="67"/>
      <c r="I404" s="63"/>
      <c r="J404" s="67"/>
      <c r="K404" s="63"/>
      <c r="L404" s="67"/>
      <c r="M404" s="63"/>
      <c r="N404" s="67"/>
      <c r="O404" s="2">
        <f t="shared" ref="O404" si="115">SUM(C404:N404)</f>
        <v>7</v>
      </c>
    </row>
    <row r="405" spans="1:15" x14ac:dyDescent="0.25">
      <c r="A405" s="3" t="s">
        <v>476</v>
      </c>
      <c r="B405" s="3" t="s">
        <v>26</v>
      </c>
      <c r="C405" s="64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113"/>
        <v>0</v>
      </c>
    </row>
    <row r="406" spans="1:15" x14ac:dyDescent="0.25">
      <c r="A406" s="122" t="s">
        <v>31</v>
      </c>
      <c r="B406" s="122"/>
      <c r="C406" s="72">
        <f>SUM(C355:C405)</f>
        <v>23</v>
      </c>
      <c r="D406" s="72">
        <f t="shared" ref="D406:N406" si="116">SUM(D355:D405)</f>
        <v>22</v>
      </c>
      <c r="E406" s="72">
        <f t="shared" si="116"/>
        <v>28</v>
      </c>
      <c r="F406" s="72">
        <f t="shared" si="116"/>
        <v>18</v>
      </c>
      <c r="G406" s="72">
        <f t="shared" si="116"/>
        <v>0</v>
      </c>
      <c r="H406" s="72">
        <f t="shared" si="116"/>
        <v>0</v>
      </c>
      <c r="I406" s="72">
        <f t="shared" si="116"/>
        <v>0</v>
      </c>
      <c r="J406" s="72">
        <f t="shared" si="116"/>
        <v>0</v>
      </c>
      <c r="K406" s="72">
        <f t="shared" si="116"/>
        <v>0</v>
      </c>
      <c r="L406" s="72">
        <f t="shared" si="116"/>
        <v>0</v>
      </c>
      <c r="M406" s="72">
        <f t="shared" si="116"/>
        <v>0</v>
      </c>
      <c r="N406" s="72">
        <f t="shared" si="116"/>
        <v>0</v>
      </c>
      <c r="O406" s="62">
        <f t="shared" si="113"/>
        <v>91</v>
      </c>
    </row>
    <row r="407" spans="1:15" x14ac:dyDescent="0.25">
      <c r="A407" s="41" t="s">
        <v>376</v>
      </c>
      <c r="B407" s="41" t="s">
        <v>377</v>
      </c>
      <c r="C407" s="63">
        <v>0</v>
      </c>
      <c r="D407" s="67">
        <v>0</v>
      </c>
      <c r="E407" s="63">
        <v>0</v>
      </c>
      <c r="F407" s="67">
        <v>0</v>
      </c>
      <c r="G407" s="63"/>
      <c r="H407" s="67"/>
      <c r="I407" s="63"/>
      <c r="J407" s="67"/>
      <c r="K407" s="63"/>
      <c r="L407" s="67"/>
      <c r="M407" s="63"/>
      <c r="N407" s="67"/>
      <c r="O407" s="2">
        <f t="shared" si="113"/>
        <v>0</v>
      </c>
    </row>
    <row r="408" spans="1:15" x14ac:dyDescent="0.25">
      <c r="A408" s="122" t="s">
        <v>31</v>
      </c>
      <c r="B408" s="122"/>
      <c r="C408" s="72">
        <f>SUM(C407)</f>
        <v>0</v>
      </c>
      <c r="D408" s="72">
        <f t="shared" ref="D408:N408" si="117">SUM(D407)</f>
        <v>0</v>
      </c>
      <c r="E408" s="72">
        <f t="shared" si="117"/>
        <v>0</v>
      </c>
      <c r="F408" s="72">
        <f t="shared" si="117"/>
        <v>0</v>
      </c>
      <c r="G408" s="72">
        <f t="shared" si="117"/>
        <v>0</v>
      </c>
      <c r="H408" s="72">
        <f t="shared" si="117"/>
        <v>0</v>
      </c>
      <c r="I408" s="72">
        <f t="shared" si="117"/>
        <v>0</v>
      </c>
      <c r="J408" s="72">
        <f t="shared" si="117"/>
        <v>0</v>
      </c>
      <c r="K408" s="72">
        <f t="shared" si="117"/>
        <v>0</v>
      </c>
      <c r="L408" s="72">
        <f t="shared" si="117"/>
        <v>0</v>
      </c>
      <c r="M408" s="72">
        <f t="shared" si="117"/>
        <v>0</v>
      </c>
      <c r="N408" s="72">
        <f t="shared" si="117"/>
        <v>0</v>
      </c>
      <c r="O408" s="62">
        <f t="shared" si="113"/>
        <v>0</v>
      </c>
    </row>
    <row r="409" spans="1:15" x14ac:dyDescent="0.25">
      <c r="A409" s="1" t="s">
        <v>30</v>
      </c>
      <c r="B409" s="1"/>
      <c r="C409" s="65">
        <f>SUM(C408,C406,C354,C310,C282,C153,C54,C25,C4)</f>
        <v>116</v>
      </c>
      <c r="D409" s="65">
        <f>SUM(D408,D406,D354,D310,D282,D153,D54,D25,D4)</f>
        <v>95</v>
      </c>
      <c r="E409" s="65">
        <f t="shared" ref="E409:N409" si="118">SUM(E408,E406,E354,E310,E282,E153,E54,E25,E4)</f>
        <v>121</v>
      </c>
      <c r="F409" s="65">
        <f t="shared" si="118"/>
        <v>81</v>
      </c>
      <c r="G409" s="65">
        <f t="shared" si="118"/>
        <v>0</v>
      </c>
      <c r="H409" s="65">
        <f t="shared" si="118"/>
        <v>0</v>
      </c>
      <c r="I409" s="65">
        <f t="shared" si="118"/>
        <v>0</v>
      </c>
      <c r="J409" s="65">
        <f t="shared" si="118"/>
        <v>0</v>
      </c>
      <c r="K409" s="65">
        <f t="shared" si="118"/>
        <v>0</v>
      </c>
      <c r="L409" s="65">
        <f t="shared" si="118"/>
        <v>0</v>
      </c>
      <c r="M409" s="65">
        <f t="shared" si="118"/>
        <v>0</v>
      </c>
      <c r="N409" s="65">
        <f t="shared" si="118"/>
        <v>0</v>
      </c>
      <c r="O409" s="2">
        <f t="shared" si="81"/>
        <v>413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08:B408"/>
    <mergeCell ref="A1:A2"/>
    <mergeCell ref="C1:C2"/>
    <mergeCell ref="D1:D2"/>
    <mergeCell ref="E1:E2"/>
    <mergeCell ref="A406:B406"/>
    <mergeCell ref="A25:B25"/>
    <mergeCell ref="A54:B54"/>
    <mergeCell ref="A153:B153"/>
    <mergeCell ref="A282:B282"/>
    <mergeCell ref="A310:B310"/>
    <mergeCell ref="A354:B354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39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473</v>
      </c>
      <c r="B195" s="13">
        <v>9687</v>
      </c>
      <c r="C195" s="28" t="s">
        <v>474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2013-04-02T16:24:11Z</cp:lastPrinted>
  <dcterms:created xsi:type="dcterms:W3CDTF">2010-06-02T16:36:41Z</dcterms:created>
  <dcterms:modified xsi:type="dcterms:W3CDTF">2016-05-04T19:21:52Z</dcterms:modified>
</cp:coreProperties>
</file>