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5 TABELAS MAI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O382" i="5" l="1"/>
  <c r="O257" i="5"/>
  <c r="V77" i="8"/>
  <c r="V76" i="8"/>
  <c r="V69" i="8"/>
  <c r="J67" i="8" l="1"/>
  <c r="V70" i="8"/>
  <c r="V68" i="8"/>
  <c r="O312" i="5" l="1"/>
  <c r="I82" i="8"/>
  <c r="O241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3" i="5" l="1"/>
  <c r="O281" i="5" l="1"/>
  <c r="O228" i="5"/>
  <c r="O113" i="5"/>
  <c r="O59" i="5"/>
  <c r="I4" i="5" l="1"/>
  <c r="I26" i="5"/>
  <c r="I55" i="5"/>
  <c r="I159" i="5"/>
  <c r="I291" i="5"/>
  <c r="I320" i="5"/>
  <c r="I365" i="5"/>
  <c r="I419" i="5"/>
  <c r="I421" i="5"/>
  <c r="I422" i="5" l="1"/>
  <c r="O239" i="5"/>
  <c r="O112" i="5" l="1"/>
  <c r="O216" i="5" l="1"/>
  <c r="O179" i="5"/>
  <c r="N11" i="8" l="1"/>
  <c r="J79" i="8" l="1"/>
  <c r="J71" i="8"/>
  <c r="J70" i="8"/>
  <c r="J69" i="8"/>
  <c r="O167" i="5" l="1"/>
  <c r="O61" i="5"/>
  <c r="F365" i="5" l="1"/>
  <c r="G365" i="5"/>
  <c r="H365" i="5"/>
  <c r="J365" i="5"/>
  <c r="K365" i="5"/>
  <c r="L365" i="5"/>
  <c r="M365" i="5"/>
  <c r="N365" i="5"/>
  <c r="F320" i="5"/>
  <c r="G320" i="5"/>
  <c r="H320" i="5"/>
  <c r="J320" i="5"/>
  <c r="K320" i="5"/>
  <c r="L320" i="5"/>
  <c r="M320" i="5"/>
  <c r="N320" i="5"/>
  <c r="F291" i="5"/>
  <c r="G291" i="5"/>
  <c r="H291" i="5"/>
  <c r="J291" i="5"/>
  <c r="K291" i="5"/>
  <c r="L291" i="5"/>
  <c r="M291" i="5"/>
  <c r="N291" i="5"/>
  <c r="E365" i="5"/>
  <c r="E320" i="5"/>
  <c r="E291" i="5"/>
  <c r="O285" i="5"/>
  <c r="O269" i="5"/>
  <c r="O271" i="5"/>
  <c r="O180" i="5"/>
  <c r="O165" i="5"/>
  <c r="O15" i="5" l="1"/>
  <c r="O393" i="5"/>
  <c r="D365" i="5"/>
  <c r="D320" i="5"/>
  <c r="D291" i="5"/>
  <c r="O274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1" i="5"/>
  <c r="E421" i="5"/>
  <c r="F421" i="5"/>
  <c r="G421" i="5"/>
  <c r="H421" i="5"/>
  <c r="J421" i="5"/>
  <c r="K421" i="5"/>
  <c r="L421" i="5"/>
  <c r="M421" i="5"/>
  <c r="N421" i="5"/>
  <c r="C421" i="5"/>
  <c r="C365" i="5"/>
  <c r="C320" i="5"/>
  <c r="C291" i="5"/>
  <c r="D159" i="5"/>
  <c r="E159" i="5"/>
  <c r="F159" i="5"/>
  <c r="G159" i="5"/>
  <c r="H159" i="5"/>
  <c r="J159" i="5"/>
  <c r="K159" i="5"/>
  <c r="L159" i="5"/>
  <c r="M159" i="5"/>
  <c r="N159" i="5"/>
  <c r="C159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9" i="5"/>
  <c r="E419" i="5"/>
  <c r="F419" i="5"/>
  <c r="G419" i="5"/>
  <c r="H419" i="5"/>
  <c r="J419" i="5"/>
  <c r="K419" i="5"/>
  <c r="L419" i="5"/>
  <c r="M419" i="5"/>
  <c r="N419" i="5"/>
  <c r="C419" i="5"/>
  <c r="O272" i="5"/>
  <c r="O218" i="5"/>
  <c r="O202" i="5"/>
  <c r="O182" i="5"/>
  <c r="O160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56" i="5"/>
  <c r="O261" i="5"/>
  <c r="O255" i="5"/>
  <c r="O227" i="5"/>
  <c r="O224" i="5"/>
  <c r="O214" i="5"/>
  <c r="O185" i="5"/>
  <c r="H422" i="5" l="1"/>
  <c r="L422" i="5"/>
  <c r="M422" i="5"/>
  <c r="E422" i="5"/>
  <c r="K422" i="5"/>
  <c r="G422" i="5"/>
  <c r="N422" i="5"/>
  <c r="J422" i="5"/>
  <c r="F422" i="5"/>
  <c r="D422" i="5"/>
  <c r="C422" i="5"/>
  <c r="L75" i="8"/>
  <c r="O270" i="5"/>
  <c r="O217" i="5"/>
  <c r="O279" i="5"/>
  <c r="O107" i="5"/>
  <c r="O203" i="5"/>
  <c r="L72" i="8" l="1"/>
  <c r="L70" i="8"/>
  <c r="L81" i="8"/>
  <c r="G65" i="8"/>
  <c r="L65" i="8" s="1"/>
  <c r="L71" i="8"/>
  <c r="L68" i="8"/>
  <c r="L76" i="8"/>
  <c r="L77" i="8"/>
  <c r="L80" i="8"/>
  <c r="O267" i="5"/>
  <c r="O243" i="5"/>
  <c r="O199" i="5"/>
  <c r="O197" i="5"/>
  <c r="L82" i="8" l="1"/>
  <c r="O162" i="5"/>
  <c r="O230" i="5"/>
  <c r="O265" i="5" l="1"/>
  <c r="O189" i="5" l="1"/>
  <c r="O175" i="5"/>
  <c r="O246" i="5"/>
  <c r="O209" i="5"/>
  <c r="O289" i="5"/>
  <c r="O307" i="5"/>
  <c r="O186" i="5"/>
  <c r="O140" i="5" l="1"/>
  <c r="O123" i="5"/>
  <c r="O188" i="5"/>
  <c r="O58" i="5"/>
  <c r="O276" i="5" l="1"/>
  <c r="O250" i="5"/>
  <c r="O344" i="5"/>
  <c r="O288" i="5"/>
  <c r="O229" i="5"/>
  <c r="O11" i="5"/>
  <c r="F40" i="8"/>
  <c r="E40" i="8" l="1"/>
  <c r="E29" i="8"/>
  <c r="F25" i="8"/>
  <c r="F20" i="8"/>
  <c r="E11" i="8"/>
  <c r="K82" i="8"/>
  <c r="O223" i="5" l="1"/>
  <c r="O304" i="5"/>
  <c r="O238" i="5"/>
  <c r="O219" i="5"/>
  <c r="O205" i="5"/>
  <c r="O83" i="5"/>
  <c r="V48" i="8"/>
  <c r="R71" i="8" s="1"/>
  <c r="O287" i="5"/>
  <c r="O384" i="5"/>
  <c r="O60" i="8" l="1"/>
  <c r="V49" i="8"/>
  <c r="R72" i="8" s="1"/>
  <c r="V72" i="8" s="1"/>
  <c r="O264" i="5"/>
  <c r="O417" i="5"/>
  <c r="O139" i="5"/>
  <c r="O262" i="5"/>
  <c r="O127" i="5"/>
  <c r="O325" i="5"/>
  <c r="O268" i="5"/>
  <c r="O171" i="5" l="1"/>
  <c r="O220" i="5" l="1"/>
  <c r="O295" i="5"/>
  <c r="O296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1" i="5"/>
  <c r="O79" i="5"/>
  <c r="U60" i="8"/>
  <c r="U29" i="8"/>
  <c r="U25" i="8"/>
  <c r="U20" i="8"/>
  <c r="U11" i="8"/>
  <c r="T60" i="8"/>
  <c r="T40" i="8"/>
  <c r="O192" i="5"/>
  <c r="T29" i="8"/>
  <c r="T25" i="8"/>
  <c r="T20" i="8"/>
  <c r="T11" i="8"/>
  <c r="S40" i="8"/>
  <c r="O286" i="5"/>
  <c r="O146" i="5"/>
  <c r="O147" i="5"/>
  <c r="O206" i="5"/>
  <c r="O31" i="5"/>
  <c r="O280" i="5"/>
  <c r="S60" i="8"/>
  <c r="S29" i="8"/>
  <c r="S25" i="8"/>
  <c r="S20" i="8"/>
  <c r="S11" i="8"/>
  <c r="R40" i="8" l="1"/>
  <c r="O284" i="5"/>
  <c r="O349" i="5"/>
  <c r="O210" i="5"/>
  <c r="O371" i="5"/>
  <c r="O136" i="5"/>
  <c r="R60" i="8"/>
  <c r="R29" i="8"/>
  <c r="R25" i="8"/>
  <c r="R20" i="8"/>
  <c r="R11" i="8"/>
  <c r="O416" i="5"/>
  <c r="O93" i="5"/>
  <c r="O330" i="5"/>
  <c r="O316" i="5"/>
  <c r="V43" i="8"/>
  <c r="R66" i="8" s="1"/>
  <c r="V45" i="8"/>
  <c r="R68" i="8" s="1"/>
  <c r="Q60" i="8"/>
  <c r="Q40" i="8"/>
  <c r="Q29" i="8"/>
  <c r="Q25" i="8"/>
  <c r="Q20" i="8"/>
  <c r="Q11" i="8"/>
  <c r="P40" i="8"/>
  <c r="O183" i="5"/>
  <c r="P60" i="8" l="1"/>
  <c r="P29" i="8"/>
  <c r="P25" i="8"/>
  <c r="P20" i="8"/>
  <c r="P11" i="8"/>
  <c r="O40" i="8"/>
  <c r="O412" i="5"/>
  <c r="O19" i="5"/>
  <c r="O394" i="5"/>
  <c r="O62" i="5"/>
  <c r="O164" i="5"/>
  <c r="V56" i="8"/>
  <c r="R79" i="8" s="1"/>
  <c r="O29" i="8"/>
  <c r="O25" i="8"/>
  <c r="O20" i="8"/>
  <c r="O11" i="8"/>
  <c r="N40" i="8"/>
  <c r="O318" i="5"/>
  <c r="O124" i="5"/>
  <c r="O111" i="5"/>
  <c r="O204" i="5"/>
  <c r="O310" i="5"/>
  <c r="O207" i="5"/>
  <c r="E82" i="8"/>
  <c r="N60" i="8"/>
  <c r="N29" i="8"/>
  <c r="N25" i="8"/>
  <c r="N20" i="8"/>
  <c r="C82" i="8"/>
  <c r="D82" i="8"/>
  <c r="B82" i="8"/>
  <c r="M40" i="8"/>
  <c r="O266" i="5"/>
  <c r="O263" i="5"/>
  <c r="O177" i="5"/>
  <c r="O181" i="5"/>
  <c r="O151" i="5"/>
  <c r="O150" i="5"/>
  <c r="O385" i="5"/>
  <c r="O65" i="5"/>
  <c r="O313" i="5"/>
  <c r="M60" i="8"/>
  <c r="M29" i="8"/>
  <c r="M25" i="8"/>
  <c r="M20" i="8"/>
  <c r="M11" i="8"/>
  <c r="L40" i="8"/>
  <c r="O208" i="5"/>
  <c r="O198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55" i="8"/>
  <c r="R78" i="8" s="1"/>
  <c r="V54" i="8"/>
  <c r="R77" i="8" s="1"/>
  <c r="V53" i="8"/>
  <c r="R76" i="8" s="1"/>
  <c r="V52" i="8"/>
  <c r="R75" i="8" s="1"/>
  <c r="V75" i="8" s="1"/>
  <c r="V50" i="8"/>
  <c r="R74" i="8" s="1"/>
  <c r="V74" i="8" s="1"/>
  <c r="V47" i="8"/>
  <c r="R70" i="8" s="1"/>
  <c r="V46" i="8"/>
  <c r="R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3" i="5"/>
  <c r="O172" i="5"/>
  <c r="O170" i="5"/>
  <c r="O315" i="5"/>
  <c r="O407" i="5"/>
  <c r="O114" i="5"/>
  <c r="O98" i="5"/>
  <c r="O369" i="5"/>
  <c r="O293" i="5"/>
  <c r="J20" i="8"/>
  <c r="J25" i="8"/>
  <c r="J11" i="8"/>
  <c r="D20" i="8"/>
  <c r="D25" i="8"/>
  <c r="D11" i="8"/>
  <c r="O211" i="5"/>
  <c r="O251" i="5"/>
  <c r="O176" i="5"/>
  <c r="O153" i="5"/>
  <c r="O317" i="5"/>
  <c r="O275" i="5"/>
  <c r="O166" i="5"/>
  <c r="O351" i="5"/>
  <c r="O388" i="5"/>
  <c r="O331" i="5"/>
  <c r="O298" i="5"/>
  <c r="C11" i="8"/>
  <c r="C25" i="8"/>
  <c r="B25" i="8"/>
  <c r="B11" i="8"/>
  <c r="C20" i="8"/>
  <c r="B20" i="8"/>
  <c r="V23" i="8"/>
  <c r="V24" i="8"/>
  <c r="V22" i="8"/>
  <c r="O118" i="5"/>
  <c r="O324" i="5"/>
  <c r="O49" i="5"/>
  <c r="O386" i="5"/>
  <c r="O343" i="5"/>
  <c r="O60" i="5"/>
  <c r="O361" i="5"/>
  <c r="O143" i="5"/>
  <c r="O236" i="5"/>
  <c r="O91" i="5"/>
  <c r="O379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78" i="5"/>
  <c r="O52" i="5"/>
  <c r="O258" i="5"/>
  <c r="O240" i="5"/>
  <c r="O234" i="5"/>
  <c r="O148" i="5"/>
  <c r="O63" i="5"/>
  <c r="O168" i="5"/>
  <c r="O311" i="5"/>
  <c r="O103" i="5"/>
  <c r="O33" i="5"/>
  <c r="O368" i="5"/>
  <c r="O415" i="5"/>
  <c r="O300" i="5"/>
  <c r="O67" i="5"/>
  <c r="O28" i="5"/>
  <c r="O174" i="5"/>
  <c r="O128" i="5"/>
  <c r="O332" i="5"/>
  <c r="O322" i="5"/>
  <c r="O306" i="5"/>
  <c r="O134" i="5"/>
  <c r="O133" i="5"/>
  <c r="O109" i="5"/>
  <c r="O221" i="5"/>
  <c r="O156" i="5"/>
  <c r="O314" i="5"/>
  <c r="O348" i="5"/>
  <c r="O14" i="5"/>
  <c r="O392" i="5"/>
  <c r="O6" i="5"/>
  <c r="O345" i="5"/>
  <c r="O222" i="5"/>
  <c r="O106" i="5"/>
  <c r="O196" i="5"/>
  <c r="O301" i="5"/>
  <c r="O72" i="5"/>
  <c r="O9" i="5"/>
  <c r="O8" i="5"/>
  <c r="O357" i="5"/>
  <c r="O122" i="5"/>
  <c r="O117" i="5"/>
  <c r="O76" i="5"/>
  <c r="O64" i="5"/>
  <c r="O292" i="5"/>
  <c r="O87" i="5"/>
  <c r="O141" i="5"/>
  <c r="O137" i="5"/>
  <c r="O84" i="5"/>
  <c r="O184" i="5"/>
  <c r="O30" i="5"/>
  <c r="O278" i="5"/>
  <c r="O254" i="5"/>
  <c r="O225" i="5"/>
  <c r="O92" i="5"/>
  <c r="O406" i="5"/>
  <c r="O283" i="5"/>
  <c r="O195" i="5"/>
  <c r="O194" i="5"/>
  <c r="O21" i="5"/>
  <c r="O395" i="5"/>
  <c r="O375" i="5"/>
  <c r="O7" i="5"/>
  <c r="O120" i="5"/>
  <c r="O373" i="5"/>
  <c r="O360" i="5"/>
  <c r="O95" i="5"/>
  <c r="O381" i="5"/>
  <c r="O370" i="5"/>
  <c r="O282" i="5"/>
  <c r="O273" i="5"/>
  <c r="O259" i="5"/>
  <c r="O47" i="5"/>
  <c r="O244" i="5"/>
  <c r="O420" i="5"/>
  <c r="O200" i="5"/>
  <c r="O378" i="5"/>
  <c r="O374" i="5"/>
  <c r="O161" i="5"/>
  <c r="O24" i="5"/>
  <c r="O53" i="5"/>
  <c r="O142" i="5"/>
  <c r="O135" i="5"/>
  <c r="O409" i="5"/>
  <c r="O242" i="5"/>
  <c r="O42" i="5"/>
  <c r="O108" i="5"/>
  <c r="O99" i="5"/>
  <c r="O68" i="5"/>
  <c r="O169" i="5"/>
  <c r="O157" i="5"/>
  <c r="O110" i="5"/>
  <c r="O363" i="5"/>
  <c r="O260" i="5"/>
  <c r="O102" i="5"/>
  <c r="O88" i="5"/>
  <c r="O5" i="5"/>
  <c r="O17" i="5"/>
  <c r="O309" i="5"/>
  <c r="O226" i="5"/>
  <c r="O212" i="5"/>
  <c r="O96" i="5"/>
  <c r="O187" i="5"/>
  <c r="O75" i="5"/>
  <c r="O403" i="5"/>
  <c r="O400" i="5"/>
  <c r="O78" i="5"/>
  <c r="O336" i="5"/>
  <c r="O155" i="5"/>
  <c r="O154" i="5"/>
  <c r="O50" i="5"/>
  <c r="O353" i="5"/>
  <c r="O126" i="5"/>
  <c r="O342" i="5"/>
  <c r="O305" i="5"/>
  <c r="O85" i="5"/>
  <c r="O299" i="5"/>
  <c r="O277" i="5"/>
  <c r="O152" i="5"/>
  <c r="O149" i="5"/>
  <c r="O410" i="5"/>
  <c r="O247" i="5"/>
  <c r="O125" i="5"/>
  <c r="O233" i="5"/>
  <c r="O215" i="5"/>
  <c r="O82" i="5"/>
  <c r="O69" i="5"/>
  <c r="O294" i="5"/>
  <c r="O328" i="5"/>
  <c r="O389" i="5"/>
  <c r="O362" i="5"/>
  <c r="O414" i="5"/>
  <c r="O256" i="5"/>
  <c r="O132" i="5"/>
  <c r="O131" i="5"/>
  <c r="O249" i="5"/>
  <c r="O401" i="5"/>
  <c r="O237" i="5"/>
  <c r="O213" i="5"/>
  <c r="O101" i="5"/>
  <c r="O326" i="5"/>
  <c r="O367" i="5"/>
  <c r="O408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8" i="5"/>
  <c r="O163" i="5"/>
  <c r="O173" i="5"/>
  <c r="O190" i="5"/>
  <c r="O191" i="5"/>
  <c r="O193" i="5"/>
  <c r="O201" i="5"/>
  <c r="O231" i="5"/>
  <c r="O232" i="5"/>
  <c r="O235" i="5"/>
  <c r="O245" i="5"/>
  <c r="O248" i="5"/>
  <c r="O252" i="5"/>
  <c r="O290" i="5"/>
  <c r="O297" i="5"/>
  <c r="O302" i="5"/>
  <c r="O303" i="5"/>
  <c r="O308" i="5"/>
  <c r="O319" i="5"/>
  <c r="O321" i="5"/>
  <c r="O327" i="5"/>
  <c r="O329" i="5"/>
  <c r="O333" i="5"/>
  <c r="O334" i="5"/>
  <c r="O335" i="5"/>
  <c r="O337" i="5"/>
  <c r="O338" i="5"/>
  <c r="O339" i="5"/>
  <c r="O340" i="5"/>
  <c r="O346" i="5"/>
  <c r="O347" i="5"/>
  <c r="O350" i="5"/>
  <c r="O352" i="5"/>
  <c r="O354" i="5"/>
  <c r="O355" i="5"/>
  <c r="O358" i="5"/>
  <c r="O359" i="5"/>
  <c r="O364" i="5"/>
  <c r="O366" i="5"/>
  <c r="O372" i="5"/>
  <c r="O376" i="5"/>
  <c r="O377" i="5"/>
  <c r="O380" i="5"/>
  <c r="O383" i="5"/>
  <c r="O387" i="5"/>
  <c r="O390" i="5"/>
  <c r="O391" i="5"/>
  <c r="O396" i="5"/>
  <c r="O397" i="5"/>
  <c r="O398" i="5"/>
  <c r="O399" i="5"/>
  <c r="O402" i="5"/>
  <c r="O404" i="5"/>
  <c r="O405" i="5"/>
  <c r="O411" i="5"/>
  <c r="O413" i="5"/>
  <c r="O418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1" i="5"/>
  <c r="O55" i="5"/>
  <c r="O26" i="5"/>
  <c r="O320" i="5"/>
  <c r="O291" i="5"/>
  <c r="O159" i="5"/>
  <c r="O365" i="5"/>
  <c r="O419" i="5"/>
  <c r="W40" i="8" l="1"/>
  <c r="O422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<sst xmlns="http://schemas.openxmlformats.org/spreadsheetml/2006/main" count="1571" uniqueCount="558">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</sst>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Mai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3</c:v>
                </c:pt>
                <c:pt idx="1">
                  <c:v>162</c:v>
                </c:pt>
                <c:pt idx="2">
                  <c:v>0</c:v>
                </c:pt>
                <c:pt idx="3">
                  <c:v>148</c:v>
                </c:pt>
                <c:pt idx="4">
                  <c:v>26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Mai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141</c:v>
                </c:pt>
                <c:pt idx="3">
                  <c:v>217</c:v>
                </c:pt>
                <c:pt idx="4">
                  <c:v>50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Mai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82</c:v>
                </c:pt>
                <c:pt idx="1">
                  <c:v>268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Mai /2018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72.365339578454339</c:v>
                </c:pt>
                <c:pt idx="1">
                  <c:v>27.634660421545664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Mai 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62</c:v>
                </c:pt>
                <c:pt idx="1">
                  <c:v>54</c:v>
                </c:pt>
                <c:pt idx="2">
                  <c:v>81</c:v>
                </c:pt>
                <c:pt idx="3">
                  <c:v>16</c:v>
                </c:pt>
                <c:pt idx="4">
                  <c:v>53</c:v>
                </c:pt>
                <c:pt idx="5">
                  <c:v>77</c:v>
                </c:pt>
                <c:pt idx="6">
                  <c:v>43</c:v>
                </c:pt>
                <c:pt idx="7">
                  <c:v>0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Mai 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38</c:v>
                </c:pt>
                <c:pt idx="5">
                  <c:v>2</c:v>
                </c:pt>
                <c:pt idx="6">
                  <c:v>1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15</c:v>
                </c:pt>
                <c:pt idx="12">
                  <c:v>35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298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0.23419203747072601</c:v>
                </c:pt>
                <c:pt idx="4">
                  <c:v>8.8992974238875888</c:v>
                </c:pt>
                <c:pt idx="5">
                  <c:v>0.46838407494145201</c:v>
                </c:pt>
                <c:pt idx="6">
                  <c:v>0.23419203747072601</c:v>
                </c:pt>
                <c:pt idx="7">
                  <c:v>2.810304449648712</c:v>
                </c:pt>
                <c:pt idx="8">
                  <c:v>1.405152224824356</c:v>
                </c:pt>
                <c:pt idx="9">
                  <c:v>0.70257611241217799</c:v>
                </c:pt>
                <c:pt idx="10">
                  <c:v>2.1077283372365341</c:v>
                </c:pt>
                <c:pt idx="11">
                  <c:v>3.5128805620608898</c:v>
                </c:pt>
                <c:pt idx="12">
                  <c:v>8.1967213114754092</c:v>
                </c:pt>
                <c:pt idx="13">
                  <c:v>0.23419203747072601</c:v>
                </c:pt>
                <c:pt idx="14">
                  <c:v>0</c:v>
                </c:pt>
                <c:pt idx="15">
                  <c:v>0</c:v>
                </c:pt>
                <c:pt idx="16">
                  <c:v>69.789227166276348</c:v>
                </c:pt>
                <c:pt idx="17">
                  <c:v>1.405152224824356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Mai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4.1976152663155325E-2"/>
                  <c:y val="-0.25378259713936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-9.0184560984995239E-3"/>
                  <c:y val="0.15586538857879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145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Mai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1.3669310122459937E-2"/>
                  <c:y val="0.10813095119695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5.2389506068701408E-2"/>
                  <c:y val="-0.11881027246222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9.0231494678291904E-2"/>
                  <c:y val="-0.10382811079768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5.5622455304826929E-2"/>
                  <c:y val="4.87086924953669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-1.7465251451487557E-2"/>
                  <c:y val="-6.88283239177961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5.1326651114898862E-2"/>
                  <c:y val="0.108968130710753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104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10</c:v>
                </c:pt>
                <c:pt idx="10">
                  <c:v>27</c:v>
                </c:pt>
                <c:pt idx="11">
                  <c:v>1</c:v>
                </c:pt>
                <c:pt idx="12">
                  <c:v>2</c:v>
                </c:pt>
                <c:pt idx="13">
                  <c:v>80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17" activePane="bottomLeft" state="frozen"/>
      <selection pane="bottomLeft" activeCell="U140" sqref="U140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6" t="s">
        <v>452</v>
      </c>
      <c r="B1" s="107"/>
      <c r="C1" s="107"/>
      <c r="D1" s="107"/>
      <c r="E1" s="107"/>
      <c r="F1" s="107"/>
      <c r="G1" s="107"/>
      <c r="H1" s="107"/>
      <c r="I1" s="107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8" customHeight="1" thickBot="1" x14ac:dyDescent="0.3">
      <c r="A2" s="112" t="s">
        <v>0</v>
      </c>
      <c r="B2" s="110">
        <v>2010</v>
      </c>
      <c r="C2" s="110">
        <v>2011</v>
      </c>
      <c r="D2" s="110">
        <v>2012</v>
      </c>
      <c r="E2" s="110">
        <v>2013</v>
      </c>
      <c r="F2" s="110">
        <v>2014</v>
      </c>
      <c r="G2" s="110">
        <v>2015</v>
      </c>
      <c r="H2" s="110">
        <v>2016</v>
      </c>
      <c r="I2" s="110">
        <v>2017</v>
      </c>
      <c r="J2" s="109">
        <v>2018</v>
      </c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5.75" thickBot="1" x14ac:dyDescent="0.3">
      <c r="A3" s="113"/>
      <c r="B3" s="111"/>
      <c r="C3" s="111"/>
      <c r="D3" s="111"/>
      <c r="E3" s="111"/>
      <c r="F3" s="111"/>
      <c r="G3" s="111"/>
      <c r="H3" s="111"/>
      <c r="I3" s="111"/>
      <c r="J3" s="85" t="s">
        <v>477</v>
      </c>
      <c r="K3" s="83" t="s">
        <v>478</v>
      </c>
      <c r="L3" s="83" t="s">
        <v>410</v>
      </c>
      <c r="M3" s="83" t="s">
        <v>411</v>
      </c>
      <c r="N3" s="83" t="s">
        <v>412</v>
      </c>
      <c r="O3" s="83" t="s">
        <v>413</v>
      </c>
      <c r="P3" s="83" t="s">
        <v>414</v>
      </c>
      <c r="Q3" s="83" t="s">
        <v>415</v>
      </c>
      <c r="R3" s="83" t="s">
        <v>416</v>
      </c>
      <c r="S3" s="83" t="s">
        <v>417</v>
      </c>
      <c r="T3" s="83" t="s">
        <v>418</v>
      </c>
      <c r="U3" s="83" t="s">
        <v>419</v>
      </c>
      <c r="V3" s="83" t="s">
        <v>495</v>
      </c>
      <c r="W3" s="84" t="s">
        <v>421</v>
      </c>
    </row>
    <row r="4" spans="1:23" x14ac:dyDescent="0.25">
      <c r="A4" s="81" t="s">
        <v>431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/>
      <c r="O5" s="60"/>
      <c r="P5" s="60"/>
      <c r="Q5" s="60"/>
      <c r="R5" s="60"/>
      <c r="S5" s="60"/>
      <c r="T5" s="60"/>
      <c r="U5" s="60"/>
      <c r="V5" s="60">
        <f>SUM(J5:U5)</f>
        <v>3</v>
      </c>
      <c r="W5" s="61">
        <f t="shared" ref="W5:W11" si="0">(V5/V$11)*100</f>
        <v>0.88495575221238942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/>
      <c r="O6" s="44"/>
      <c r="P6" s="44"/>
      <c r="Q6" s="44"/>
      <c r="R6" s="44"/>
      <c r="S6" s="44"/>
      <c r="T6" s="44"/>
      <c r="U6" s="44"/>
      <c r="V6" s="60">
        <f t="shared" ref="V6:V10" si="1">SUM(J6:U6)</f>
        <v>162</v>
      </c>
      <c r="W6" s="45">
        <f t="shared" si="0"/>
        <v>47.787610619469028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/>
      <c r="O7" s="44"/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/>
      <c r="O8" s="44"/>
      <c r="P8" s="44"/>
      <c r="Q8" s="44"/>
      <c r="R8" s="44"/>
      <c r="S8" s="44"/>
      <c r="T8" s="44"/>
      <c r="U8" s="44"/>
      <c r="V8" s="60">
        <f t="shared" si="1"/>
        <v>148</v>
      </c>
      <c r="W8" s="45">
        <f t="shared" si="0"/>
        <v>43.657817109144545</v>
      </c>
    </row>
    <row r="9" spans="1:23" x14ac:dyDescent="0.25">
      <c r="A9" s="42" t="s">
        <v>535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/>
      <c r="O9" s="44"/>
      <c r="P9" s="44"/>
      <c r="Q9" s="44"/>
      <c r="R9" s="44"/>
      <c r="S9" s="44"/>
      <c r="T9" s="44"/>
      <c r="U9" s="44"/>
      <c r="V9" s="60">
        <f t="shared" ref="V9" si="2">SUM(J9:U9)</f>
        <v>26</v>
      </c>
      <c r="W9" s="45">
        <f t="shared" si="0"/>
        <v>7.6696165191740411</v>
      </c>
    </row>
    <row r="10" spans="1:23" x14ac:dyDescent="0.25">
      <c r="A10" s="42" t="s">
        <v>409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/>
      <c r="O10" s="44"/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339</v>
      </c>
      <c r="W11" s="49">
        <f t="shared" si="0"/>
        <v>100</v>
      </c>
    </row>
    <row r="12" spans="1:23" x14ac:dyDescent="0.25">
      <c r="A12" s="108" t="s">
        <v>432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/>
      <c r="P13" s="44"/>
      <c r="Q13" s="44"/>
      <c r="R13" s="44"/>
      <c r="S13" s="44"/>
      <c r="T13" s="44"/>
      <c r="U13" s="44"/>
      <c r="V13" s="60">
        <f t="shared" ref="V13:V19" si="5">SUM(J13:U13)</f>
        <v>3</v>
      </c>
      <c r="W13" s="45">
        <f t="shared" ref="W13:W20" si="6">(V13/V$20)*100</f>
        <v>0.70257611241217799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/>
      <c r="P14" s="44"/>
      <c r="Q14" s="44"/>
      <c r="R14" s="44"/>
      <c r="S14" s="44"/>
      <c r="T14" s="44"/>
      <c r="U14" s="44"/>
      <c r="V14" s="60">
        <f t="shared" si="5"/>
        <v>5</v>
      </c>
      <c r="W14" s="45">
        <f t="shared" si="6"/>
        <v>1.1709601873536302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/>
      <c r="P15" s="44"/>
      <c r="Q15" s="44"/>
      <c r="R15" s="44"/>
      <c r="S15" s="44"/>
      <c r="T15" s="44"/>
      <c r="U15" s="44"/>
      <c r="V15" s="60">
        <f t="shared" si="5"/>
        <v>141</v>
      </c>
      <c r="W15" s="45">
        <f t="shared" si="6"/>
        <v>33.021077283372364</v>
      </c>
    </row>
    <row r="16" spans="1:23" x14ac:dyDescent="0.25">
      <c r="A16" s="42" t="s">
        <v>420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/>
      <c r="P16" s="44"/>
      <c r="Q16" s="44"/>
      <c r="R16" s="44"/>
      <c r="S16" s="44"/>
      <c r="T16" s="44"/>
      <c r="U16" s="44"/>
      <c r="V16" s="60">
        <f t="shared" si="5"/>
        <v>217</v>
      </c>
      <c r="W16" s="45">
        <f t="shared" si="6"/>
        <v>50.819672131147541</v>
      </c>
    </row>
    <row r="17" spans="1:23" x14ac:dyDescent="0.25">
      <c r="A17" s="50" t="s">
        <v>444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/>
      <c r="P17" s="44"/>
      <c r="Q17" s="44"/>
      <c r="R17" s="44"/>
      <c r="S17" s="44"/>
      <c r="T17" s="44"/>
      <c r="U17" s="44"/>
      <c r="V17" s="60">
        <f t="shared" si="5"/>
        <v>50</v>
      </c>
      <c r="W17" s="45">
        <f t="shared" si="6"/>
        <v>11.7096018735363</v>
      </c>
    </row>
    <row r="18" spans="1:23" ht="15" customHeight="1" x14ac:dyDescent="0.25">
      <c r="A18" s="52" t="s">
        <v>445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/>
      <c r="P18" s="44"/>
      <c r="Q18" s="44"/>
      <c r="R18" s="44"/>
      <c r="S18" s="44"/>
      <c r="T18" s="44"/>
      <c r="U18" s="44"/>
      <c r="V18" s="60">
        <f t="shared" si="5"/>
        <v>9</v>
      </c>
      <c r="W18" s="45">
        <f t="shared" si="6"/>
        <v>2.1077283372365341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/>
      <c r="P19" s="44"/>
      <c r="Q19" s="44"/>
      <c r="R19" s="44"/>
      <c r="S19" s="44"/>
      <c r="T19" s="44"/>
      <c r="U19" s="44"/>
      <c r="V19" s="60">
        <f t="shared" si="5"/>
        <v>2</v>
      </c>
      <c r="W19" s="45">
        <f t="shared" si="6"/>
        <v>0.46838407494145201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427</v>
      </c>
      <c r="W20" s="57">
        <f t="shared" si="6"/>
        <v>100</v>
      </c>
    </row>
    <row r="21" spans="1:23" x14ac:dyDescent="0.25">
      <c r="A21" s="108" t="s">
        <v>433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/>
      <c r="P22" s="44"/>
      <c r="Q22" s="44"/>
      <c r="R22" s="44"/>
      <c r="S22" s="44"/>
      <c r="T22" s="44"/>
      <c r="U22" s="44"/>
      <c r="V22" s="44">
        <f>SUM(J22:U22)</f>
        <v>82</v>
      </c>
      <c r="W22" s="45">
        <f>(V22/V$25)*100</f>
        <v>19.20374707259953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/>
      <c r="P23" s="44"/>
      <c r="Q23" s="44"/>
      <c r="R23" s="44"/>
      <c r="S23" s="44"/>
      <c r="T23" s="44"/>
      <c r="U23" s="44"/>
      <c r="V23" s="44">
        <f t="shared" ref="V23:V24" si="9">SUM(J23:U23)</f>
        <v>268</v>
      </c>
      <c r="W23" s="45">
        <f t="shared" ref="W23:W25" si="10">(V23/V$25)*100</f>
        <v>62.763466042154569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/>
      <c r="P24" s="44"/>
      <c r="Q24" s="44"/>
      <c r="R24" s="44"/>
      <c r="S24" s="44"/>
      <c r="T24" s="44"/>
      <c r="U24" s="44"/>
      <c r="V24" s="44">
        <f t="shared" si="9"/>
        <v>77</v>
      </c>
      <c r="W24" s="45">
        <f t="shared" si="10"/>
        <v>18.032786885245901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0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427</v>
      </c>
      <c r="W25" s="49">
        <f t="shared" si="10"/>
        <v>100</v>
      </c>
    </row>
    <row r="26" spans="1:23" x14ac:dyDescent="0.25">
      <c r="A26" s="108" t="s">
        <v>434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/>
      <c r="P27" s="44"/>
      <c r="Q27" s="44"/>
      <c r="R27" s="44"/>
      <c r="S27" s="44"/>
      <c r="T27" s="44"/>
      <c r="U27" s="44"/>
      <c r="V27" s="44">
        <f>SUM(J27:U27)</f>
        <v>309</v>
      </c>
      <c r="W27" s="45">
        <f>(V27/V$29)*100</f>
        <v>72.365339578454339</v>
      </c>
    </row>
    <row r="28" spans="1:23" x14ac:dyDescent="0.25">
      <c r="A28" s="42" t="s">
        <v>10</v>
      </c>
      <c r="B28" s="43" t="s">
        <v>430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/>
      <c r="P28" s="44"/>
      <c r="Q28" s="44"/>
      <c r="R28" s="44"/>
      <c r="S28" s="44"/>
      <c r="T28" s="44"/>
      <c r="U28" s="44"/>
      <c r="V28" s="44">
        <f>SUM(J28:U28)</f>
        <v>118</v>
      </c>
      <c r="W28" s="45">
        <f>(V28/V$29)*100</f>
        <v>27.634660421545664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427</v>
      </c>
      <c r="W29" s="49">
        <f t="shared" ref="W29" si="17">(V29/V$25)*100</f>
        <v>100</v>
      </c>
    </row>
    <row r="30" spans="1:23" x14ac:dyDescent="0.25">
      <c r="A30" s="108" t="s">
        <v>449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spans="1:23" x14ac:dyDescent="0.25">
      <c r="A31" s="42" t="s">
        <v>435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/>
      <c r="P31" s="74"/>
      <c r="Q31" s="74"/>
      <c r="R31" s="74"/>
      <c r="S31" s="74"/>
      <c r="T31" s="74"/>
      <c r="U31" s="74"/>
      <c r="V31" s="44">
        <f>SUM(J31:U31)</f>
        <v>62</v>
      </c>
      <c r="W31" s="45">
        <f>(V31/V$40)*100</f>
        <v>14.519906323185012</v>
      </c>
    </row>
    <row r="32" spans="1:23" x14ac:dyDescent="0.25">
      <c r="A32" s="42" t="s">
        <v>436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/>
      <c r="P32" s="74"/>
      <c r="Q32" s="74"/>
      <c r="R32" s="74"/>
      <c r="S32" s="74"/>
      <c r="T32" s="74"/>
      <c r="U32" s="74"/>
      <c r="V32" s="44">
        <f t="shared" ref="V32:V39" si="18">SUM(J32:U32)</f>
        <v>54</v>
      </c>
      <c r="W32" s="45">
        <f t="shared" ref="W32:W39" si="19">(V32/V$40)*100</f>
        <v>12.646370023419204</v>
      </c>
    </row>
    <row r="33" spans="1:23" x14ac:dyDescent="0.25">
      <c r="A33" s="42" t="s">
        <v>437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/>
      <c r="P33" s="74"/>
      <c r="Q33" s="74"/>
      <c r="R33" s="74"/>
      <c r="S33" s="74"/>
      <c r="T33" s="74"/>
      <c r="U33" s="74"/>
      <c r="V33" s="44">
        <f t="shared" si="18"/>
        <v>81</v>
      </c>
      <c r="W33" s="45">
        <f t="shared" si="19"/>
        <v>18.969555035128806</v>
      </c>
    </row>
    <row r="34" spans="1:23" x14ac:dyDescent="0.25">
      <c r="A34" s="42" t="s">
        <v>438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/>
      <c r="P34" s="74"/>
      <c r="Q34" s="74"/>
      <c r="R34" s="74"/>
      <c r="S34" s="74"/>
      <c r="T34" s="74"/>
      <c r="U34" s="74"/>
      <c r="V34" s="44">
        <f t="shared" si="18"/>
        <v>16</v>
      </c>
      <c r="W34" s="45">
        <f t="shared" si="19"/>
        <v>3.7470725995316161</v>
      </c>
    </row>
    <row r="35" spans="1:23" x14ac:dyDescent="0.25">
      <c r="A35" s="50" t="s">
        <v>439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/>
      <c r="P35" s="74"/>
      <c r="Q35" s="74"/>
      <c r="R35" s="74"/>
      <c r="S35" s="74"/>
      <c r="T35" s="74"/>
      <c r="U35" s="74"/>
      <c r="V35" s="44">
        <f t="shared" si="18"/>
        <v>53</v>
      </c>
      <c r="W35" s="45">
        <f t="shared" si="19"/>
        <v>12.412177985948478</v>
      </c>
    </row>
    <row r="36" spans="1:23" x14ac:dyDescent="0.25">
      <c r="A36" s="52" t="s">
        <v>440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/>
      <c r="P36" s="74"/>
      <c r="Q36" s="74"/>
      <c r="R36" s="74"/>
      <c r="S36" s="74"/>
      <c r="T36" s="74"/>
      <c r="U36" s="74"/>
      <c r="V36" s="44">
        <f t="shared" si="18"/>
        <v>77</v>
      </c>
      <c r="W36" s="45">
        <f t="shared" si="19"/>
        <v>18.032786885245901</v>
      </c>
    </row>
    <row r="37" spans="1:23" x14ac:dyDescent="0.25">
      <c r="A37" s="52" t="s">
        <v>441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/>
      <c r="P37" s="74"/>
      <c r="Q37" s="74"/>
      <c r="R37" s="74"/>
      <c r="S37" s="74"/>
      <c r="T37" s="74"/>
      <c r="U37" s="74"/>
      <c r="V37" s="44">
        <f t="shared" si="18"/>
        <v>43</v>
      </c>
      <c r="W37" s="45">
        <f t="shared" si="19"/>
        <v>10.070257611241217</v>
      </c>
    </row>
    <row r="38" spans="1:23" x14ac:dyDescent="0.25">
      <c r="A38" s="42" t="s">
        <v>442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443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/>
      <c r="P39" s="82"/>
      <c r="Q39" s="82"/>
      <c r="R39" s="82"/>
      <c r="S39" s="82"/>
      <c r="T39" s="82"/>
      <c r="U39" s="82"/>
      <c r="V39" s="44">
        <f t="shared" si="18"/>
        <v>41</v>
      </c>
      <c r="W39" s="45">
        <f t="shared" si="19"/>
        <v>9.6018735362997649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0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427</v>
      </c>
      <c r="W40" s="57">
        <f>SUM(W31:W39)</f>
        <v>99.999999999999986</v>
      </c>
    </row>
    <row r="41" spans="1:23" x14ac:dyDescent="0.25">
      <c r="A41" s="108" t="s">
        <v>446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</row>
    <row r="42" spans="1:23" x14ac:dyDescent="0.25">
      <c r="A42" s="42" t="s">
        <v>467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466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479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381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0.23419203747072601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/>
      <c r="P46" s="44"/>
      <c r="Q46" s="44"/>
      <c r="R46" s="44"/>
      <c r="S46" s="44"/>
      <c r="T46" s="44"/>
      <c r="U46" s="44"/>
      <c r="V46" s="44">
        <f t="shared" si="21"/>
        <v>38</v>
      </c>
      <c r="W46" s="45">
        <f t="shared" si="22"/>
        <v>8.8992974238875888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/>
      <c r="P47" s="44"/>
      <c r="Q47" s="44"/>
      <c r="R47" s="44"/>
      <c r="S47" s="44"/>
      <c r="T47" s="44"/>
      <c r="U47" s="44"/>
      <c r="V47" s="44">
        <f t="shared" si="21"/>
        <v>2</v>
      </c>
      <c r="W47" s="45">
        <f t="shared" si="22"/>
        <v>0.46838407494145201</v>
      </c>
    </row>
    <row r="48" spans="1:23" x14ac:dyDescent="0.25">
      <c r="A48" s="42" t="s">
        <v>489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/>
      <c r="P48" s="44"/>
      <c r="Q48" s="44"/>
      <c r="R48" s="44"/>
      <c r="S48" s="44"/>
      <c r="T48" s="44"/>
      <c r="U48" s="44"/>
      <c r="V48" s="44">
        <f t="shared" ref="V48" si="27">SUM(J48:U48)</f>
        <v>1</v>
      </c>
      <c r="W48" s="45">
        <f t="shared" ref="W48" si="28">(V48/V$60)*100</f>
        <v>0.23419203747072601</v>
      </c>
    </row>
    <row r="49" spans="1:23" x14ac:dyDescent="0.25">
      <c r="A49" s="42" t="s">
        <v>486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/>
      <c r="P49" s="44"/>
      <c r="Q49" s="44"/>
      <c r="R49" s="44"/>
      <c r="S49" s="44"/>
      <c r="T49" s="44"/>
      <c r="U49" s="44"/>
      <c r="V49" s="44">
        <f t="shared" ref="V49" si="29">SUM(J49:U49)</f>
        <v>12</v>
      </c>
      <c r="W49" s="45">
        <f t="shared" ref="W49" si="30">(V49/V$60)*100</f>
        <v>2.810304449648712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/>
      <c r="Q50" s="44"/>
      <c r="R50" s="44"/>
      <c r="S50" s="44"/>
      <c r="T50" s="44"/>
      <c r="U50" s="44"/>
      <c r="V50" s="44">
        <f t="shared" si="21"/>
        <v>6</v>
      </c>
      <c r="W50" s="45">
        <f t="shared" si="22"/>
        <v>1.405152224824356</v>
      </c>
    </row>
    <row r="51" spans="1:23" x14ac:dyDescent="0.25">
      <c r="A51" s="42" t="s">
        <v>487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/>
      <c r="P51" s="44"/>
      <c r="Q51" s="44"/>
      <c r="R51" s="44"/>
      <c r="S51" s="44"/>
      <c r="T51" s="44"/>
      <c r="U51" s="44"/>
      <c r="V51" s="44">
        <f t="shared" ref="V51" si="31">SUM(J51:U51)</f>
        <v>3</v>
      </c>
      <c r="W51" s="45">
        <f t="shared" si="22"/>
        <v>0.70257611241217799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/>
      <c r="P52" s="44"/>
      <c r="Q52" s="44"/>
      <c r="R52" s="44"/>
      <c r="S52" s="44"/>
      <c r="T52" s="44"/>
      <c r="U52" s="44"/>
      <c r="V52" s="44">
        <f t="shared" si="21"/>
        <v>9</v>
      </c>
      <c r="W52" s="45">
        <f t="shared" si="22"/>
        <v>2.1077283372365341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/>
      <c r="P53" s="44"/>
      <c r="Q53" s="44"/>
      <c r="R53" s="44"/>
      <c r="S53" s="44"/>
      <c r="T53" s="44"/>
      <c r="U53" s="44"/>
      <c r="V53" s="44">
        <f t="shared" si="21"/>
        <v>15</v>
      </c>
      <c r="W53" s="45">
        <f t="shared" si="22"/>
        <v>3.5128805620608898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/>
      <c r="P54" s="44"/>
      <c r="Q54" s="44"/>
      <c r="R54" s="44"/>
      <c r="S54" s="44"/>
      <c r="T54" s="44"/>
      <c r="U54" s="44"/>
      <c r="V54" s="44">
        <f t="shared" si="21"/>
        <v>35</v>
      </c>
      <c r="W54" s="45">
        <f t="shared" si="22"/>
        <v>8.1967213114754092</v>
      </c>
    </row>
    <row r="55" spans="1:23" x14ac:dyDescent="0.25">
      <c r="A55" s="42" t="s">
        <v>404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0.23419203747072601</v>
      </c>
    </row>
    <row r="56" spans="1:23" x14ac:dyDescent="0.25">
      <c r="A56" t="s">
        <v>463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/>
      <c r="P57" s="44"/>
      <c r="Q57" s="44"/>
      <c r="R57" s="44"/>
      <c r="S57" s="44"/>
      <c r="T57" s="44"/>
      <c r="U57" s="44"/>
      <c r="V57" s="44">
        <f t="shared" si="21"/>
        <v>0</v>
      </c>
      <c r="W57" s="45">
        <f t="shared" si="22"/>
        <v>0</v>
      </c>
    </row>
    <row r="58" spans="1:23" x14ac:dyDescent="0.25">
      <c r="A58" s="42" t="s">
        <v>447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/>
      <c r="P58" s="44"/>
      <c r="Q58" s="44"/>
      <c r="R58" s="44"/>
      <c r="S58" s="44"/>
      <c r="T58" s="44"/>
      <c r="U58" s="44"/>
      <c r="V58" s="44">
        <f t="shared" si="21"/>
        <v>298</v>
      </c>
      <c r="W58" s="45">
        <f t="shared" si="22"/>
        <v>69.789227166276348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/>
      <c r="P59" s="44"/>
      <c r="Q59" s="44"/>
      <c r="R59" s="44"/>
      <c r="S59" s="44"/>
      <c r="T59" s="44"/>
      <c r="U59" s="44"/>
      <c r="V59" s="44">
        <f t="shared" si="21"/>
        <v>6</v>
      </c>
      <c r="W59" s="45">
        <f t="shared" si="22"/>
        <v>1.405152224824356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0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427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20" t="s">
        <v>458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O62" s="108" t="s">
        <v>555</v>
      </c>
      <c r="P62" s="108"/>
      <c r="Q62" s="108"/>
      <c r="R62" s="108"/>
      <c r="S62" s="108"/>
      <c r="T62" s="108"/>
      <c r="U62" s="108"/>
      <c r="V62" s="108"/>
      <c r="W62" s="108"/>
    </row>
    <row r="63" spans="1:23" x14ac:dyDescent="0.25">
      <c r="A63" s="124" t="s">
        <v>455</v>
      </c>
      <c r="B63" s="121" t="s">
        <v>456</v>
      </c>
      <c r="C63" s="121"/>
      <c r="D63" s="121"/>
      <c r="E63" s="121"/>
      <c r="F63" s="121"/>
      <c r="G63" s="121"/>
      <c r="H63" s="121"/>
      <c r="I63" s="121"/>
      <c r="J63" s="121"/>
      <c r="K63" s="80"/>
      <c r="L63" s="121" t="s">
        <v>457</v>
      </c>
      <c r="M63" s="125" t="s">
        <v>421</v>
      </c>
      <c r="O63" s="122" t="s">
        <v>455</v>
      </c>
      <c r="P63" s="123"/>
      <c r="Q63" s="123"/>
      <c r="R63" s="118">
        <v>2018</v>
      </c>
      <c r="S63" s="118"/>
      <c r="T63" s="118"/>
      <c r="U63" s="118"/>
      <c r="V63" s="118"/>
      <c r="W63" s="119"/>
    </row>
    <row r="64" spans="1:23" x14ac:dyDescent="0.25">
      <c r="A64" s="124"/>
      <c r="B64" s="76">
        <v>2010</v>
      </c>
      <c r="C64" s="90" t="s">
        <v>502</v>
      </c>
      <c r="D64" s="90" t="s">
        <v>503</v>
      </c>
      <c r="E64" s="90" t="s">
        <v>504</v>
      </c>
      <c r="F64" s="90">
        <v>2014</v>
      </c>
      <c r="G64" s="90" t="s">
        <v>505</v>
      </c>
      <c r="H64" s="90">
        <v>2016</v>
      </c>
      <c r="I64" s="90">
        <v>2017</v>
      </c>
      <c r="J64" s="90">
        <v>2018</v>
      </c>
      <c r="K64" s="80"/>
      <c r="L64" s="121"/>
      <c r="M64" s="125"/>
      <c r="O64" s="122"/>
      <c r="P64" s="123"/>
      <c r="Q64" s="123"/>
      <c r="R64" s="114" t="s">
        <v>459</v>
      </c>
      <c r="S64" s="114"/>
      <c r="T64" s="114" t="s">
        <v>10</v>
      </c>
      <c r="U64" s="114"/>
      <c r="V64" s="114" t="s">
        <v>499</v>
      </c>
      <c r="W64" s="115"/>
    </row>
    <row r="65" spans="1:23" x14ac:dyDescent="0.25">
      <c r="A65" s="42" t="s">
        <v>467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0.42194092827004215</v>
      </c>
      <c r="O65" s="91" t="s">
        <v>467</v>
      </c>
      <c r="P65" s="91"/>
      <c r="Q65" s="92"/>
      <c r="R65" s="116">
        <f t="shared" ref="R65:R68" si="36">V42</f>
        <v>0</v>
      </c>
      <c r="S65" s="117"/>
      <c r="T65" s="101"/>
      <c r="U65" s="101"/>
      <c r="V65" s="104" t="s">
        <v>430</v>
      </c>
      <c r="W65" s="104"/>
    </row>
    <row r="66" spans="1:23" x14ac:dyDescent="0.25">
      <c r="A66" s="42" t="s">
        <v>466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0.42194092827004215</v>
      </c>
      <c r="O66" s="91" t="s">
        <v>466</v>
      </c>
      <c r="P66" s="91"/>
      <c r="Q66" s="94"/>
      <c r="R66" s="101">
        <f t="shared" si="36"/>
        <v>0</v>
      </c>
      <c r="S66" s="101"/>
      <c r="T66" s="103"/>
      <c r="U66" s="103"/>
      <c r="V66" s="104" t="s">
        <v>430</v>
      </c>
      <c r="W66" s="104"/>
    </row>
    <row r="67" spans="1:23" x14ac:dyDescent="0.25">
      <c r="A67" s="42" t="s">
        <v>381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0</v>
      </c>
      <c r="K67" s="60"/>
      <c r="L67" s="75">
        <f t="shared" si="34"/>
        <v>0</v>
      </c>
      <c r="M67" s="61">
        <f t="shared" si="35"/>
        <v>0</v>
      </c>
      <c r="O67" s="91" t="s">
        <v>479</v>
      </c>
      <c r="P67" s="91"/>
      <c r="Q67" s="94"/>
      <c r="R67" s="101">
        <f t="shared" si="36"/>
        <v>0</v>
      </c>
      <c r="S67" s="101"/>
      <c r="T67" s="103"/>
      <c r="U67" s="103"/>
      <c r="V67" s="104" t="s">
        <v>430</v>
      </c>
      <c r="W67" s="104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3</v>
      </c>
      <c r="I68" s="75">
        <v>97</v>
      </c>
      <c r="J68" s="75">
        <f>T69</f>
        <v>4</v>
      </c>
      <c r="K68" s="60"/>
      <c r="L68" s="75">
        <f>SUM(B68:J68)</f>
        <v>104</v>
      </c>
      <c r="M68" s="61">
        <f t="shared" si="35"/>
        <v>43.881856540084392</v>
      </c>
      <c r="O68" s="91" t="s">
        <v>381</v>
      </c>
      <c r="P68" s="91"/>
      <c r="Q68" s="94"/>
      <c r="R68" s="101">
        <f t="shared" si="36"/>
        <v>1</v>
      </c>
      <c r="S68" s="101"/>
      <c r="T68" s="103"/>
      <c r="U68" s="103"/>
      <c r="V68" s="104">
        <f>T68/R68*100</f>
        <v>0</v>
      </c>
      <c r="W68" s="104"/>
    </row>
    <row r="69" spans="1:23" x14ac:dyDescent="0.25">
      <c r="A69" s="42" t="s">
        <v>479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0.42194092827004215</v>
      </c>
      <c r="O69" s="91" t="s">
        <v>21</v>
      </c>
      <c r="P69" s="91"/>
      <c r="Q69" s="94"/>
      <c r="R69" s="101">
        <f t="shared" ref="R69:R81" si="38">V46</f>
        <v>38</v>
      </c>
      <c r="S69" s="101"/>
      <c r="T69" s="103">
        <v>4</v>
      </c>
      <c r="U69" s="103"/>
      <c r="V69" s="104">
        <f>(R69-T69)/R69*100</f>
        <v>89.473684210526315</v>
      </c>
      <c r="W69" s="104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1</v>
      </c>
      <c r="K70" s="60"/>
      <c r="L70" s="75">
        <f t="shared" si="37"/>
        <v>2</v>
      </c>
      <c r="M70" s="61">
        <f t="shared" si="35"/>
        <v>0.8438818565400843</v>
      </c>
      <c r="O70" s="91" t="s">
        <v>18</v>
      </c>
      <c r="P70" s="91"/>
      <c r="Q70" s="94"/>
      <c r="R70" s="101">
        <f t="shared" si="38"/>
        <v>2</v>
      </c>
      <c r="S70" s="101"/>
      <c r="T70" s="103">
        <v>1</v>
      </c>
      <c r="U70" s="103"/>
      <c r="V70" s="104">
        <f>T70/R70*100</f>
        <v>50</v>
      </c>
      <c r="W70" s="104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1</v>
      </c>
      <c r="J71" s="75">
        <f>T75</f>
        <v>1</v>
      </c>
      <c r="K71" s="60"/>
      <c r="L71" s="75">
        <f t="shared" si="37"/>
        <v>2</v>
      </c>
      <c r="M71" s="61">
        <f t="shared" si="35"/>
        <v>0.8438818565400843</v>
      </c>
      <c r="O71" s="91" t="s">
        <v>489</v>
      </c>
      <c r="P71" s="91"/>
      <c r="Q71" s="94"/>
      <c r="R71" s="101">
        <f t="shared" si="38"/>
        <v>1</v>
      </c>
      <c r="S71" s="101"/>
      <c r="T71" s="103"/>
      <c r="U71" s="103"/>
      <c r="V71" s="104" t="s">
        <v>430</v>
      </c>
      <c r="W71" s="104"/>
    </row>
    <row r="72" spans="1:23" x14ac:dyDescent="0.25">
      <c r="A72" s="42" t="s">
        <v>498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486</v>
      </c>
      <c r="P72" s="91"/>
      <c r="Q72" s="94"/>
      <c r="R72" s="101">
        <f t="shared" si="38"/>
        <v>12</v>
      </c>
      <c r="S72" s="101"/>
      <c r="T72" s="103">
        <v>3</v>
      </c>
      <c r="U72" s="103"/>
      <c r="V72" s="104">
        <f>(R72-T72)/R72*100</f>
        <v>75</v>
      </c>
      <c r="W72" s="104"/>
    </row>
    <row r="73" spans="1:23" x14ac:dyDescent="0.25">
      <c r="A73" s="42" t="s">
        <v>486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3</v>
      </c>
      <c r="K73" s="60"/>
      <c r="L73" s="75">
        <f t="shared" si="37"/>
        <v>3</v>
      </c>
      <c r="M73" s="61">
        <f t="shared" si="35"/>
        <v>1.2658227848101267</v>
      </c>
      <c r="O73" s="91" t="s">
        <v>487</v>
      </c>
      <c r="P73" s="91"/>
      <c r="Q73" s="94"/>
      <c r="R73" s="101">
        <f>V51</f>
        <v>3</v>
      </c>
      <c r="S73" s="101"/>
      <c r="T73" s="103"/>
      <c r="U73" s="103"/>
      <c r="V73" s="104" t="s">
        <v>430</v>
      </c>
      <c r="W73" s="104"/>
    </row>
    <row r="74" spans="1:23" x14ac:dyDescent="0.25">
      <c r="A74" s="42" t="s">
        <v>487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0</v>
      </c>
      <c r="K74" s="60"/>
      <c r="L74" s="75">
        <f t="shared" si="37"/>
        <v>2</v>
      </c>
      <c r="M74" s="61">
        <f t="shared" si="35"/>
        <v>0.8438818565400843</v>
      </c>
      <c r="O74" s="91" t="s">
        <v>16</v>
      </c>
      <c r="P74" s="91"/>
      <c r="Q74" s="94"/>
      <c r="R74" s="101">
        <f>V50</f>
        <v>6</v>
      </c>
      <c r="S74" s="101"/>
      <c r="T74" s="103">
        <v>1</v>
      </c>
      <c r="U74" s="103"/>
      <c r="V74" s="104">
        <f>(R74-T74)/R74*100</f>
        <v>83.333333333333343</v>
      </c>
      <c r="W74" s="104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1</v>
      </c>
      <c r="K75" s="60"/>
      <c r="L75" s="75">
        <f t="shared" si="37"/>
        <v>1</v>
      </c>
      <c r="M75" s="61">
        <f t="shared" si="35"/>
        <v>0.42194092827004215</v>
      </c>
      <c r="O75" s="91" t="s">
        <v>17</v>
      </c>
      <c r="P75" s="91"/>
      <c r="Q75" s="94"/>
      <c r="R75" s="101">
        <f t="shared" si="38"/>
        <v>9</v>
      </c>
      <c r="S75" s="101"/>
      <c r="T75" s="103">
        <v>1</v>
      </c>
      <c r="U75" s="103"/>
      <c r="V75" s="104">
        <f>(R75-T75)/R75*100</f>
        <v>88.888888888888886</v>
      </c>
      <c r="W75" s="104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7</v>
      </c>
      <c r="J76" s="75">
        <f>T76</f>
        <v>3</v>
      </c>
      <c r="K76" s="44"/>
      <c r="L76" s="75">
        <f t="shared" si="37"/>
        <v>10</v>
      </c>
      <c r="M76" s="61">
        <f t="shared" si="35"/>
        <v>4.2194092827004219</v>
      </c>
      <c r="O76" s="91" t="s">
        <v>20</v>
      </c>
      <c r="P76" s="91"/>
      <c r="Q76" s="94"/>
      <c r="R76" s="101">
        <f t="shared" si="38"/>
        <v>15</v>
      </c>
      <c r="S76" s="101"/>
      <c r="T76" s="103">
        <v>3</v>
      </c>
      <c r="U76" s="103"/>
      <c r="V76" s="104">
        <f t="shared" ref="V76:V77" si="39">(R76-T76)/R76*100</f>
        <v>80</v>
      </c>
      <c r="W76" s="104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17</v>
      </c>
      <c r="J77" s="75">
        <f>T77</f>
        <v>9</v>
      </c>
      <c r="K77" s="44"/>
      <c r="L77" s="75">
        <f t="shared" si="37"/>
        <v>27</v>
      </c>
      <c r="M77" s="61">
        <f t="shared" si="35"/>
        <v>11.39240506329114</v>
      </c>
      <c r="O77" s="91" t="s">
        <v>19</v>
      </c>
      <c r="P77" s="91"/>
      <c r="Q77" s="94"/>
      <c r="R77" s="101">
        <f t="shared" si="38"/>
        <v>35</v>
      </c>
      <c r="S77" s="101"/>
      <c r="T77" s="103">
        <v>9</v>
      </c>
      <c r="U77" s="103"/>
      <c r="V77" s="104">
        <f t="shared" si="39"/>
        <v>74.285714285714292</v>
      </c>
      <c r="W77" s="104"/>
    </row>
    <row r="78" spans="1:23" x14ac:dyDescent="0.25">
      <c r="A78" s="73" t="s">
        <v>463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7"/>
        <v>1</v>
      </c>
      <c r="M78" s="61">
        <f t="shared" si="35"/>
        <v>0.42194092827004215</v>
      </c>
      <c r="O78" s="91" t="s">
        <v>404</v>
      </c>
      <c r="P78" s="91"/>
      <c r="Q78" s="94"/>
      <c r="R78" s="101">
        <f t="shared" si="38"/>
        <v>1</v>
      </c>
      <c r="S78" s="101"/>
      <c r="T78" s="105"/>
      <c r="U78" s="105"/>
      <c r="V78" s="104" t="s">
        <v>430</v>
      </c>
      <c r="W78" s="104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0.8438818565400843</v>
      </c>
      <c r="O79" s="91" t="s">
        <v>463</v>
      </c>
      <c r="P79" s="91"/>
      <c r="Q79" s="94"/>
      <c r="R79" s="101">
        <f t="shared" si="38"/>
        <v>0</v>
      </c>
      <c r="S79" s="101"/>
      <c r="T79" s="105"/>
      <c r="U79" s="105"/>
      <c r="V79" s="104" t="s">
        <v>430</v>
      </c>
      <c r="W79" s="104"/>
    </row>
    <row r="80" spans="1:23" x14ac:dyDescent="0.25">
      <c r="A80" s="42" t="s">
        <v>447</v>
      </c>
      <c r="B80" s="43"/>
      <c r="C80" s="43"/>
      <c r="D80" s="43"/>
      <c r="E80" s="44"/>
      <c r="F80" s="74"/>
      <c r="G80" s="74"/>
      <c r="H80" s="75"/>
      <c r="I80" s="75">
        <v>14</v>
      </c>
      <c r="J80" s="75">
        <f>T81</f>
        <v>66</v>
      </c>
      <c r="K80" s="44"/>
      <c r="L80" s="75">
        <f t="shared" si="37"/>
        <v>80</v>
      </c>
      <c r="M80" s="61">
        <f t="shared" si="35"/>
        <v>33.755274261603375</v>
      </c>
      <c r="O80" s="91" t="s">
        <v>363</v>
      </c>
      <c r="P80" s="91"/>
      <c r="Q80" s="94"/>
      <c r="R80" s="101">
        <f t="shared" si="38"/>
        <v>0</v>
      </c>
      <c r="S80" s="101"/>
      <c r="T80" s="105"/>
      <c r="U80" s="105"/>
      <c r="V80" s="104" t="s">
        <v>430</v>
      </c>
      <c r="W80" s="104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0</v>
      </c>
      <c r="K81" s="44"/>
      <c r="L81" s="75">
        <f t="shared" si="37"/>
        <v>0</v>
      </c>
      <c r="M81" s="61">
        <f t="shared" si="35"/>
        <v>0</v>
      </c>
      <c r="O81" s="91" t="s">
        <v>447</v>
      </c>
      <c r="P81" s="91"/>
      <c r="Q81" s="94"/>
      <c r="R81" s="101">
        <f t="shared" si="38"/>
        <v>298</v>
      </c>
      <c r="S81" s="101"/>
      <c r="T81" s="103">
        <v>66</v>
      </c>
      <c r="U81" s="103"/>
      <c r="V81" s="102">
        <f>(R81-T81)/R81*100</f>
        <v>77.852348993288587</v>
      </c>
      <c r="W81" s="102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4</v>
      </c>
      <c r="I82" s="55">
        <f>SUM(I65:I81)</f>
        <v>145</v>
      </c>
      <c r="J82" s="55">
        <f>SUM(J65:J81)</f>
        <v>88</v>
      </c>
      <c r="K82" s="55">
        <f>SUM(K67:K81)</f>
        <v>0</v>
      </c>
      <c r="L82" s="55">
        <f>SUM(L65:L81)</f>
        <v>237</v>
      </c>
      <c r="M82" s="57">
        <f>SUM(M68:M81)</f>
        <v>99.156118143459921</v>
      </c>
      <c r="O82" s="91" t="s">
        <v>15</v>
      </c>
      <c r="P82" s="91"/>
      <c r="Q82" s="94"/>
      <c r="R82" s="101">
        <f>V59</f>
        <v>6</v>
      </c>
      <c r="S82" s="101"/>
      <c r="T82" s="103">
        <v>0</v>
      </c>
      <c r="U82" s="103"/>
      <c r="V82" s="102">
        <f>(R82-T82)/R82*100</f>
        <v>100</v>
      </c>
      <c r="W82" s="102"/>
    </row>
    <row r="83" spans="1:23" x14ac:dyDescent="0.25">
      <c r="O83" s="99" t="s">
        <v>5</v>
      </c>
      <c r="P83" s="100"/>
      <c r="Q83" s="100"/>
      <c r="R83" s="100">
        <f>SUM(R65:S82)</f>
        <v>427</v>
      </c>
      <c r="S83" s="100"/>
      <c r="T83" s="100">
        <f>SUM(T65:T82)</f>
        <v>88</v>
      </c>
      <c r="U83" s="100"/>
      <c r="V83" s="97">
        <f>(R83-T83)/R83*100</f>
        <v>79.391100702576111</v>
      </c>
      <c r="W83" s="98"/>
    </row>
    <row r="88" spans="1:23" x14ac:dyDescent="0.25">
      <c r="A88" s="93" t="s">
        <v>448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2"/>
  <sheetViews>
    <sheetView workbookViewId="0">
      <pane xSplit="2" ySplit="4" topLeftCell="C395" activePane="bottomRight" state="frozen"/>
      <selection pane="topRight" activeCell="C1" sqref="C1"/>
      <selection pane="bottomLeft" activeCell="A5" sqref="A5"/>
      <selection pane="bottomRight" activeCell="G132" sqref="G13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7" t="s">
        <v>125</v>
      </c>
      <c r="B1" s="127" t="s">
        <v>124</v>
      </c>
      <c r="C1" s="129" t="s">
        <v>382</v>
      </c>
      <c r="D1" s="130" t="s">
        <v>383</v>
      </c>
      <c r="E1" s="129" t="s">
        <v>384</v>
      </c>
      <c r="F1" s="130" t="s">
        <v>385</v>
      </c>
      <c r="G1" s="129" t="s">
        <v>22</v>
      </c>
      <c r="H1" s="130" t="s">
        <v>348</v>
      </c>
      <c r="I1" s="129" t="s">
        <v>350</v>
      </c>
      <c r="J1" s="130" t="s">
        <v>352</v>
      </c>
      <c r="K1" s="129" t="s">
        <v>357</v>
      </c>
      <c r="L1" s="130" t="s">
        <v>364</v>
      </c>
      <c r="M1" s="129" t="s">
        <v>365</v>
      </c>
      <c r="N1" s="130" t="s">
        <v>366</v>
      </c>
      <c r="O1" s="131" t="s">
        <v>123</v>
      </c>
    </row>
    <row r="2" spans="1:15" x14ac:dyDescent="0.25">
      <c r="A2" s="128"/>
      <c r="B2" s="132"/>
      <c r="C2" s="129"/>
      <c r="D2" s="130"/>
      <c r="E2" s="129"/>
      <c r="F2" s="130"/>
      <c r="G2" s="129"/>
      <c r="H2" s="130"/>
      <c r="I2" s="129"/>
      <c r="J2" s="130"/>
      <c r="K2" s="129"/>
      <c r="L2" s="130"/>
      <c r="M2" s="129"/>
      <c r="N2" s="130"/>
      <c r="O2" s="131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/>
      <c r="I3" s="62"/>
      <c r="J3" s="62"/>
      <c r="K3" s="62"/>
      <c r="L3" s="62"/>
      <c r="M3" s="62"/>
      <c r="N3" s="62"/>
      <c r="O3" s="71">
        <f>SUM(C3:N3)</f>
        <v>41</v>
      </c>
    </row>
    <row r="4" spans="1:15" x14ac:dyDescent="0.25">
      <c r="A4" s="126" t="s">
        <v>31</v>
      </c>
      <c r="B4" s="126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41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/>
      <c r="K10" s="63"/>
      <c r="L10" s="67"/>
      <c r="M10" s="63"/>
      <c r="N10" s="67"/>
      <c r="O10" s="2">
        <f t="shared" si="1"/>
        <v>3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/>
      <c r="I12" s="63"/>
      <c r="J12" s="67"/>
      <c r="K12" s="63"/>
      <c r="L12" s="67"/>
      <c r="M12" s="63"/>
      <c r="N12" s="67"/>
      <c r="O12" s="2">
        <f t="shared" si="1"/>
        <v>28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/>
      <c r="K13" s="63"/>
      <c r="L13" s="67"/>
      <c r="M13" s="63"/>
      <c r="N13" s="67"/>
      <c r="O13" s="2">
        <f t="shared" si="1"/>
        <v>1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/>
      <c r="I23" s="63"/>
      <c r="J23" s="67"/>
      <c r="K23" s="63"/>
      <c r="L23" s="67"/>
      <c r="M23" s="63"/>
      <c r="N23" s="67"/>
      <c r="O23" s="2">
        <f t="shared" si="1"/>
        <v>13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/>
      <c r="I25" s="63"/>
      <c r="J25" s="67"/>
      <c r="K25" s="63"/>
      <c r="L25" s="67"/>
      <c r="M25" s="63"/>
      <c r="N25" s="67"/>
      <c r="O25" s="2">
        <f t="shared" si="1"/>
        <v>10</v>
      </c>
    </row>
    <row r="26" spans="1:15" x14ac:dyDescent="0.25">
      <c r="A26" s="126" t="s">
        <v>31</v>
      </c>
      <c r="B26" s="126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62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/>
      <c r="I27" s="63"/>
      <c r="J27" s="67"/>
      <c r="K27" s="63"/>
      <c r="L27" s="67"/>
      <c r="M27" s="63"/>
      <c r="N27" s="67"/>
      <c r="O27" s="2">
        <f t="shared" si="1"/>
        <v>3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/>
      <c r="I28" s="63"/>
      <c r="J28" s="67"/>
      <c r="K28" s="63"/>
      <c r="L28" s="67"/>
      <c r="M28" s="63"/>
      <c r="N28" s="67"/>
      <c r="O28" s="2">
        <f t="shared" si="1"/>
        <v>9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/>
      <c r="I32" s="63"/>
      <c r="J32" s="67"/>
      <c r="K32" s="63"/>
      <c r="L32" s="67"/>
      <c r="M32" s="63"/>
      <c r="N32" s="67"/>
      <c r="O32" s="2">
        <f t="shared" si="1"/>
        <v>6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/>
      <c r="I36" s="63"/>
      <c r="J36" s="67"/>
      <c r="K36" s="63"/>
      <c r="L36" s="67"/>
      <c r="M36" s="63"/>
      <c r="N36" s="67"/>
      <c r="O36" s="2">
        <f t="shared" si="1"/>
        <v>7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/>
      <c r="I38" s="63"/>
      <c r="J38" s="67"/>
      <c r="K38" s="63"/>
      <c r="L38" s="67"/>
      <c r="M38" s="63"/>
      <c r="N38" s="67"/>
      <c r="O38" s="2">
        <f t="shared" si="1"/>
        <v>1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/>
      <c r="I39" s="63"/>
      <c r="J39" s="67"/>
      <c r="K39" s="63"/>
      <c r="L39" s="67"/>
      <c r="M39" s="63"/>
      <c r="N39" s="67"/>
      <c r="O39" s="2">
        <f t="shared" si="1"/>
        <v>7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/>
      <c r="J40" s="67"/>
      <c r="K40" s="63"/>
      <c r="L40" s="67"/>
      <c r="M40" s="63"/>
      <c r="N40" s="67"/>
      <c r="O40" s="2">
        <f t="shared" si="1"/>
        <v>9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/>
      <c r="K43" s="63"/>
      <c r="L43" s="67"/>
      <c r="M43" s="63"/>
      <c r="N43" s="67"/>
      <c r="O43" s="2">
        <f t="shared" si="7"/>
        <v>1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378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/>
      <c r="J51" s="67"/>
      <c r="K51" s="63"/>
      <c r="L51" s="67"/>
      <c r="M51" s="63"/>
      <c r="N51" s="67"/>
      <c r="O51" s="2">
        <f t="shared" si="7"/>
        <v>5</v>
      </c>
    </row>
    <row r="52" spans="1:15" x14ac:dyDescent="0.25">
      <c r="A52" s="3" t="s">
        <v>406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26" t="s">
        <v>31</v>
      </c>
      <c r="B55" s="126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54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/>
      <c r="K66" s="63"/>
      <c r="L66" s="67"/>
      <c r="M66" s="63"/>
      <c r="N66" s="67"/>
      <c r="O66" s="2">
        <f t="shared" si="7"/>
        <v>10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/>
      <c r="K69" s="63"/>
      <c r="L69" s="67"/>
      <c r="M69" s="63"/>
      <c r="N69" s="67"/>
      <c r="O69" s="2">
        <f t="shared" si="7"/>
        <v>1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395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/>
      <c r="I73" s="63"/>
      <c r="J73" s="67"/>
      <c r="K73" s="63"/>
      <c r="L73" s="67"/>
      <c r="M73" s="63"/>
      <c r="N73" s="67"/>
      <c r="O73" s="2">
        <f t="shared" si="7"/>
        <v>3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/>
      <c r="I74" s="63"/>
      <c r="J74" s="67"/>
      <c r="K74" s="63"/>
      <c r="L74" s="67"/>
      <c r="M74" s="63"/>
      <c r="N74" s="67"/>
      <c r="O74" s="2">
        <f t="shared" si="7"/>
        <v>3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/>
      <c r="I99" s="63"/>
      <c r="J99" s="67"/>
      <c r="K99" s="63"/>
      <c r="L99" s="67"/>
      <c r="M99" s="63"/>
      <c r="N99" s="67"/>
      <c r="O99" s="2">
        <f t="shared" si="22"/>
        <v>1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3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521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>
        <v>1</v>
      </c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6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>
        <v>1</v>
      </c>
      <c r="H115" s="67"/>
      <c r="I115" s="63"/>
      <c r="J115" s="67"/>
      <c r="K115" s="63"/>
      <c r="L115" s="67"/>
      <c r="M115" s="63"/>
      <c r="N115" s="67"/>
      <c r="O115" s="2">
        <f t="shared" si="22"/>
        <v>3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8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7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1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4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>
        <v>1</v>
      </c>
      <c r="H131" s="67"/>
      <c r="I131" s="63"/>
      <c r="J131" s="67"/>
      <c r="K131" s="63"/>
      <c r="L131" s="67"/>
      <c r="M131" s="63"/>
      <c r="N131" s="67"/>
      <c r="O131" s="2">
        <f t="shared" si="22"/>
        <v>2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:O142" si="37">SUM(C132:N132)</f>
        <v>2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7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324</v>
      </c>
      <c r="B151" s="3" t="s">
        <v>28</v>
      </c>
      <c r="C151" s="63"/>
      <c r="D151" s="67"/>
      <c r="E151" s="63"/>
      <c r="F151" s="67"/>
      <c r="G151" s="63">
        <v>1</v>
      </c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1</v>
      </c>
    </row>
    <row r="152" spans="1:15" x14ac:dyDescent="0.25">
      <c r="A152" s="3" t="s">
        <v>325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40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340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40"/>
        <v>0</v>
      </c>
    </row>
    <row r="155" spans="1:15" x14ac:dyDescent="0.25">
      <c r="A155" s="3" t="s">
        <v>342</v>
      </c>
      <c r="B155" s="3" t="s">
        <v>28</v>
      </c>
      <c r="C155" s="63"/>
      <c r="D155" s="67"/>
      <c r="E155" s="63">
        <v>1</v>
      </c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1</v>
      </c>
    </row>
    <row r="156" spans="1:15" x14ac:dyDescent="0.25">
      <c r="A156" s="3" t="s">
        <v>334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40"/>
        <v>0</v>
      </c>
    </row>
    <row r="157" spans="1:15" x14ac:dyDescent="0.25">
      <c r="A157" s="3" t="s">
        <v>77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370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126" t="s">
        <v>31</v>
      </c>
      <c r="B159" s="126"/>
      <c r="C159" s="72">
        <f>SUM(C56:C158)</f>
        <v>9</v>
      </c>
      <c r="D159" s="72">
        <f t="shared" ref="D159:N159" si="45">SUM(D56:D158)</f>
        <v>17</v>
      </c>
      <c r="E159" s="72">
        <f t="shared" si="45"/>
        <v>28</v>
      </c>
      <c r="F159" s="72">
        <f t="shared" si="45"/>
        <v>12</v>
      </c>
      <c r="G159" s="72">
        <f t="shared" si="45"/>
        <v>15</v>
      </c>
      <c r="H159" s="72">
        <f t="shared" si="45"/>
        <v>0</v>
      </c>
      <c r="I159" s="72">
        <f t="shared" si="45"/>
        <v>0</v>
      </c>
      <c r="J159" s="72">
        <f t="shared" si="45"/>
        <v>0</v>
      </c>
      <c r="K159" s="72">
        <f t="shared" si="45"/>
        <v>0</v>
      </c>
      <c r="L159" s="72">
        <f t="shared" si="45"/>
        <v>0</v>
      </c>
      <c r="M159" s="72">
        <f t="shared" si="45"/>
        <v>0</v>
      </c>
      <c r="N159" s="72">
        <f t="shared" si="45"/>
        <v>0</v>
      </c>
      <c r="O159" s="62">
        <f t="shared" si="40"/>
        <v>81</v>
      </c>
    </row>
    <row r="160" spans="1:15" x14ac:dyDescent="0.25">
      <c r="A160" s="5" t="s">
        <v>544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515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40"/>
        <v>0</v>
      </c>
    </row>
    <row r="162" spans="1:15" x14ac:dyDescent="0.25">
      <c r="A162" s="5" t="s">
        <v>373</v>
      </c>
      <c r="B162" s="5" t="s">
        <v>23</v>
      </c>
      <c r="C162" s="87"/>
      <c r="D162" s="68"/>
      <c r="E162" s="87"/>
      <c r="F162" s="88">
        <v>1</v>
      </c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1</v>
      </c>
    </row>
    <row r="163" spans="1:15" x14ac:dyDescent="0.25">
      <c r="A163" s="5" t="s">
        <v>371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464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0</v>
      </c>
    </row>
    <row r="165" spans="1:15" x14ac:dyDescent="0.25">
      <c r="A165" s="5" t="s">
        <v>537</v>
      </c>
      <c r="B165" s="5" t="s">
        <v>23</v>
      </c>
      <c r="C165" s="87"/>
      <c r="D165" s="68">
        <v>1</v>
      </c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1</v>
      </c>
    </row>
    <row r="166" spans="1:15" x14ac:dyDescent="0.25">
      <c r="A166" s="5" t="s">
        <v>422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541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0">SUM(C167:N167)</f>
        <v>0</v>
      </c>
    </row>
    <row r="168" spans="1:15" x14ac:dyDescent="0.25">
      <c r="A168" s="5" t="s">
        <v>401</v>
      </c>
      <c r="B168" s="5" t="s">
        <v>23</v>
      </c>
      <c r="C168" s="87"/>
      <c r="D168" s="68"/>
      <c r="E168" s="87"/>
      <c r="F168" s="88">
        <v>2</v>
      </c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2</v>
      </c>
    </row>
    <row r="169" spans="1:15" x14ac:dyDescent="0.25">
      <c r="A169" s="5" t="s">
        <v>76</v>
      </c>
      <c r="B169" s="5" t="s">
        <v>23</v>
      </c>
      <c r="C169" s="87"/>
      <c r="D169" s="68"/>
      <c r="E169" s="87">
        <v>1</v>
      </c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1</v>
      </c>
    </row>
    <row r="170" spans="1:15" x14ac:dyDescent="0.25">
      <c r="A170" s="5" t="s">
        <v>427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:O171" si="51">SUM(C170:N170)</f>
        <v>0</v>
      </c>
    </row>
    <row r="171" spans="1:15" x14ac:dyDescent="0.25">
      <c r="A171" s="5" t="s">
        <v>480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51"/>
        <v>0</v>
      </c>
    </row>
    <row r="172" spans="1:15" x14ac:dyDescent="0.25">
      <c r="A172" s="5" t="s">
        <v>428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0</v>
      </c>
    </row>
    <row r="173" spans="1:15" x14ac:dyDescent="0.25">
      <c r="A173" s="5" t="s">
        <v>75</v>
      </c>
      <c r="B173" s="5" t="s">
        <v>23</v>
      </c>
      <c r="C173" s="87">
        <v>2</v>
      </c>
      <c r="D173" s="68">
        <v>1</v>
      </c>
      <c r="E173" s="87">
        <v>3</v>
      </c>
      <c r="F173" s="88">
        <v>1</v>
      </c>
      <c r="G173" s="87"/>
      <c r="H173" s="88"/>
      <c r="I173" s="87"/>
      <c r="J173" s="88"/>
      <c r="K173" s="87"/>
      <c r="L173" s="88"/>
      <c r="M173" s="87"/>
      <c r="N173" s="88"/>
      <c r="O173" s="2">
        <f t="shared" si="40"/>
        <v>7</v>
      </c>
    </row>
    <row r="174" spans="1:15" x14ac:dyDescent="0.25">
      <c r="A174" s="5" t="s">
        <v>424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0"/>
        <v>0</v>
      </c>
    </row>
    <row r="175" spans="1:15" x14ac:dyDescent="0.25">
      <c r="A175" s="5" t="s">
        <v>510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3">SUM(C175:N175)</f>
        <v>0</v>
      </c>
    </row>
    <row r="176" spans="1:15" x14ac:dyDescent="0.25">
      <c r="A176" s="5" t="s">
        <v>453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4">SUM(C176:N176)</f>
        <v>0</v>
      </c>
    </row>
    <row r="177" spans="1:15" x14ac:dyDescent="0.25">
      <c r="A177" s="5" t="s">
        <v>493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4"/>
        <v>0</v>
      </c>
    </row>
    <row r="178" spans="1:15" x14ac:dyDescent="0.25">
      <c r="A178" s="5" t="s">
        <v>407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5">SUM(C178:N178)</f>
        <v>0</v>
      </c>
    </row>
    <row r="179" spans="1:15" x14ac:dyDescent="0.25">
      <c r="A179" s="5" t="s">
        <v>542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>SUM(C179:N179)</f>
        <v>0</v>
      </c>
    </row>
    <row r="180" spans="1:15" x14ac:dyDescent="0.25">
      <c r="A180" s="5" t="s">
        <v>538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6">SUM(C180:N180)</f>
        <v>0</v>
      </c>
    </row>
    <row r="181" spans="1:15" x14ac:dyDescent="0.25">
      <c r="A181" s="5" t="s">
        <v>553</v>
      </c>
      <c r="B181" s="5" t="s">
        <v>23</v>
      </c>
      <c r="C181" s="87"/>
      <c r="D181" s="88"/>
      <c r="E181" s="87">
        <v>1</v>
      </c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:O183" si="57">SUM(C181:N181)</f>
        <v>1</v>
      </c>
    </row>
    <row r="182" spans="1:15" x14ac:dyDescent="0.25">
      <c r="A182" s="5" t="s">
        <v>531</v>
      </c>
      <c r="B182" s="5" t="s">
        <v>23</v>
      </c>
      <c r="C182" s="87">
        <v>1</v>
      </c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1</v>
      </c>
    </row>
    <row r="183" spans="1:15" x14ac:dyDescent="0.25">
      <c r="A183" s="5" t="s">
        <v>400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7"/>
        <v>0</v>
      </c>
    </row>
    <row r="184" spans="1:15" x14ac:dyDescent="0.25">
      <c r="A184" s="5" t="s">
        <v>394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40"/>
        <v>0</v>
      </c>
    </row>
    <row r="185" spans="1:15" x14ac:dyDescent="0.25">
      <c r="A185" s="5" t="s">
        <v>525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506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0">SUM(C186:N186)</f>
        <v>0</v>
      </c>
    </row>
    <row r="187" spans="1:15" x14ac:dyDescent="0.25">
      <c r="A187" s="5" t="s">
        <v>386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501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1">SUM(C188:N188)</f>
        <v>0</v>
      </c>
    </row>
    <row r="189" spans="1:15" x14ac:dyDescent="0.25">
      <c r="A189" s="5" t="s">
        <v>511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1"/>
        <v>0</v>
      </c>
    </row>
    <row r="190" spans="1:15" x14ac:dyDescent="0.25">
      <c r="A190" s="5" t="s">
        <v>74</v>
      </c>
      <c r="B190" s="5" t="s">
        <v>23</v>
      </c>
      <c r="C190" s="87"/>
      <c r="D190" s="68">
        <v>2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2</v>
      </c>
    </row>
    <row r="191" spans="1:15" x14ac:dyDescent="0.25">
      <c r="A191" s="5" t="s">
        <v>73</v>
      </c>
      <c r="B191" s="5" t="s">
        <v>23</v>
      </c>
      <c r="C191" s="89">
        <v>1</v>
      </c>
      <c r="D191" s="88"/>
      <c r="E191" s="87">
        <v>2</v>
      </c>
      <c r="F191" s="68">
        <v>2</v>
      </c>
      <c r="G191" s="87"/>
      <c r="H191" s="68"/>
      <c r="I191" s="89"/>
      <c r="J191" s="68"/>
      <c r="K191" s="89"/>
      <c r="L191" s="68"/>
      <c r="M191" s="89"/>
      <c r="N191" s="68"/>
      <c r="O191" s="2">
        <f t="shared" si="40"/>
        <v>5</v>
      </c>
    </row>
    <row r="192" spans="1:15" x14ac:dyDescent="0.25">
      <c r="A192" s="5" t="s">
        <v>476</v>
      </c>
      <c r="B192" s="5" t="s">
        <v>23</v>
      </c>
      <c r="C192" s="89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40"/>
        <v>0</v>
      </c>
    </row>
    <row r="193" spans="1:15" x14ac:dyDescent="0.25">
      <c r="A193" s="5" t="s">
        <v>387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40"/>
        <v>0</v>
      </c>
    </row>
    <row r="194" spans="1:15" x14ac:dyDescent="0.25">
      <c r="A194" s="5" t="s">
        <v>388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389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396</v>
      </c>
      <c r="B196" s="5" t="s">
        <v>23</v>
      </c>
      <c r="C196" s="87"/>
      <c r="D196" s="88"/>
      <c r="E196" s="87">
        <v>1</v>
      </c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1</v>
      </c>
    </row>
    <row r="197" spans="1:15" x14ac:dyDescent="0.25">
      <c r="A197" s="5" t="s">
        <v>516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450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2">SUM(C198:N198)</f>
        <v>0</v>
      </c>
    </row>
    <row r="199" spans="1:15" x14ac:dyDescent="0.25">
      <c r="A199" s="5" t="s">
        <v>517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2"/>
        <v>0</v>
      </c>
    </row>
    <row r="200" spans="1:15" x14ac:dyDescent="0.25">
      <c r="A200" s="5" t="s">
        <v>374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349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0"/>
        <v>1</v>
      </c>
    </row>
    <row r="202" spans="1:15" x14ac:dyDescent="0.25">
      <c r="A202" s="5" t="s">
        <v>532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520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462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4">SUM(C204:N204)</f>
        <v>0</v>
      </c>
    </row>
    <row r="205" spans="1:15" x14ac:dyDescent="0.25">
      <c r="A205" s="5" t="s">
        <v>490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4"/>
        <v>0</v>
      </c>
    </row>
    <row r="206" spans="1:15" x14ac:dyDescent="0.25">
      <c r="A206" s="5" t="s">
        <v>474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5">SUM(C206:N206)</f>
        <v>0</v>
      </c>
    </row>
    <row r="207" spans="1:15" x14ac:dyDescent="0.25">
      <c r="A207" s="5" t="s">
        <v>460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40"/>
        <v>0</v>
      </c>
    </row>
    <row r="208" spans="1:15" x14ac:dyDescent="0.25">
      <c r="A208" s="5" t="s">
        <v>451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0" si="66">SUM(C208:N208)</f>
        <v>0</v>
      </c>
    </row>
    <row r="209" spans="1:15" x14ac:dyDescent="0.25">
      <c r="A209" s="5" t="s">
        <v>508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6"/>
        <v>0</v>
      </c>
    </row>
    <row r="210" spans="1:15" x14ac:dyDescent="0.25">
      <c r="A210" s="5" t="s">
        <v>468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426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7">SUM(C211:N211)</f>
        <v>0</v>
      </c>
    </row>
    <row r="212" spans="1:15" x14ac:dyDescent="0.25">
      <c r="A212" s="5" t="s">
        <v>367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0"/>
        <v>0</v>
      </c>
    </row>
    <row r="213" spans="1:15" x14ac:dyDescent="0.25">
      <c r="A213" s="5" t="s">
        <v>353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40"/>
        <v>0</v>
      </c>
    </row>
    <row r="214" spans="1:15" x14ac:dyDescent="0.25">
      <c r="A214" s="5" t="s">
        <v>526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390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543</v>
      </c>
      <c r="B216" s="5" t="s">
        <v>23</v>
      </c>
      <c r="C216" s="87"/>
      <c r="D216" s="88"/>
      <c r="E216" s="87"/>
      <c r="F216" s="68">
        <v>1</v>
      </c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1</v>
      </c>
    </row>
    <row r="217" spans="1:15" x14ac:dyDescent="0.25">
      <c r="A217" s="5" t="s">
        <v>523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533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491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549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398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40"/>
        <v>0</v>
      </c>
    </row>
    <row r="222" spans="1:15" x14ac:dyDescent="0.25">
      <c r="A222" s="5" t="s">
        <v>397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0"/>
        <v>0</v>
      </c>
    </row>
    <row r="223" spans="1:15" x14ac:dyDescent="0.25">
      <c r="A223" s="5" t="s">
        <v>494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527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4">SUM(C224:N224)</f>
        <v>0</v>
      </c>
    </row>
    <row r="225" spans="1:15" x14ac:dyDescent="0.25">
      <c r="A225" s="5" t="s">
        <v>392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368</v>
      </c>
      <c r="B226" s="5" t="s">
        <v>23</v>
      </c>
      <c r="C226" s="87">
        <v>1</v>
      </c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0"/>
        <v>1</v>
      </c>
    </row>
    <row r="227" spans="1:15" x14ac:dyDescent="0.25">
      <c r="A227" s="5" t="s">
        <v>528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546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496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6">SUM(C229:N229)</f>
        <v>0</v>
      </c>
    </row>
    <row r="230" spans="1:15" x14ac:dyDescent="0.25">
      <c r="A230" s="5" t="s">
        <v>514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6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0"/>
        <v>0</v>
      </c>
    </row>
    <row r="232" spans="1:15" x14ac:dyDescent="0.25">
      <c r="A232" s="5" t="s">
        <v>71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40"/>
        <v>0</v>
      </c>
    </row>
    <row r="233" spans="1:15" x14ac:dyDescent="0.25">
      <c r="A233" s="5" t="s">
        <v>358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402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7">SUM(C234:N234)</f>
        <v>0</v>
      </c>
    </row>
    <row r="235" spans="1:15" x14ac:dyDescent="0.25">
      <c r="A235" s="5" t="s">
        <v>554</v>
      </c>
      <c r="B235" s="5" t="s">
        <v>23</v>
      </c>
      <c r="C235" s="87"/>
      <c r="D235" s="68"/>
      <c r="E235" s="87">
        <v>1</v>
      </c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40"/>
        <v>1</v>
      </c>
    </row>
    <row r="236" spans="1:15" x14ac:dyDescent="0.25">
      <c r="A236" s="5" t="s">
        <v>408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354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0</v>
      </c>
    </row>
    <row r="238" spans="1:15" x14ac:dyDescent="0.25">
      <c r="A238" s="5" t="s">
        <v>492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239" si="79">SUM(C238:N238)</f>
        <v>0</v>
      </c>
    </row>
    <row r="239" spans="1:15" x14ac:dyDescent="0.25">
      <c r="A239" s="5" t="s">
        <v>545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79"/>
        <v>0</v>
      </c>
    </row>
    <row r="240" spans="1:15" x14ac:dyDescent="0.25">
      <c r="A240" s="5" t="s">
        <v>403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551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1">SUM(C241:N241)</f>
        <v>1</v>
      </c>
    </row>
    <row r="242" spans="1:15" x14ac:dyDescent="0.25">
      <c r="A242" s="5" t="s">
        <v>372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0"/>
        <v>0</v>
      </c>
    </row>
    <row r="243" spans="1:15" x14ac:dyDescent="0.25">
      <c r="A243" s="5" t="s">
        <v>518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2">SUM(C243:N243)</f>
        <v>0</v>
      </c>
    </row>
    <row r="244" spans="1:15" x14ac:dyDescent="0.25">
      <c r="A244" s="5" t="s">
        <v>377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70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509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3">SUM(C246:N246)</f>
        <v>0</v>
      </c>
    </row>
    <row r="247" spans="1:15" x14ac:dyDescent="0.25">
      <c r="A247" s="5" t="s">
        <v>359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399</v>
      </c>
      <c r="B248" s="5" t="s">
        <v>23</v>
      </c>
      <c r="C248" s="87"/>
      <c r="D248" s="68"/>
      <c r="E248" s="87">
        <v>2</v>
      </c>
      <c r="F248" s="88">
        <v>1</v>
      </c>
      <c r="G248" s="87">
        <v>2</v>
      </c>
      <c r="H248" s="88"/>
      <c r="I248" s="87"/>
      <c r="J248" s="88"/>
      <c r="K248" s="87"/>
      <c r="L248" s="88"/>
      <c r="M248" s="87"/>
      <c r="N248" s="88"/>
      <c r="O248" s="2">
        <f t="shared" ref="O248:O422" si="84">SUM(C248:N248)</f>
        <v>5</v>
      </c>
    </row>
    <row r="249" spans="1:15" x14ac:dyDescent="0.25">
      <c r="A249" s="5" t="s">
        <v>355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500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425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69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4"/>
        <v>0</v>
      </c>
    </row>
    <row r="253" spans="1:15" x14ac:dyDescent="0.25">
      <c r="A253" s="5" t="s">
        <v>429</v>
      </c>
      <c r="B253" s="5" t="s">
        <v>23</v>
      </c>
      <c r="C253" s="87"/>
      <c r="D253" s="68">
        <v>1</v>
      </c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1</v>
      </c>
    </row>
    <row r="254" spans="1:15" x14ac:dyDescent="0.25">
      <c r="A254" s="5" t="s">
        <v>356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529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391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556</v>
      </c>
      <c r="B257" s="5" t="s">
        <v>23</v>
      </c>
      <c r="C257" s="87"/>
      <c r="D257" s="68"/>
      <c r="E257" s="87"/>
      <c r="F257" s="88"/>
      <c r="G257" s="87">
        <v>1</v>
      </c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1</v>
      </c>
    </row>
    <row r="258" spans="1:15" x14ac:dyDescent="0.25">
      <c r="A258" s="5" t="s">
        <v>405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8">SUM(C258:N258)</f>
        <v>0</v>
      </c>
    </row>
    <row r="259" spans="1:15" x14ac:dyDescent="0.25">
      <c r="A259" s="5" t="s">
        <v>550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369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si="84"/>
        <v>0</v>
      </c>
    </row>
    <row r="261" spans="1:15" x14ac:dyDescent="0.25">
      <c r="A261" s="5" t="s">
        <v>530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89">SUM(C261:N261)</f>
        <v>0</v>
      </c>
    </row>
    <row r="262" spans="1:15" x14ac:dyDescent="0.25">
      <c r="A262" s="5" t="s">
        <v>483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454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:O267" si="90">SUM(C263:N263)</f>
        <v>0</v>
      </c>
    </row>
    <row r="264" spans="1:15" x14ac:dyDescent="0.25">
      <c r="A264" s="5" t="s">
        <v>485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1">SUM(C264:N264)</f>
        <v>0</v>
      </c>
    </row>
    <row r="265" spans="1:15" x14ac:dyDescent="0.25">
      <c r="A265" s="5" t="s">
        <v>512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ref="O265" si="92">SUM(C265:N265)</f>
        <v>0</v>
      </c>
    </row>
    <row r="266" spans="1:15" x14ac:dyDescent="0.25">
      <c r="A266" s="5" t="s">
        <v>548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90"/>
        <v>0</v>
      </c>
    </row>
    <row r="267" spans="1:15" x14ac:dyDescent="0.25">
      <c r="A267" s="5" t="s">
        <v>519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si="90"/>
        <v>0</v>
      </c>
    </row>
    <row r="268" spans="1:15" x14ac:dyDescent="0.25">
      <c r="A268" s="5" t="s">
        <v>481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69" si="93">SUM(C268:N268)</f>
        <v>0</v>
      </c>
    </row>
    <row r="269" spans="1:15" x14ac:dyDescent="0.25">
      <c r="A269" s="5" t="s">
        <v>524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si="93"/>
        <v>0</v>
      </c>
    </row>
    <row r="270" spans="1:15" x14ac:dyDescent="0.25">
      <c r="A270" s="5" t="s">
        <v>539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" si="94">SUM(C270:N270)</f>
        <v>0</v>
      </c>
    </row>
    <row r="271" spans="1:15" x14ac:dyDescent="0.25">
      <c r="A271" s="5" t="s">
        <v>68</v>
      </c>
      <c r="B271" s="5" t="s">
        <v>23</v>
      </c>
      <c r="C271" s="87"/>
      <c r="D271" s="88">
        <v>1</v>
      </c>
      <c r="E271" s="89">
        <v>1</v>
      </c>
      <c r="F271" s="88">
        <v>2</v>
      </c>
      <c r="G271" s="87">
        <v>1</v>
      </c>
      <c r="H271" s="88"/>
      <c r="I271" s="87"/>
      <c r="J271" s="88"/>
      <c r="K271" s="87"/>
      <c r="L271" s="88"/>
      <c r="M271" s="87"/>
      <c r="N271" s="88"/>
      <c r="O271" s="2">
        <f t="shared" ref="O271:O283" si="95">SUM(C271:N271)</f>
        <v>5</v>
      </c>
    </row>
    <row r="272" spans="1:15" x14ac:dyDescent="0.25">
      <c r="A272" s="5" t="s">
        <v>534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379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536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423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0</v>
      </c>
    </row>
    <row r="276" spans="1:15" x14ac:dyDescent="0.25">
      <c r="A276" s="5" t="s">
        <v>552</v>
      </c>
      <c r="B276" s="5" t="s">
        <v>23</v>
      </c>
      <c r="C276" s="87"/>
      <c r="D276" s="88">
        <v>1</v>
      </c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>SUM(C276:N276)</f>
        <v>1</v>
      </c>
    </row>
    <row r="277" spans="1:15" x14ac:dyDescent="0.25">
      <c r="A277" s="5" t="s">
        <v>513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si="95"/>
        <v>0</v>
      </c>
    </row>
    <row r="278" spans="1:15" x14ac:dyDescent="0.25">
      <c r="A278" s="5" t="s">
        <v>393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522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473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547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361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5"/>
        <v>0</v>
      </c>
    </row>
    <row r="283" spans="1:15" x14ac:dyDescent="0.25">
      <c r="A283" s="5" t="s">
        <v>380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si="95"/>
        <v>0</v>
      </c>
    </row>
    <row r="284" spans="1:15" x14ac:dyDescent="0.25">
      <c r="A284" s="5" t="s">
        <v>471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:O287" si="96">SUM(C284:N284)</f>
        <v>0</v>
      </c>
    </row>
    <row r="285" spans="1:15" x14ac:dyDescent="0.25">
      <c r="A285" s="5" t="s">
        <v>540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ref="O285" si="97">SUM(C285:N285)</f>
        <v>0</v>
      </c>
    </row>
    <row r="286" spans="1:15" x14ac:dyDescent="0.25">
      <c r="A286" s="5" t="s">
        <v>557</v>
      </c>
      <c r="B286" s="5" t="s">
        <v>23</v>
      </c>
      <c r="C286" s="87"/>
      <c r="D286" s="88"/>
      <c r="E286" s="89"/>
      <c r="F286" s="88"/>
      <c r="G286" s="87">
        <v>2</v>
      </c>
      <c r="H286" s="88"/>
      <c r="I286" s="87"/>
      <c r="J286" s="88"/>
      <c r="K286" s="87"/>
      <c r="L286" s="88"/>
      <c r="M286" s="87"/>
      <c r="N286" s="88"/>
      <c r="O286" s="2">
        <f t="shared" si="96"/>
        <v>2</v>
      </c>
    </row>
    <row r="287" spans="1:15" x14ac:dyDescent="0.25">
      <c r="A287" s="5" t="s">
        <v>475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96"/>
        <v>0</v>
      </c>
    </row>
    <row r="288" spans="1:15" x14ac:dyDescent="0.25">
      <c r="A288" s="5" t="s">
        <v>497</v>
      </c>
      <c r="B288" s="5" t="s">
        <v>23</v>
      </c>
      <c r="C288" s="87"/>
      <c r="D288" s="88"/>
      <c r="E288" s="89"/>
      <c r="F288" s="88">
        <v>1</v>
      </c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8">SUM(C288:N288)</f>
        <v>1</v>
      </c>
    </row>
    <row r="289" spans="1:15" x14ac:dyDescent="0.25">
      <c r="A289" s="5" t="s">
        <v>507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ref="O289" si="99">SUM(C289:N289)</f>
        <v>0</v>
      </c>
    </row>
    <row r="290" spans="1:15" x14ac:dyDescent="0.25">
      <c r="A290" s="5" t="s">
        <v>488</v>
      </c>
      <c r="B290" s="5" t="s">
        <v>23</v>
      </c>
      <c r="C290" s="87"/>
      <c r="D290" s="88"/>
      <c r="E290" s="89"/>
      <c r="F290" s="88"/>
      <c r="G290" s="87"/>
      <c r="H290" s="88"/>
      <c r="I290" s="87"/>
      <c r="J290" s="88"/>
      <c r="K290" s="87"/>
      <c r="L290" s="88"/>
      <c r="M290" s="87"/>
      <c r="N290" s="88"/>
      <c r="O290" s="2">
        <f t="shared" si="84"/>
        <v>0</v>
      </c>
    </row>
    <row r="291" spans="1:15" x14ac:dyDescent="0.25">
      <c r="A291" s="126" t="s">
        <v>31</v>
      </c>
      <c r="B291" s="126"/>
      <c r="C291" s="72">
        <f t="shared" ref="C291:N291" si="100">SUM(C160:C290)</f>
        <v>6</v>
      </c>
      <c r="D291" s="72">
        <f t="shared" si="100"/>
        <v>7</v>
      </c>
      <c r="E291" s="72">
        <f t="shared" si="100"/>
        <v>13</v>
      </c>
      <c r="F291" s="72">
        <f t="shared" si="100"/>
        <v>11</v>
      </c>
      <c r="G291" s="72">
        <f t="shared" si="100"/>
        <v>6</v>
      </c>
      <c r="H291" s="72">
        <f t="shared" si="100"/>
        <v>0</v>
      </c>
      <c r="I291" s="72">
        <f t="shared" si="100"/>
        <v>0</v>
      </c>
      <c r="J291" s="72">
        <f t="shared" si="100"/>
        <v>0</v>
      </c>
      <c r="K291" s="72">
        <f t="shared" si="100"/>
        <v>0</v>
      </c>
      <c r="L291" s="72">
        <f t="shared" si="100"/>
        <v>0</v>
      </c>
      <c r="M291" s="72">
        <f t="shared" si="100"/>
        <v>0</v>
      </c>
      <c r="N291" s="72">
        <f t="shared" si="100"/>
        <v>0</v>
      </c>
      <c r="O291" s="62">
        <f t="shared" si="84"/>
        <v>43</v>
      </c>
    </row>
    <row r="292" spans="1:15" x14ac:dyDescent="0.25">
      <c r="A292" s="3" t="s">
        <v>129</v>
      </c>
      <c r="B292" s="3" t="s">
        <v>27</v>
      </c>
      <c r="C292" s="63"/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>SUM(C292:N292)</f>
        <v>0</v>
      </c>
    </row>
    <row r="293" spans="1:15" x14ac:dyDescent="0.25">
      <c r="A293" s="3" t="s">
        <v>144</v>
      </c>
      <c r="B293" s="3" t="s">
        <v>27</v>
      </c>
      <c r="C293" s="63">
        <v>1</v>
      </c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ref="O293" si="101">SUM(C293:N293)</f>
        <v>1</v>
      </c>
    </row>
    <row r="294" spans="1:15" x14ac:dyDescent="0.25">
      <c r="A294" s="3" t="s">
        <v>166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si="84"/>
        <v>0</v>
      </c>
    </row>
    <row r="295" spans="1:15" x14ac:dyDescent="0.25">
      <c r="A295" s="3" t="s">
        <v>167</v>
      </c>
      <c r="B295" s="3" t="s">
        <v>27</v>
      </c>
      <c r="C295" s="63"/>
      <c r="D295" s="67"/>
      <c r="E295" s="63"/>
      <c r="F295" s="67"/>
      <c r="G295" s="63">
        <v>1</v>
      </c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1</v>
      </c>
    </row>
    <row r="296" spans="1:15" x14ac:dyDescent="0.25">
      <c r="A296" s="3" t="s">
        <v>67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ref="O296" si="103">SUM(C296:N296)</f>
        <v>0</v>
      </c>
    </row>
    <row r="297" spans="1:15" x14ac:dyDescent="0.25">
      <c r="A297" s="3" t="s">
        <v>66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4"/>
        <v>0</v>
      </c>
    </row>
    <row r="298" spans="1:15" x14ac:dyDescent="0.25">
      <c r="A298" s="3" t="s">
        <v>177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si="84"/>
        <v>0</v>
      </c>
    </row>
    <row r="299" spans="1:15" x14ac:dyDescent="0.25">
      <c r="A299" s="3" t="s">
        <v>181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183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184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>SUM(C301:N301)</f>
        <v>0</v>
      </c>
    </row>
    <row r="302" spans="1:15" x14ac:dyDescent="0.25">
      <c r="A302" s="3" t="s">
        <v>65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4"/>
        <v>0</v>
      </c>
    </row>
    <row r="303" spans="1:15" x14ac:dyDescent="0.25">
      <c r="A303" s="3" t="s">
        <v>192</v>
      </c>
      <c r="B303" s="3" t="s">
        <v>27</v>
      </c>
      <c r="C303" s="63"/>
      <c r="D303" s="67"/>
      <c r="E303" s="63"/>
      <c r="F303" s="67">
        <v>2</v>
      </c>
      <c r="G303" s="63">
        <v>1</v>
      </c>
      <c r="H303" s="67"/>
      <c r="I303" s="63"/>
      <c r="J303" s="67"/>
      <c r="K303" s="63"/>
      <c r="L303" s="67"/>
      <c r="M303" s="63"/>
      <c r="N303" s="67"/>
      <c r="O303" s="2">
        <f t="shared" si="84"/>
        <v>3</v>
      </c>
    </row>
    <row r="304" spans="1:15" x14ac:dyDescent="0.25">
      <c r="A304" s="3" t="s">
        <v>205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ref="O304" si="104">SUM(C304:N304)</f>
        <v>0</v>
      </c>
    </row>
    <row r="305" spans="1:15" x14ac:dyDescent="0.25">
      <c r="A305" s="3" t="s">
        <v>231</v>
      </c>
      <c r="B305" s="3" t="s">
        <v>27</v>
      </c>
      <c r="C305" s="63"/>
      <c r="D305" s="67">
        <v>1</v>
      </c>
      <c r="E305" s="63"/>
      <c r="F305" s="67">
        <v>3</v>
      </c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4</v>
      </c>
    </row>
    <row r="306" spans="1:15" x14ac:dyDescent="0.25">
      <c r="A306" s="3" t="s">
        <v>251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258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261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 t="shared" si="84"/>
        <v>0</v>
      </c>
    </row>
    <row r="309" spans="1:15" x14ac:dyDescent="0.25">
      <c r="A309" s="3" t="s">
        <v>262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ref="O309:O314" si="105">SUM(C309:N309)</f>
        <v>0</v>
      </c>
    </row>
    <row r="310" spans="1:15" x14ac:dyDescent="0.25">
      <c r="A310" s="3" t="s">
        <v>461</v>
      </c>
      <c r="B310" s="3" t="s">
        <v>27</v>
      </c>
      <c r="C310" s="63"/>
      <c r="D310" s="67"/>
      <c r="E310" s="63">
        <v>1</v>
      </c>
      <c r="F310" s="67"/>
      <c r="G310" s="63">
        <v>1</v>
      </c>
      <c r="H310" s="67"/>
      <c r="I310" s="63"/>
      <c r="J310" s="67"/>
      <c r="K310" s="63"/>
      <c r="L310" s="67"/>
      <c r="M310" s="63"/>
      <c r="N310" s="67"/>
      <c r="O310" s="2">
        <f t="shared" si="105"/>
        <v>2</v>
      </c>
    </row>
    <row r="311" spans="1:15" x14ac:dyDescent="0.25">
      <c r="A311" s="3" t="s">
        <v>278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si="105"/>
        <v>0</v>
      </c>
    </row>
    <row r="312" spans="1:15" x14ac:dyDescent="0.25">
      <c r="A312" s="3" t="s">
        <v>279</v>
      </c>
      <c r="B312" s="3" t="s">
        <v>27</v>
      </c>
      <c r="C312" s="63"/>
      <c r="D312" s="67"/>
      <c r="E312" s="63">
        <v>2</v>
      </c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 t="shared" si="105"/>
        <v>2</v>
      </c>
    </row>
    <row r="313" spans="1:15" x14ac:dyDescent="0.25">
      <c r="A313" s="3" t="s">
        <v>291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105"/>
        <v>0</v>
      </c>
    </row>
    <row r="314" spans="1:15" x14ac:dyDescent="0.25">
      <c r="A314" s="3" t="s">
        <v>313</v>
      </c>
      <c r="B314" s="3" t="s">
        <v>27</v>
      </c>
      <c r="C314" s="63"/>
      <c r="D314" s="67"/>
      <c r="E314" s="63">
        <v>1</v>
      </c>
      <c r="F314" s="67"/>
      <c r="G314" s="63">
        <v>1</v>
      </c>
      <c r="H314" s="67"/>
      <c r="I314" s="63"/>
      <c r="J314" s="67"/>
      <c r="K314" s="63"/>
      <c r="L314" s="67"/>
      <c r="M314" s="63"/>
      <c r="N314" s="67"/>
      <c r="O314" s="2">
        <f t="shared" si="105"/>
        <v>2</v>
      </c>
    </row>
    <row r="315" spans="1:15" x14ac:dyDescent="0.25">
      <c r="A315" s="3" t="s">
        <v>335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ref="O315" si="106">SUM(C315:N315)</f>
        <v>0</v>
      </c>
    </row>
    <row r="316" spans="1:15" x14ac:dyDescent="0.25">
      <c r="A316" s="3" t="s">
        <v>299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" si="107">SUM(C316:N316)</f>
        <v>0</v>
      </c>
    </row>
    <row r="317" spans="1:15" x14ac:dyDescent="0.25">
      <c r="A317" s="3" t="s">
        <v>314</v>
      </c>
      <c r="B317" s="3" t="s">
        <v>27</v>
      </c>
      <c r="C317" s="63"/>
      <c r="D317" s="67"/>
      <c r="E317" s="63">
        <v>1</v>
      </c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>SUM(C317:N317)</f>
        <v>1</v>
      </c>
    </row>
    <row r="318" spans="1:15" x14ac:dyDescent="0.25">
      <c r="A318" s="3" t="s">
        <v>339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ref="O318" si="108">SUM(C318:N318)</f>
        <v>0</v>
      </c>
    </row>
    <row r="319" spans="1:15" x14ac:dyDescent="0.25">
      <c r="A319" s="3" t="s">
        <v>64</v>
      </c>
      <c r="B319" s="3" t="s">
        <v>27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84"/>
        <v>0</v>
      </c>
    </row>
    <row r="320" spans="1:15" x14ac:dyDescent="0.25">
      <c r="A320" s="126" t="s">
        <v>31</v>
      </c>
      <c r="B320" s="126"/>
      <c r="C320" s="72">
        <f>SUM(C292:C319)</f>
        <v>1</v>
      </c>
      <c r="D320" s="72">
        <f>SUM(D292:D319)</f>
        <v>1</v>
      </c>
      <c r="E320" s="72">
        <f>SUM(E292:E319)</f>
        <v>5</v>
      </c>
      <c r="F320" s="72">
        <f t="shared" ref="F320:N320" si="109">SUM(F292:F319)</f>
        <v>5</v>
      </c>
      <c r="G320" s="72">
        <f t="shared" si="109"/>
        <v>4</v>
      </c>
      <c r="H320" s="72">
        <f t="shared" si="109"/>
        <v>0</v>
      </c>
      <c r="I320" s="72">
        <f t="shared" si="109"/>
        <v>0</v>
      </c>
      <c r="J320" s="72">
        <f t="shared" si="109"/>
        <v>0</v>
      </c>
      <c r="K320" s="72">
        <f t="shared" si="109"/>
        <v>0</v>
      </c>
      <c r="L320" s="72">
        <f t="shared" si="109"/>
        <v>0</v>
      </c>
      <c r="M320" s="72">
        <f t="shared" si="109"/>
        <v>0</v>
      </c>
      <c r="N320" s="72">
        <f t="shared" si="109"/>
        <v>0</v>
      </c>
      <c r="O320" s="62">
        <f>SUM(O294:O319)</f>
        <v>15</v>
      </c>
    </row>
    <row r="321" spans="1:15" x14ac:dyDescent="0.25">
      <c r="A321" s="3" t="s">
        <v>63</v>
      </c>
      <c r="B321" s="3" t="s">
        <v>24</v>
      </c>
      <c r="C321" s="63"/>
      <c r="D321" s="67">
        <v>1</v>
      </c>
      <c r="E321" s="63"/>
      <c r="F321" s="67">
        <v>1</v>
      </c>
      <c r="G321" s="63"/>
      <c r="H321" s="67"/>
      <c r="I321" s="63"/>
      <c r="J321" s="67"/>
      <c r="K321" s="63"/>
      <c r="L321" s="67"/>
      <c r="M321" s="63"/>
      <c r="N321" s="67"/>
      <c r="O321" s="2">
        <f t="shared" si="84"/>
        <v>2</v>
      </c>
    </row>
    <row r="322" spans="1:15" x14ac:dyDescent="0.25">
      <c r="A322" s="3" t="s">
        <v>151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157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159</v>
      </c>
      <c r="B324" s="3" t="s">
        <v>24</v>
      </c>
      <c r="C324" s="63"/>
      <c r="D324" s="67"/>
      <c r="E324" s="63"/>
      <c r="F324" s="67">
        <v>1</v>
      </c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1</v>
      </c>
    </row>
    <row r="325" spans="1:15" x14ac:dyDescent="0.25">
      <c r="A325" s="3" t="s">
        <v>482</v>
      </c>
      <c r="B325" s="3" t="s">
        <v>24</v>
      </c>
      <c r="C325" s="63">
        <v>1</v>
      </c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171</v>
      </c>
      <c r="B326" s="3" t="s">
        <v>24</v>
      </c>
      <c r="C326" s="63"/>
      <c r="D326" s="67"/>
      <c r="E326" s="63"/>
      <c r="F326" s="67"/>
      <c r="G326" s="63">
        <v>1</v>
      </c>
      <c r="H326" s="67"/>
      <c r="I326" s="63"/>
      <c r="J326" s="67"/>
      <c r="K326" s="63"/>
      <c r="L326" s="67"/>
      <c r="M326" s="63"/>
      <c r="N326" s="67"/>
      <c r="O326" s="2">
        <f>SUM(C326:N326)</f>
        <v>1</v>
      </c>
    </row>
    <row r="327" spans="1:15" x14ac:dyDescent="0.25">
      <c r="A327" s="3" t="s">
        <v>62</v>
      </c>
      <c r="B327" s="3" t="s">
        <v>24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4"/>
        <v>0</v>
      </c>
    </row>
    <row r="328" spans="1:15" x14ac:dyDescent="0.25">
      <c r="A328" s="3" t="s">
        <v>186</v>
      </c>
      <c r="B328" s="3" t="s">
        <v>24</v>
      </c>
      <c r="C328" s="63"/>
      <c r="D328" s="67"/>
      <c r="E328" s="63">
        <v>1</v>
      </c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1</v>
      </c>
    </row>
    <row r="329" spans="1:15" x14ac:dyDescent="0.25">
      <c r="A329" s="3" t="s">
        <v>61</v>
      </c>
      <c r="B329" s="3" t="s">
        <v>24</v>
      </c>
      <c r="C329" s="63"/>
      <c r="D329" s="67"/>
      <c r="E329" s="63">
        <v>1</v>
      </c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4"/>
        <v>1</v>
      </c>
    </row>
    <row r="330" spans="1:15" x14ac:dyDescent="0.25">
      <c r="A330" s="3" t="s">
        <v>198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203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 t="shared" si="84"/>
        <v>0</v>
      </c>
    </row>
    <row r="332" spans="1:15" x14ac:dyDescent="0.25">
      <c r="A332" s="3" t="s">
        <v>207</v>
      </c>
      <c r="B332" s="3" t="s">
        <v>24</v>
      </c>
      <c r="C332" s="63"/>
      <c r="D332" s="67"/>
      <c r="E332" s="63"/>
      <c r="F332" s="67">
        <v>2</v>
      </c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2</v>
      </c>
    </row>
    <row r="333" spans="1:15" x14ac:dyDescent="0.25">
      <c r="A333" s="3" t="s">
        <v>60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4"/>
        <v>0</v>
      </c>
    </row>
    <row r="334" spans="1:15" x14ac:dyDescent="0.25">
      <c r="A334" s="3" t="s">
        <v>59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4"/>
        <v>0</v>
      </c>
    </row>
    <row r="335" spans="1:15" x14ac:dyDescent="0.25">
      <c r="A335" s="3" t="s">
        <v>58</v>
      </c>
      <c r="B335" s="3" t="s">
        <v>24</v>
      </c>
      <c r="C335" s="63">
        <v>1</v>
      </c>
      <c r="D335" s="67">
        <v>4</v>
      </c>
      <c r="E335" s="63">
        <v>6</v>
      </c>
      <c r="F335" s="67">
        <v>1</v>
      </c>
      <c r="G335" s="63">
        <v>2</v>
      </c>
      <c r="H335" s="67"/>
      <c r="I335" s="63"/>
      <c r="J335" s="67"/>
      <c r="K335" s="63"/>
      <c r="L335" s="67"/>
      <c r="M335" s="63"/>
      <c r="N335" s="67"/>
      <c r="O335" s="2">
        <f t="shared" si="84"/>
        <v>14</v>
      </c>
    </row>
    <row r="336" spans="1:15" x14ac:dyDescent="0.25">
      <c r="A336" s="3" t="s">
        <v>216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57</v>
      </c>
      <c r="B337" s="3" t="s">
        <v>24</v>
      </c>
      <c r="C337" s="63">
        <v>1</v>
      </c>
      <c r="D337" s="67">
        <v>1</v>
      </c>
      <c r="E337" s="63">
        <v>1</v>
      </c>
      <c r="F337" s="67">
        <v>3</v>
      </c>
      <c r="G337" s="63"/>
      <c r="H337" s="67"/>
      <c r="I337" s="63"/>
      <c r="J337" s="67"/>
      <c r="K337" s="63"/>
      <c r="L337" s="67"/>
      <c r="M337" s="63"/>
      <c r="N337" s="67"/>
      <c r="O337" s="2">
        <f t="shared" si="84"/>
        <v>6</v>
      </c>
    </row>
    <row r="338" spans="1:15" x14ac:dyDescent="0.25">
      <c r="A338" s="3" t="s">
        <v>56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84"/>
        <v>0</v>
      </c>
    </row>
    <row r="339" spans="1:15" x14ac:dyDescent="0.25">
      <c r="A339" s="3" t="s">
        <v>55</v>
      </c>
      <c r="B339" s="3" t="s">
        <v>24</v>
      </c>
      <c r="C339" s="63"/>
      <c r="D339" s="67">
        <v>9</v>
      </c>
      <c r="E339" s="63">
        <v>2</v>
      </c>
      <c r="F339" s="67">
        <v>1</v>
      </c>
      <c r="G339" s="63"/>
      <c r="H339" s="67"/>
      <c r="I339" s="63"/>
      <c r="J339" s="67"/>
      <c r="K339" s="63"/>
      <c r="L339" s="67"/>
      <c r="M339" s="63"/>
      <c r="N339" s="67"/>
      <c r="O339" s="2">
        <f t="shared" si="84"/>
        <v>12</v>
      </c>
    </row>
    <row r="340" spans="1:15" x14ac:dyDescent="0.25">
      <c r="A340" s="3" t="s">
        <v>54</v>
      </c>
      <c r="B340" s="3" t="s">
        <v>24</v>
      </c>
      <c r="C340" s="63"/>
      <c r="D340" s="67">
        <v>1</v>
      </c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4"/>
        <v>1</v>
      </c>
    </row>
    <row r="341" spans="1:15" x14ac:dyDescent="0.25">
      <c r="A341" s="3" t="s">
        <v>234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244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252</v>
      </c>
      <c r="B343" s="3" t="s">
        <v>24</v>
      </c>
      <c r="C343" s="63"/>
      <c r="D343" s="67"/>
      <c r="E343" s="63">
        <v>1</v>
      </c>
      <c r="F343" s="67">
        <v>3</v>
      </c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4</v>
      </c>
    </row>
    <row r="344" spans="1:15" x14ac:dyDescent="0.25">
      <c r="A344" s="3" t="s">
        <v>253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255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>SUM(C345:N345)</f>
        <v>0</v>
      </c>
    </row>
    <row r="346" spans="1:15" x14ac:dyDescent="0.25">
      <c r="A346" s="3" t="s">
        <v>257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4"/>
        <v>0</v>
      </c>
    </row>
    <row r="347" spans="1:15" x14ac:dyDescent="0.25">
      <c r="A347" s="3" t="s">
        <v>53</v>
      </c>
      <c r="B347" s="3" t="s">
        <v>24</v>
      </c>
      <c r="C347" s="63">
        <v>1</v>
      </c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4"/>
        <v>1</v>
      </c>
    </row>
    <row r="348" spans="1:15" x14ac:dyDescent="0.25">
      <c r="A348" s="3" t="s">
        <v>270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469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52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4"/>
        <v>0</v>
      </c>
    </row>
    <row r="351" spans="1:15" x14ac:dyDescent="0.25">
      <c r="A351" s="3" t="s">
        <v>298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4"/>
        <v>0</v>
      </c>
    </row>
    <row r="352" spans="1:15" x14ac:dyDescent="0.25">
      <c r="A352" s="3" t="s">
        <v>51</v>
      </c>
      <c r="B352" s="3" t="s">
        <v>24</v>
      </c>
      <c r="C352" s="63"/>
      <c r="D352" s="67"/>
      <c r="E352" s="63"/>
      <c r="F352" s="67">
        <v>2</v>
      </c>
      <c r="G352" s="63"/>
      <c r="H352" s="67"/>
      <c r="I352" s="63"/>
      <c r="J352" s="67"/>
      <c r="K352" s="63"/>
      <c r="L352" s="67"/>
      <c r="M352" s="63"/>
      <c r="N352" s="67"/>
      <c r="O352" s="2">
        <f t="shared" si="84"/>
        <v>2</v>
      </c>
    </row>
    <row r="353" spans="1:15" x14ac:dyDescent="0.25">
      <c r="A353" s="3" t="s">
        <v>301</v>
      </c>
      <c r="B353" s="3" t="s">
        <v>24</v>
      </c>
      <c r="C353" s="63"/>
      <c r="D353" s="67"/>
      <c r="E353" s="63">
        <v>2</v>
      </c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2</v>
      </c>
    </row>
    <row r="354" spans="1:15" x14ac:dyDescent="0.25">
      <c r="A354" s="3" t="s">
        <v>50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4"/>
        <v>0</v>
      </c>
    </row>
    <row r="355" spans="1:15" x14ac:dyDescent="0.25">
      <c r="A355" s="3" t="s">
        <v>49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4"/>
        <v>0</v>
      </c>
    </row>
    <row r="356" spans="1:15" x14ac:dyDescent="0.25">
      <c r="A356" s="3" t="s">
        <v>315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ref="O356" si="110">SUM(C356:N356)</f>
        <v>0</v>
      </c>
    </row>
    <row r="357" spans="1:15" x14ac:dyDescent="0.25">
      <c r="A357" s="3" t="s">
        <v>322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48</v>
      </c>
      <c r="B358" s="3" t="s">
        <v>24</v>
      </c>
      <c r="C358" s="63"/>
      <c r="D358" s="67"/>
      <c r="E358" s="63"/>
      <c r="F358" s="67"/>
      <c r="G358" s="63">
        <v>1</v>
      </c>
      <c r="H358" s="67"/>
      <c r="I358" s="63"/>
      <c r="J358" s="67"/>
      <c r="K358" s="63"/>
      <c r="L358" s="67"/>
      <c r="M358" s="63"/>
      <c r="N358" s="67"/>
      <c r="O358" s="2">
        <f t="shared" si="84"/>
        <v>1</v>
      </c>
    </row>
    <row r="359" spans="1:15" x14ac:dyDescent="0.25">
      <c r="A359" s="3" t="s">
        <v>47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4"/>
        <v>0</v>
      </c>
    </row>
    <row r="360" spans="1:15" x14ac:dyDescent="0.25">
      <c r="A360" s="3" t="s">
        <v>328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4"/>
        <v>0</v>
      </c>
    </row>
    <row r="361" spans="1:15" x14ac:dyDescent="0.25">
      <c r="A361" s="3" t="s">
        <v>329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ref="O361" si="111">SUM(C361:N361)</f>
        <v>0</v>
      </c>
    </row>
    <row r="362" spans="1:15" x14ac:dyDescent="0.25">
      <c r="A362" s="3" t="s">
        <v>331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333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337</v>
      </c>
      <c r="B364" s="3" t="s">
        <v>24</v>
      </c>
      <c r="C364" s="63"/>
      <c r="D364" s="67"/>
      <c r="E364" s="63"/>
      <c r="F364" s="67">
        <v>1</v>
      </c>
      <c r="G364" s="63"/>
      <c r="H364" s="67"/>
      <c r="I364" s="63"/>
      <c r="J364" s="67"/>
      <c r="K364" s="63"/>
      <c r="L364" s="67"/>
      <c r="M364" s="63"/>
      <c r="N364" s="67"/>
      <c r="O364" s="2">
        <f t="shared" si="84"/>
        <v>1</v>
      </c>
    </row>
    <row r="365" spans="1:15" x14ac:dyDescent="0.25">
      <c r="A365" s="126" t="s">
        <v>31</v>
      </c>
      <c r="B365" s="126"/>
      <c r="C365" s="72">
        <f>SUM(C321:C364)</f>
        <v>4</v>
      </c>
      <c r="D365" s="72">
        <f>SUM(D321:D364)</f>
        <v>16</v>
      </c>
      <c r="E365" s="72">
        <f>SUM(E321:E364)</f>
        <v>14</v>
      </c>
      <c r="F365" s="72">
        <f t="shared" ref="F365:N365" si="112">SUM(F321:F364)</f>
        <v>15</v>
      </c>
      <c r="G365" s="72">
        <f t="shared" si="112"/>
        <v>4</v>
      </c>
      <c r="H365" s="72">
        <f t="shared" si="112"/>
        <v>0</v>
      </c>
      <c r="I365" s="72">
        <f t="shared" si="112"/>
        <v>0</v>
      </c>
      <c r="J365" s="72">
        <f t="shared" si="112"/>
        <v>0</v>
      </c>
      <c r="K365" s="72">
        <f t="shared" si="112"/>
        <v>0</v>
      </c>
      <c r="L365" s="72">
        <f t="shared" si="112"/>
        <v>0</v>
      </c>
      <c r="M365" s="72">
        <f t="shared" si="112"/>
        <v>0</v>
      </c>
      <c r="N365" s="72">
        <f t="shared" si="112"/>
        <v>0</v>
      </c>
      <c r="O365" s="62">
        <f t="shared" si="84"/>
        <v>53</v>
      </c>
    </row>
    <row r="366" spans="1:15" x14ac:dyDescent="0.25">
      <c r="A366" s="3" t="s">
        <v>133</v>
      </c>
      <c r="B366" s="3" t="s">
        <v>26</v>
      </c>
      <c r="C366" s="63"/>
      <c r="D366" s="67"/>
      <c r="E366" s="63">
        <v>1</v>
      </c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84"/>
        <v>1</v>
      </c>
    </row>
    <row r="367" spans="1:15" x14ac:dyDescent="0.25">
      <c r="A367" s="3" t="s">
        <v>46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147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154</v>
      </c>
      <c r="B369" s="3" t="s">
        <v>26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0</v>
      </c>
    </row>
    <row r="370" spans="1:15" x14ac:dyDescent="0.25">
      <c r="A370" s="3" t="s">
        <v>155</v>
      </c>
      <c r="B370" s="3" t="s">
        <v>26</v>
      </c>
      <c r="C370" s="63"/>
      <c r="D370" s="67"/>
      <c r="E370" s="63">
        <v>1</v>
      </c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1</v>
      </c>
    </row>
    <row r="371" spans="1:15" x14ac:dyDescent="0.25">
      <c r="A371" s="3" t="s">
        <v>156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45</v>
      </c>
      <c r="B372" s="3" t="s">
        <v>26</v>
      </c>
      <c r="C372" s="63"/>
      <c r="D372" s="67"/>
      <c r="E372" s="63"/>
      <c r="F372" s="67">
        <v>5</v>
      </c>
      <c r="G372" s="63">
        <v>6</v>
      </c>
      <c r="H372" s="67"/>
      <c r="I372" s="63"/>
      <c r="J372" s="67"/>
      <c r="K372" s="63"/>
      <c r="L372" s="67"/>
      <c r="M372" s="63"/>
      <c r="N372" s="67"/>
      <c r="O372" s="2">
        <f t="shared" si="84"/>
        <v>11</v>
      </c>
    </row>
    <row r="373" spans="1:15" x14ac:dyDescent="0.25">
      <c r="A373" s="3" t="s">
        <v>160</v>
      </c>
      <c r="B373" s="3" t="s">
        <v>26</v>
      </c>
      <c r="C373" s="63"/>
      <c r="D373" s="67"/>
      <c r="E373" s="63"/>
      <c r="F373" s="67">
        <v>1</v>
      </c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1</v>
      </c>
    </row>
    <row r="374" spans="1:15" x14ac:dyDescent="0.25">
      <c r="A374" s="3" t="s">
        <v>162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165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44</v>
      </c>
      <c r="B376" s="3" t="s">
        <v>26</v>
      </c>
      <c r="C376" s="63">
        <v>1</v>
      </c>
      <c r="D376" s="67">
        <v>1</v>
      </c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84"/>
        <v>2</v>
      </c>
    </row>
    <row r="377" spans="1:15" x14ac:dyDescent="0.25">
      <c r="A377" s="3" t="s">
        <v>43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 t="shared" si="84"/>
        <v>0</v>
      </c>
    </row>
    <row r="378" spans="1:15" x14ac:dyDescent="0.25">
      <c r="A378" s="3" t="s">
        <v>170</v>
      </c>
      <c r="B378" s="3" t="s">
        <v>26</v>
      </c>
      <c r="C378" s="63"/>
      <c r="D378" s="67">
        <v>1</v>
      </c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1</v>
      </c>
    </row>
    <row r="379" spans="1:15" x14ac:dyDescent="0.25">
      <c r="A379" s="3" t="s">
        <v>172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42</v>
      </c>
      <c r="B380" s="3" t="s">
        <v>26</v>
      </c>
      <c r="C380" s="63"/>
      <c r="D380" s="67">
        <v>2</v>
      </c>
      <c r="E380" s="63">
        <v>3</v>
      </c>
      <c r="F380" s="67">
        <v>2</v>
      </c>
      <c r="G380" s="63">
        <v>3</v>
      </c>
      <c r="H380" s="67"/>
      <c r="I380" s="63"/>
      <c r="J380" s="67"/>
      <c r="K380" s="63"/>
      <c r="L380" s="67"/>
      <c r="M380" s="63"/>
      <c r="N380" s="67"/>
      <c r="O380" s="2">
        <f t="shared" si="84"/>
        <v>10</v>
      </c>
    </row>
    <row r="381" spans="1:15" x14ac:dyDescent="0.25">
      <c r="A381" s="3" t="s">
        <v>175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196</v>
      </c>
      <c r="B382" s="3" t="s">
        <v>26</v>
      </c>
      <c r="C382" s="63"/>
      <c r="D382" s="67"/>
      <c r="E382" s="63"/>
      <c r="F382" s="67"/>
      <c r="G382" s="63">
        <v>1</v>
      </c>
      <c r="H382" s="67"/>
      <c r="I382" s="63"/>
      <c r="J382" s="67"/>
      <c r="K382" s="63"/>
      <c r="L382" s="67"/>
      <c r="M382" s="63"/>
      <c r="N382" s="67"/>
      <c r="O382" s="2">
        <f>SUM(C382:N382)</f>
        <v>1</v>
      </c>
    </row>
    <row r="383" spans="1:15" x14ac:dyDescent="0.25">
      <c r="A383" s="3" t="s">
        <v>209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si="84"/>
        <v>0</v>
      </c>
    </row>
    <row r="384" spans="1:15" x14ac:dyDescent="0.25">
      <c r="A384" s="3" t="s">
        <v>185</v>
      </c>
      <c r="B384" s="3" t="s">
        <v>26</v>
      </c>
      <c r="C384" s="63"/>
      <c r="D384" s="67"/>
      <c r="E384" s="63"/>
      <c r="F384" s="67">
        <v>1</v>
      </c>
      <c r="G384" s="63"/>
      <c r="H384" s="67"/>
      <c r="I384" s="63"/>
      <c r="J384" s="67"/>
      <c r="K384" s="63"/>
      <c r="L384" s="67"/>
      <c r="M384" s="63"/>
      <c r="N384" s="67"/>
      <c r="O384" s="2">
        <f t="shared" ref="O384" si="113">SUM(C384:N384)</f>
        <v>1</v>
      </c>
    </row>
    <row r="385" spans="1:15" x14ac:dyDescent="0.25">
      <c r="A385" s="3" t="s">
        <v>210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ref="O385" si="114">SUM(C385:N385)</f>
        <v>0</v>
      </c>
    </row>
    <row r="386" spans="1:15" x14ac:dyDescent="0.25">
      <c r="A386" s="3" t="s">
        <v>215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ref="O386" si="115">SUM(C386:N386)</f>
        <v>0</v>
      </c>
    </row>
    <row r="387" spans="1:15" x14ac:dyDescent="0.25">
      <c r="A387" s="3" t="s">
        <v>41</v>
      </c>
      <c r="B387" s="3" t="s">
        <v>26</v>
      </c>
      <c r="C387" s="63"/>
      <c r="D387" s="67"/>
      <c r="E387" s="63"/>
      <c r="F387" s="67">
        <v>1</v>
      </c>
      <c r="G387" s="63"/>
      <c r="H387" s="67"/>
      <c r="I387" s="63"/>
      <c r="J387" s="67"/>
      <c r="K387" s="63"/>
      <c r="L387" s="67"/>
      <c r="M387" s="63"/>
      <c r="N387" s="67"/>
      <c r="O387" s="2">
        <f t="shared" si="84"/>
        <v>1</v>
      </c>
    </row>
    <row r="388" spans="1:15" x14ac:dyDescent="0.25">
      <c r="A388" s="3" t="s">
        <v>217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4"/>
        <v>0</v>
      </c>
    </row>
    <row r="389" spans="1:15" x14ac:dyDescent="0.25">
      <c r="A389" s="3" t="s">
        <v>218</v>
      </c>
      <c r="B389" s="3" t="s">
        <v>26</v>
      </c>
      <c r="C389" s="63"/>
      <c r="D389" s="67"/>
      <c r="E389" s="63"/>
      <c r="F389" s="67"/>
      <c r="G389" s="63">
        <v>2</v>
      </c>
      <c r="H389" s="67"/>
      <c r="I389" s="63"/>
      <c r="J389" s="67"/>
      <c r="K389" s="63"/>
      <c r="L389" s="67"/>
      <c r="M389" s="63"/>
      <c r="N389" s="67"/>
      <c r="O389" s="2">
        <f t="shared" si="84"/>
        <v>2</v>
      </c>
    </row>
    <row r="390" spans="1:15" x14ac:dyDescent="0.25">
      <c r="A390" s="3" t="s">
        <v>40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 t="shared" si="84"/>
        <v>0</v>
      </c>
    </row>
    <row r="391" spans="1:15" x14ac:dyDescent="0.25">
      <c r="A391" s="3" t="s">
        <v>39</v>
      </c>
      <c r="B391" s="3" t="s">
        <v>26</v>
      </c>
      <c r="C391" s="63">
        <v>1</v>
      </c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84"/>
        <v>1</v>
      </c>
    </row>
    <row r="392" spans="1:15" x14ac:dyDescent="0.25">
      <c r="A392" s="3" t="s">
        <v>225</v>
      </c>
      <c r="B392" s="3" t="s">
        <v>26</v>
      </c>
      <c r="C392" s="63">
        <v>1</v>
      </c>
      <c r="D392" s="67"/>
      <c r="E392" s="63">
        <v>1</v>
      </c>
      <c r="F392" s="67"/>
      <c r="G392" s="63">
        <v>1</v>
      </c>
      <c r="H392" s="67"/>
      <c r="I392" s="63"/>
      <c r="J392" s="67"/>
      <c r="K392" s="63"/>
      <c r="L392" s="67"/>
      <c r="M392" s="63"/>
      <c r="N392" s="67"/>
      <c r="O392" s="2">
        <f>SUM(C392:N392)</f>
        <v>3</v>
      </c>
    </row>
    <row r="393" spans="1:15" x14ac:dyDescent="0.25">
      <c r="A393" s="3" t="s">
        <v>228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0</v>
      </c>
    </row>
    <row r="394" spans="1:15" x14ac:dyDescent="0.25">
      <c r="A394" s="3" t="s">
        <v>233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>SUM(C394:N394)</f>
        <v>0</v>
      </c>
    </row>
    <row r="395" spans="1:15" x14ac:dyDescent="0.25">
      <c r="A395" s="3" t="s">
        <v>238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>SUM(C395:N395)</f>
        <v>0</v>
      </c>
    </row>
    <row r="396" spans="1:15" x14ac:dyDescent="0.25">
      <c r="A396" s="3" t="s">
        <v>351</v>
      </c>
      <c r="B396" s="3" t="s">
        <v>26</v>
      </c>
      <c r="C396" s="63"/>
      <c r="D396" s="67">
        <v>1</v>
      </c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4"/>
        <v>1</v>
      </c>
    </row>
    <row r="397" spans="1:15" x14ac:dyDescent="0.25">
      <c r="A397" s="3" t="s">
        <v>249</v>
      </c>
      <c r="B397" s="3" t="s">
        <v>26</v>
      </c>
      <c r="C397" s="63">
        <v>1</v>
      </c>
      <c r="D397" s="67">
        <v>1</v>
      </c>
      <c r="E397" s="63">
        <v>3</v>
      </c>
      <c r="F397" s="67">
        <v>1</v>
      </c>
      <c r="G397" s="63">
        <v>1</v>
      </c>
      <c r="H397" s="67"/>
      <c r="I397" s="63"/>
      <c r="J397" s="67"/>
      <c r="K397" s="63"/>
      <c r="L397" s="67"/>
      <c r="M397" s="63"/>
      <c r="N397" s="67"/>
      <c r="O397" s="2">
        <f t="shared" si="84"/>
        <v>7</v>
      </c>
    </row>
    <row r="398" spans="1:15" x14ac:dyDescent="0.25">
      <c r="A398" s="3" t="s">
        <v>38</v>
      </c>
      <c r="B398" s="3" t="s">
        <v>26</v>
      </c>
      <c r="C398" s="63">
        <v>1</v>
      </c>
      <c r="D398" s="67"/>
      <c r="E398" s="63">
        <v>1</v>
      </c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4"/>
        <v>2</v>
      </c>
    </row>
    <row r="399" spans="1:15" x14ac:dyDescent="0.25">
      <c r="A399" s="3" t="s">
        <v>37</v>
      </c>
      <c r="B399" s="3" t="s">
        <v>26</v>
      </c>
      <c r="C399" s="63"/>
      <c r="D399" s="67"/>
      <c r="E399" s="63"/>
      <c r="F399" s="67"/>
      <c r="G399" s="63">
        <v>1</v>
      </c>
      <c r="H399" s="67"/>
      <c r="I399" s="63"/>
      <c r="J399" s="67"/>
      <c r="K399" s="63"/>
      <c r="L399" s="67"/>
      <c r="M399" s="63"/>
      <c r="N399" s="67"/>
      <c r="O399" s="2">
        <f t="shared" si="84"/>
        <v>1</v>
      </c>
    </row>
    <row r="400" spans="1:15" x14ac:dyDescent="0.25">
      <c r="A400" s="3" t="s">
        <v>272</v>
      </c>
      <c r="B400" s="3" t="s">
        <v>26</v>
      </c>
      <c r="C400" s="63"/>
      <c r="D400" s="67"/>
      <c r="E400" s="63">
        <v>5</v>
      </c>
      <c r="F400" s="67">
        <v>1</v>
      </c>
      <c r="G400" s="63">
        <v>5</v>
      </c>
      <c r="H400" s="67"/>
      <c r="I400" s="63"/>
      <c r="J400" s="67"/>
      <c r="K400" s="63"/>
      <c r="L400" s="67"/>
      <c r="M400" s="63"/>
      <c r="N400" s="67"/>
      <c r="O400" s="2">
        <f t="shared" si="84"/>
        <v>11</v>
      </c>
    </row>
    <row r="401" spans="1:15" x14ac:dyDescent="0.25">
      <c r="A401" s="3" t="s">
        <v>277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36</v>
      </c>
      <c r="B402" s="3" t="s">
        <v>26</v>
      </c>
      <c r="C402" s="63"/>
      <c r="D402" s="67"/>
      <c r="E402" s="63">
        <v>1</v>
      </c>
      <c r="F402" s="67"/>
      <c r="G402" s="63">
        <v>1</v>
      </c>
      <c r="H402" s="67"/>
      <c r="I402" s="63"/>
      <c r="J402" s="67"/>
      <c r="K402" s="63"/>
      <c r="L402" s="67"/>
      <c r="M402" s="63"/>
      <c r="N402" s="67"/>
      <c r="O402" s="2">
        <f t="shared" si="84"/>
        <v>2</v>
      </c>
    </row>
    <row r="403" spans="1:15" x14ac:dyDescent="0.25">
      <c r="A403" s="3" t="s">
        <v>280</v>
      </c>
      <c r="B403" s="3" t="s">
        <v>26</v>
      </c>
      <c r="C403" s="63"/>
      <c r="D403" s="67"/>
      <c r="E403" s="63"/>
      <c r="F403" s="67"/>
      <c r="G403" s="63">
        <v>1</v>
      </c>
      <c r="H403" s="67"/>
      <c r="I403" s="63"/>
      <c r="J403" s="67"/>
      <c r="K403" s="63"/>
      <c r="L403" s="67"/>
      <c r="M403" s="63"/>
      <c r="N403" s="67"/>
      <c r="O403" s="2">
        <f>SUM(C403:N403)</f>
        <v>1</v>
      </c>
    </row>
    <row r="404" spans="1:15" x14ac:dyDescent="0.25">
      <c r="A404" s="3" t="s">
        <v>35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4"/>
        <v>0</v>
      </c>
    </row>
    <row r="405" spans="1:15" x14ac:dyDescent="0.25">
      <c r="A405" s="3" t="s">
        <v>34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84"/>
        <v>0</v>
      </c>
    </row>
    <row r="406" spans="1:15" x14ac:dyDescent="0.25">
      <c r="A406" s="3" t="s">
        <v>287</v>
      </c>
      <c r="B406" s="3" t="s">
        <v>26</v>
      </c>
      <c r="C406" s="63">
        <v>2</v>
      </c>
      <c r="D406" s="67">
        <v>2</v>
      </c>
      <c r="E406" s="63"/>
      <c r="F406" s="67">
        <v>1</v>
      </c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5</v>
      </c>
    </row>
    <row r="407" spans="1:15" x14ac:dyDescent="0.25">
      <c r="A407" s="3" t="s">
        <v>288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289</v>
      </c>
      <c r="B408" s="3" t="s">
        <v>26</v>
      </c>
      <c r="C408" s="63">
        <v>1</v>
      </c>
      <c r="D408" s="67"/>
      <c r="E408" s="63">
        <v>1</v>
      </c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>SUM(C408:N408)</f>
        <v>2</v>
      </c>
    </row>
    <row r="409" spans="1:15" x14ac:dyDescent="0.25">
      <c r="A409" s="3" t="s">
        <v>290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293</v>
      </c>
      <c r="B410" s="3" t="s">
        <v>26</v>
      </c>
      <c r="C410" s="63"/>
      <c r="D410" s="67"/>
      <c r="E410" s="63">
        <v>1</v>
      </c>
      <c r="F410" s="67">
        <v>1</v>
      </c>
      <c r="G410" s="63"/>
      <c r="H410" s="67"/>
      <c r="I410" s="63"/>
      <c r="J410" s="67"/>
      <c r="K410" s="63"/>
      <c r="L410" s="67"/>
      <c r="M410" s="63"/>
      <c r="N410" s="67"/>
      <c r="O410" s="2">
        <f>SUM(C410:N410)</f>
        <v>2</v>
      </c>
    </row>
    <row r="411" spans="1:15" x14ac:dyDescent="0.25">
      <c r="A411" s="3" t="s">
        <v>295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84"/>
        <v>0</v>
      </c>
    </row>
    <row r="412" spans="1:15" x14ac:dyDescent="0.25">
      <c r="A412" s="3" t="s">
        <v>465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0</v>
      </c>
    </row>
    <row r="413" spans="1:15" x14ac:dyDescent="0.25">
      <c r="A413" s="3" t="s">
        <v>33</v>
      </c>
      <c r="B413" s="3" t="s">
        <v>26</v>
      </c>
      <c r="C413" s="63"/>
      <c r="D413" s="67">
        <v>2</v>
      </c>
      <c r="E413" s="63"/>
      <c r="F413" s="67">
        <v>4</v>
      </c>
      <c r="G413" s="63">
        <v>1</v>
      </c>
      <c r="H413" s="67"/>
      <c r="I413" s="63"/>
      <c r="J413" s="67"/>
      <c r="K413" s="63"/>
      <c r="L413" s="67"/>
      <c r="M413" s="63"/>
      <c r="N413" s="67"/>
      <c r="O413" s="2">
        <f t="shared" ref="O413:O421" si="116">SUM(C413:N413)</f>
        <v>7</v>
      </c>
    </row>
    <row r="414" spans="1:15" x14ac:dyDescent="0.25">
      <c r="A414" s="3" t="s">
        <v>32</v>
      </c>
      <c r="B414" s="3" t="s">
        <v>26</v>
      </c>
      <c r="C414" s="64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 t="shared" si="116"/>
        <v>0</v>
      </c>
    </row>
    <row r="415" spans="1:15" x14ac:dyDescent="0.25">
      <c r="A415" s="3" t="s">
        <v>330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si="116"/>
        <v>0</v>
      </c>
    </row>
    <row r="416" spans="1:15" x14ac:dyDescent="0.25">
      <c r="A416" s="3" t="s">
        <v>341</v>
      </c>
      <c r="B416" s="3" t="s">
        <v>26</v>
      </c>
      <c r="C416" s="64"/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 t="shared" ref="O416" si="117">SUM(C416:N416)</f>
        <v>0</v>
      </c>
    </row>
    <row r="417" spans="1:15" x14ac:dyDescent="0.25">
      <c r="A417" s="3" t="s">
        <v>484</v>
      </c>
      <c r="B417" s="3" t="s">
        <v>26</v>
      </c>
      <c r="C417" s="64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 t="shared" ref="O417" si="118">SUM(C417:N417)</f>
        <v>0</v>
      </c>
    </row>
    <row r="418" spans="1:15" x14ac:dyDescent="0.25">
      <c r="A418" s="3" t="s">
        <v>472</v>
      </c>
      <c r="B418" s="3" t="s">
        <v>26</v>
      </c>
      <c r="C418" s="64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 t="shared" si="116"/>
        <v>0</v>
      </c>
    </row>
    <row r="419" spans="1:15" x14ac:dyDescent="0.25">
      <c r="A419" s="126" t="s">
        <v>31</v>
      </c>
      <c r="B419" s="126"/>
      <c r="C419" s="72">
        <f>SUM(C366:C418)</f>
        <v>8</v>
      </c>
      <c r="D419" s="72">
        <f t="shared" ref="D419:N419" si="119">SUM(D366:D418)</f>
        <v>10</v>
      </c>
      <c r="E419" s="72">
        <f t="shared" si="119"/>
        <v>18</v>
      </c>
      <c r="F419" s="72">
        <f t="shared" si="119"/>
        <v>18</v>
      </c>
      <c r="G419" s="72">
        <f t="shared" si="119"/>
        <v>23</v>
      </c>
      <c r="H419" s="72">
        <f t="shared" si="119"/>
        <v>0</v>
      </c>
      <c r="I419" s="72">
        <f t="shared" si="119"/>
        <v>0</v>
      </c>
      <c r="J419" s="72">
        <f t="shared" si="119"/>
        <v>0</v>
      </c>
      <c r="K419" s="72">
        <f t="shared" si="119"/>
        <v>0</v>
      </c>
      <c r="L419" s="72">
        <f t="shared" si="119"/>
        <v>0</v>
      </c>
      <c r="M419" s="72">
        <f t="shared" si="119"/>
        <v>0</v>
      </c>
      <c r="N419" s="72">
        <f t="shared" si="119"/>
        <v>0</v>
      </c>
      <c r="O419" s="62">
        <f t="shared" si="116"/>
        <v>77</v>
      </c>
    </row>
    <row r="420" spans="1:15" x14ac:dyDescent="0.25">
      <c r="A420" s="41" t="s">
        <v>375</v>
      </c>
      <c r="B420" s="41" t="s">
        <v>376</v>
      </c>
      <c r="C420" s="63">
        <v>0</v>
      </c>
      <c r="D420" s="63">
        <v>0</v>
      </c>
      <c r="E420" s="63">
        <v>0</v>
      </c>
      <c r="F420" s="67">
        <v>0</v>
      </c>
      <c r="G420" s="63">
        <v>0</v>
      </c>
      <c r="H420" s="67">
        <v>0</v>
      </c>
      <c r="I420" s="63">
        <v>0</v>
      </c>
      <c r="J420" s="67">
        <v>0</v>
      </c>
      <c r="K420" s="63">
        <v>0</v>
      </c>
      <c r="L420" s="67">
        <v>0</v>
      </c>
      <c r="M420" s="63">
        <v>0</v>
      </c>
      <c r="N420" s="67">
        <v>0</v>
      </c>
      <c r="O420" s="2">
        <f t="shared" si="116"/>
        <v>0</v>
      </c>
    </row>
    <row r="421" spans="1:15" x14ac:dyDescent="0.25">
      <c r="A421" s="126" t="s">
        <v>31</v>
      </c>
      <c r="B421" s="126"/>
      <c r="C421" s="72">
        <f>SUM(C420)</f>
        <v>0</v>
      </c>
      <c r="D421" s="72">
        <f t="shared" ref="D421:N421" si="120">SUM(D420)</f>
        <v>0</v>
      </c>
      <c r="E421" s="72">
        <f t="shared" si="120"/>
        <v>0</v>
      </c>
      <c r="F421" s="72">
        <f t="shared" si="120"/>
        <v>0</v>
      </c>
      <c r="G421" s="72">
        <f t="shared" si="120"/>
        <v>0</v>
      </c>
      <c r="H421" s="72">
        <f t="shared" si="120"/>
        <v>0</v>
      </c>
      <c r="I421" s="72">
        <f t="shared" si="120"/>
        <v>0</v>
      </c>
      <c r="J421" s="72">
        <f t="shared" si="120"/>
        <v>0</v>
      </c>
      <c r="K421" s="72">
        <f t="shared" si="120"/>
        <v>0</v>
      </c>
      <c r="L421" s="72">
        <f t="shared" si="120"/>
        <v>0</v>
      </c>
      <c r="M421" s="72">
        <f t="shared" si="120"/>
        <v>0</v>
      </c>
      <c r="N421" s="72">
        <f t="shared" si="120"/>
        <v>0</v>
      </c>
      <c r="O421" s="62">
        <f t="shared" si="116"/>
        <v>0</v>
      </c>
    </row>
    <row r="422" spans="1:15" x14ac:dyDescent="0.25">
      <c r="A422" s="1" t="s">
        <v>30</v>
      </c>
      <c r="B422" s="1"/>
      <c r="C422" s="65">
        <f t="shared" ref="C422:N422" si="121">SUM(C421,C419,C365,C320,C291,C159,C55,C26,C4)</f>
        <v>47</v>
      </c>
      <c r="D422" s="65">
        <f t="shared" si="121"/>
        <v>87</v>
      </c>
      <c r="E422" s="65">
        <f t="shared" si="121"/>
        <v>110</v>
      </c>
      <c r="F422" s="65">
        <f t="shared" si="121"/>
        <v>95</v>
      </c>
      <c r="G422" s="65">
        <f t="shared" si="121"/>
        <v>88</v>
      </c>
      <c r="H422" s="65">
        <f t="shared" si="121"/>
        <v>0</v>
      </c>
      <c r="I422" s="65">
        <f t="shared" si="121"/>
        <v>0</v>
      </c>
      <c r="J422" s="65">
        <f t="shared" si="121"/>
        <v>0</v>
      </c>
      <c r="K422" s="65">
        <f t="shared" si="121"/>
        <v>0</v>
      </c>
      <c r="L422" s="65">
        <f t="shared" si="121"/>
        <v>0</v>
      </c>
      <c r="M422" s="65">
        <f t="shared" si="121"/>
        <v>0</v>
      </c>
      <c r="N422" s="65">
        <f t="shared" si="121"/>
        <v>0</v>
      </c>
      <c r="O422" s="2">
        <f t="shared" si="84"/>
        <v>427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21:B421"/>
    <mergeCell ref="A1:A2"/>
    <mergeCell ref="C1:C2"/>
    <mergeCell ref="D1:D2"/>
    <mergeCell ref="E1:E2"/>
    <mergeCell ref="A419:B419"/>
    <mergeCell ref="A26:B26"/>
    <mergeCell ref="A55:B55"/>
    <mergeCell ref="A159:B159"/>
    <mergeCell ref="A291:B291"/>
    <mergeCell ref="A320:B320"/>
    <mergeCell ref="A365:B365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80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469</v>
      </c>
      <c r="B195" s="13">
        <v>9687</v>
      </c>
      <c r="C195" s="28" t="s">
        <v>470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2018-06-11T17:23:37Z</dcterms:modified>
</cp:coreProperties>
</file>