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J67" i="8" l="1"/>
  <c r="V82" i="8"/>
  <c r="V72" i="8"/>
  <c r="V74" i="8"/>
  <c r="V75" i="8"/>
  <c r="V81" i="8"/>
  <c r="V76" i="8"/>
  <c r="V77" i="8"/>
  <c r="V70" i="8"/>
  <c r="V68" i="8"/>
  <c r="V69" i="8"/>
  <c r="O311" i="5" l="1"/>
  <c r="I82" i="8"/>
  <c r="O241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6" i="8" l="1"/>
  <c r="J65" i="8"/>
  <c r="O322" i="5" l="1"/>
  <c r="O280" i="5" l="1"/>
  <c r="O228" i="5"/>
  <c r="O113" i="5"/>
  <c r="O59" i="5"/>
  <c r="I4" i="5" l="1"/>
  <c r="I26" i="5"/>
  <c r="I55" i="5"/>
  <c r="I159" i="5"/>
  <c r="I290" i="5"/>
  <c r="I319" i="5"/>
  <c r="I364" i="5"/>
  <c r="I417" i="5"/>
  <c r="I419" i="5"/>
  <c r="I420" i="5" l="1"/>
  <c r="O239" i="5"/>
  <c r="O112" i="5" l="1"/>
  <c r="O216" i="5" l="1"/>
  <c r="O179" i="5"/>
  <c r="N11" i="8" l="1"/>
  <c r="J79" i="8" l="1"/>
  <c r="J71" i="8"/>
  <c r="J70" i="8"/>
  <c r="J69" i="8"/>
  <c r="O167" i="5" l="1"/>
  <c r="O61" i="5"/>
  <c r="F364" i="5" l="1"/>
  <c r="G364" i="5"/>
  <c r="H364" i="5"/>
  <c r="J364" i="5"/>
  <c r="K364" i="5"/>
  <c r="L364" i="5"/>
  <c r="M364" i="5"/>
  <c r="N364" i="5"/>
  <c r="F319" i="5"/>
  <c r="G319" i="5"/>
  <c r="H319" i="5"/>
  <c r="J319" i="5"/>
  <c r="K319" i="5"/>
  <c r="L319" i="5"/>
  <c r="M319" i="5"/>
  <c r="N319" i="5"/>
  <c r="F290" i="5"/>
  <c r="G290" i="5"/>
  <c r="H290" i="5"/>
  <c r="J290" i="5"/>
  <c r="K290" i="5"/>
  <c r="L290" i="5"/>
  <c r="M290" i="5"/>
  <c r="N290" i="5"/>
  <c r="E364" i="5"/>
  <c r="E319" i="5"/>
  <c r="E290" i="5"/>
  <c r="O284" i="5"/>
  <c r="O268" i="5"/>
  <c r="O270" i="5"/>
  <c r="O180" i="5"/>
  <c r="O165" i="5"/>
  <c r="O15" i="5" l="1"/>
  <c r="O391" i="5"/>
  <c r="D364" i="5"/>
  <c r="D319" i="5"/>
  <c r="D290" i="5"/>
  <c r="O273" i="5"/>
  <c r="J76" i="8"/>
  <c r="J73" i="8"/>
  <c r="J81" i="8"/>
  <c r="J72" i="8"/>
  <c r="J78" i="8" l="1"/>
  <c r="J80" i="8"/>
  <c r="J77" i="8"/>
  <c r="J74" i="8"/>
  <c r="J75" i="8"/>
  <c r="J68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19" i="5"/>
  <c r="E419" i="5"/>
  <c r="F419" i="5"/>
  <c r="G419" i="5"/>
  <c r="H419" i="5"/>
  <c r="J419" i="5"/>
  <c r="K419" i="5"/>
  <c r="L419" i="5"/>
  <c r="M419" i="5"/>
  <c r="N419" i="5"/>
  <c r="C419" i="5"/>
  <c r="C364" i="5"/>
  <c r="C319" i="5"/>
  <c r="C290" i="5"/>
  <c r="D159" i="5"/>
  <c r="E159" i="5"/>
  <c r="F159" i="5"/>
  <c r="G159" i="5"/>
  <c r="H159" i="5"/>
  <c r="J159" i="5"/>
  <c r="K159" i="5"/>
  <c r="L159" i="5"/>
  <c r="M159" i="5"/>
  <c r="N159" i="5"/>
  <c r="C159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7" i="5"/>
  <c r="E417" i="5"/>
  <c r="F417" i="5"/>
  <c r="G417" i="5"/>
  <c r="H417" i="5"/>
  <c r="J417" i="5"/>
  <c r="K417" i="5"/>
  <c r="L417" i="5"/>
  <c r="M417" i="5"/>
  <c r="N417" i="5"/>
  <c r="C417" i="5"/>
  <c r="O271" i="5"/>
  <c r="O218" i="5"/>
  <c r="O202" i="5"/>
  <c r="O182" i="5"/>
  <c r="O160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55" i="5"/>
  <c r="O260" i="5"/>
  <c r="O255" i="5"/>
  <c r="O227" i="5"/>
  <c r="O224" i="5"/>
  <c r="O214" i="5"/>
  <c r="O185" i="5"/>
  <c r="H420" i="5" l="1"/>
  <c r="L420" i="5"/>
  <c r="M420" i="5"/>
  <c r="E420" i="5"/>
  <c r="K420" i="5"/>
  <c r="G420" i="5"/>
  <c r="N420" i="5"/>
  <c r="J420" i="5"/>
  <c r="F420" i="5"/>
  <c r="D420" i="5"/>
  <c r="C420" i="5"/>
  <c r="L75" i="8"/>
  <c r="O269" i="5"/>
  <c r="O217" i="5"/>
  <c r="O278" i="5"/>
  <c r="O107" i="5"/>
  <c r="O203" i="5"/>
  <c r="L72" i="8" l="1"/>
  <c r="L70" i="8"/>
  <c r="L81" i="8"/>
  <c r="G65" i="8"/>
  <c r="L65" i="8" s="1"/>
  <c r="L71" i="8"/>
  <c r="L68" i="8"/>
  <c r="L76" i="8"/>
  <c r="L77" i="8"/>
  <c r="L80" i="8"/>
  <c r="O266" i="5"/>
  <c r="O243" i="5"/>
  <c r="O199" i="5"/>
  <c r="O197" i="5"/>
  <c r="L82" i="8" l="1"/>
  <c r="O162" i="5"/>
  <c r="O230" i="5"/>
  <c r="O264" i="5" l="1"/>
  <c r="O189" i="5" l="1"/>
  <c r="O175" i="5"/>
  <c r="O246" i="5"/>
  <c r="O209" i="5"/>
  <c r="O288" i="5"/>
  <c r="O306" i="5"/>
  <c r="O186" i="5"/>
  <c r="O140" i="5" l="1"/>
  <c r="O123" i="5"/>
  <c r="O188" i="5"/>
  <c r="O58" i="5"/>
  <c r="O275" i="5" l="1"/>
  <c r="O250" i="5"/>
  <c r="O343" i="5"/>
  <c r="O287" i="5"/>
  <c r="O229" i="5"/>
  <c r="O11" i="5"/>
  <c r="F40" i="8"/>
  <c r="E40" i="8" l="1"/>
  <c r="E29" i="8"/>
  <c r="F25" i="8"/>
  <c r="F20" i="8"/>
  <c r="E11" i="8"/>
  <c r="K82" i="8"/>
  <c r="O223" i="5" l="1"/>
  <c r="O303" i="5"/>
  <c r="O238" i="5"/>
  <c r="O219" i="5"/>
  <c r="O205" i="5"/>
  <c r="O83" i="5"/>
  <c r="V48" i="8"/>
  <c r="R71" i="8" s="1"/>
  <c r="O286" i="5"/>
  <c r="O382" i="5"/>
  <c r="O60" i="8" l="1"/>
  <c r="V49" i="8"/>
  <c r="R72" i="8" s="1"/>
  <c r="O263" i="5"/>
  <c r="O415" i="5"/>
  <c r="O139" i="5"/>
  <c r="O261" i="5"/>
  <c r="O127" i="5"/>
  <c r="O324" i="5"/>
  <c r="O267" i="5"/>
  <c r="O171" i="5" l="1"/>
  <c r="O220" i="5" l="1"/>
  <c r="O294" i="5"/>
  <c r="O295" i="5"/>
  <c r="V44" i="8"/>
  <c r="R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0" i="5"/>
  <c r="O79" i="5"/>
  <c r="U60" i="8"/>
  <c r="U29" i="8"/>
  <c r="U25" i="8"/>
  <c r="U20" i="8"/>
  <c r="U11" i="8"/>
  <c r="T60" i="8"/>
  <c r="T40" i="8"/>
  <c r="O192" i="5"/>
  <c r="T29" i="8"/>
  <c r="T25" i="8"/>
  <c r="T20" i="8"/>
  <c r="T11" i="8"/>
  <c r="S40" i="8"/>
  <c r="O285" i="5"/>
  <c r="O146" i="5"/>
  <c r="O147" i="5"/>
  <c r="O206" i="5"/>
  <c r="O31" i="5"/>
  <c r="O279" i="5"/>
  <c r="S60" i="8"/>
  <c r="S29" i="8"/>
  <c r="S25" i="8"/>
  <c r="S20" i="8"/>
  <c r="S11" i="8"/>
  <c r="R40" i="8" l="1"/>
  <c r="O283" i="5"/>
  <c r="O348" i="5"/>
  <c r="O210" i="5"/>
  <c r="O370" i="5"/>
  <c r="O136" i="5"/>
  <c r="R60" i="8"/>
  <c r="R29" i="8"/>
  <c r="R25" i="8"/>
  <c r="R20" i="8"/>
  <c r="R11" i="8"/>
  <c r="O414" i="5"/>
  <c r="O93" i="5"/>
  <c r="O329" i="5"/>
  <c r="O315" i="5"/>
  <c r="V43" i="8"/>
  <c r="R66" i="8" s="1"/>
  <c r="V45" i="8"/>
  <c r="R68" i="8" s="1"/>
  <c r="Q60" i="8"/>
  <c r="Q40" i="8"/>
  <c r="Q29" i="8"/>
  <c r="Q25" i="8"/>
  <c r="Q20" i="8"/>
  <c r="Q11" i="8"/>
  <c r="P40" i="8"/>
  <c r="O183" i="5"/>
  <c r="P60" i="8" l="1"/>
  <c r="P29" i="8"/>
  <c r="P25" i="8"/>
  <c r="P20" i="8"/>
  <c r="P11" i="8"/>
  <c r="O40" i="8"/>
  <c r="O410" i="5"/>
  <c r="O19" i="5"/>
  <c r="O392" i="5"/>
  <c r="O62" i="5"/>
  <c r="O164" i="5"/>
  <c r="V56" i="8"/>
  <c r="R79" i="8" s="1"/>
  <c r="O29" i="8"/>
  <c r="O25" i="8"/>
  <c r="O20" i="8"/>
  <c r="O11" i="8"/>
  <c r="N40" i="8"/>
  <c r="O317" i="5"/>
  <c r="O124" i="5"/>
  <c r="O111" i="5"/>
  <c r="O204" i="5"/>
  <c r="O309" i="5"/>
  <c r="O207" i="5"/>
  <c r="E82" i="8"/>
  <c r="N60" i="8"/>
  <c r="N29" i="8"/>
  <c r="N25" i="8"/>
  <c r="N20" i="8"/>
  <c r="C82" i="8"/>
  <c r="D82" i="8"/>
  <c r="B82" i="8"/>
  <c r="M40" i="8"/>
  <c r="O265" i="5"/>
  <c r="O262" i="5"/>
  <c r="O177" i="5"/>
  <c r="O181" i="5"/>
  <c r="O151" i="5"/>
  <c r="O150" i="5"/>
  <c r="O383" i="5"/>
  <c r="O65" i="5"/>
  <c r="O312" i="5"/>
  <c r="M60" i="8"/>
  <c r="M29" i="8"/>
  <c r="M25" i="8"/>
  <c r="M20" i="8"/>
  <c r="M11" i="8"/>
  <c r="L40" i="8"/>
  <c r="O208" i="5"/>
  <c r="O198" i="5"/>
  <c r="O129" i="5"/>
  <c r="O121" i="5"/>
  <c r="O105" i="5"/>
  <c r="L60" i="8"/>
  <c r="V51" i="8"/>
  <c r="R73" i="8" s="1"/>
  <c r="L29" i="8"/>
  <c r="L25" i="8"/>
  <c r="L20" i="8"/>
  <c r="L11" i="8"/>
  <c r="J40" i="8"/>
  <c r="V59" i="8"/>
  <c r="R82" i="8" s="1"/>
  <c r="V58" i="8"/>
  <c r="R81" i="8" s="1"/>
  <c r="V57" i="8"/>
  <c r="R80" i="8" s="1"/>
  <c r="V55" i="8"/>
  <c r="R78" i="8" s="1"/>
  <c r="V54" i="8"/>
  <c r="R77" i="8" s="1"/>
  <c r="V53" i="8"/>
  <c r="R76" i="8" s="1"/>
  <c r="V52" i="8"/>
  <c r="R75" i="8" s="1"/>
  <c r="V50" i="8"/>
  <c r="R74" i="8" s="1"/>
  <c r="V47" i="8"/>
  <c r="R70" i="8" s="1"/>
  <c r="V46" i="8"/>
  <c r="R69" i="8" s="1"/>
  <c r="V42" i="8"/>
  <c r="J60" i="8"/>
  <c r="D60" i="8"/>
  <c r="C60" i="8"/>
  <c r="B60" i="8"/>
  <c r="R65" i="8" l="1"/>
  <c r="V60" i="8"/>
  <c r="W48" i="8" s="1"/>
  <c r="V40" i="8"/>
  <c r="W39" i="8" s="1"/>
  <c r="C40" i="8"/>
  <c r="D40" i="8"/>
  <c r="B40" i="8"/>
  <c r="J29" i="8"/>
  <c r="D29" i="8"/>
  <c r="C29" i="8"/>
  <c r="B29" i="8"/>
  <c r="O253" i="5"/>
  <c r="O172" i="5"/>
  <c r="O170" i="5"/>
  <c r="O314" i="5"/>
  <c r="O405" i="5"/>
  <c r="O114" i="5"/>
  <c r="O98" i="5"/>
  <c r="O368" i="5"/>
  <c r="O292" i="5"/>
  <c r="J20" i="8"/>
  <c r="J25" i="8"/>
  <c r="J11" i="8"/>
  <c r="D20" i="8"/>
  <c r="D25" i="8"/>
  <c r="D11" i="8"/>
  <c r="O211" i="5"/>
  <c r="O251" i="5"/>
  <c r="O176" i="5"/>
  <c r="O153" i="5"/>
  <c r="O316" i="5"/>
  <c r="O274" i="5"/>
  <c r="O166" i="5"/>
  <c r="O350" i="5"/>
  <c r="O386" i="5"/>
  <c r="O330" i="5"/>
  <c r="O297" i="5"/>
  <c r="C11" i="8"/>
  <c r="C25" i="8"/>
  <c r="B25" i="8"/>
  <c r="B11" i="8"/>
  <c r="C20" i="8"/>
  <c r="B20" i="8"/>
  <c r="V23" i="8"/>
  <c r="V24" i="8"/>
  <c r="V22" i="8"/>
  <c r="O118" i="5"/>
  <c r="O323" i="5"/>
  <c r="O49" i="5"/>
  <c r="O384" i="5"/>
  <c r="O342" i="5"/>
  <c r="O60" i="5"/>
  <c r="O360" i="5"/>
  <c r="O143" i="5"/>
  <c r="O236" i="5"/>
  <c r="O91" i="5"/>
  <c r="O378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78" i="5"/>
  <c r="O52" i="5"/>
  <c r="O257" i="5"/>
  <c r="O240" i="5"/>
  <c r="O234" i="5"/>
  <c r="O148" i="5"/>
  <c r="O63" i="5"/>
  <c r="O168" i="5"/>
  <c r="O310" i="5"/>
  <c r="O103" i="5"/>
  <c r="O33" i="5"/>
  <c r="O367" i="5"/>
  <c r="O413" i="5"/>
  <c r="O299" i="5"/>
  <c r="O67" i="5"/>
  <c r="O28" i="5"/>
  <c r="O174" i="5"/>
  <c r="O128" i="5"/>
  <c r="O331" i="5"/>
  <c r="O321" i="5"/>
  <c r="O305" i="5"/>
  <c r="O134" i="5"/>
  <c r="O133" i="5"/>
  <c r="O109" i="5"/>
  <c r="O221" i="5"/>
  <c r="O156" i="5"/>
  <c r="O313" i="5"/>
  <c r="O347" i="5"/>
  <c r="O14" i="5"/>
  <c r="O390" i="5"/>
  <c r="O6" i="5"/>
  <c r="O344" i="5"/>
  <c r="O222" i="5"/>
  <c r="O106" i="5"/>
  <c r="O196" i="5"/>
  <c r="O300" i="5"/>
  <c r="O72" i="5"/>
  <c r="O9" i="5"/>
  <c r="O8" i="5"/>
  <c r="O356" i="5"/>
  <c r="O122" i="5"/>
  <c r="O117" i="5"/>
  <c r="O76" i="5"/>
  <c r="O64" i="5"/>
  <c r="O291" i="5"/>
  <c r="O87" i="5"/>
  <c r="O141" i="5"/>
  <c r="O137" i="5"/>
  <c r="O84" i="5"/>
  <c r="O184" i="5"/>
  <c r="O30" i="5"/>
  <c r="O277" i="5"/>
  <c r="O254" i="5"/>
  <c r="O225" i="5"/>
  <c r="O92" i="5"/>
  <c r="O404" i="5"/>
  <c r="O282" i="5"/>
  <c r="O195" i="5"/>
  <c r="O194" i="5"/>
  <c r="O21" i="5"/>
  <c r="O393" i="5"/>
  <c r="O374" i="5"/>
  <c r="O7" i="5"/>
  <c r="O120" i="5"/>
  <c r="O372" i="5"/>
  <c r="O359" i="5"/>
  <c r="O95" i="5"/>
  <c r="O380" i="5"/>
  <c r="O369" i="5"/>
  <c r="O281" i="5"/>
  <c r="O272" i="5"/>
  <c r="O258" i="5"/>
  <c r="O47" i="5"/>
  <c r="O244" i="5"/>
  <c r="O418" i="5"/>
  <c r="O200" i="5"/>
  <c r="O377" i="5"/>
  <c r="O373" i="5"/>
  <c r="O161" i="5"/>
  <c r="O24" i="5"/>
  <c r="O53" i="5"/>
  <c r="O142" i="5"/>
  <c r="O135" i="5"/>
  <c r="O407" i="5"/>
  <c r="O242" i="5"/>
  <c r="O42" i="5"/>
  <c r="O108" i="5"/>
  <c r="O99" i="5"/>
  <c r="O68" i="5"/>
  <c r="O169" i="5"/>
  <c r="O157" i="5"/>
  <c r="O110" i="5"/>
  <c r="O362" i="5"/>
  <c r="O259" i="5"/>
  <c r="O102" i="5"/>
  <c r="O88" i="5"/>
  <c r="O5" i="5"/>
  <c r="O17" i="5"/>
  <c r="O308" i="5"/>
  <c r="O226" i="5"/>
  <c r="O212" i="5"/>
  <c r="O96" i="5"/>
  <c r="O187" i="5"/>
  <c r="O75" i="5"/>
  <c r="O401" i="5"/>
  <c r="O398" i="5"/>
  <c r="O78" i="5"/>
  <c r="O335" i="5"/>
  <c r="O155" i="5"/>
  <c r="O154" i="5"/>
  <c r="O50" i="5"/>
  <c r="O352" i="5"/>
  <c r="O126" i="5"/>
  <c r="O341" i="5"/>
  <c r="O304" i="5"/>
  <c r="O85" i="5"/>
  <c r="O298" i="5"/>
  <c r="O276" i="5"/>
  <c r="O152" i="5"/>
  <c r="O149" i="5"/>
  <c r="O408" i="5"/>
  <c r="O247" i="5"/>
  <c r="O125" i="5"/>
  <c r="O233" i="5"/>
  <c r="O215" i="5"/>
  <c r="O82" i="5"/>
  <c r="O69" i="5"/>
  <c r="O293" i="5"/>
  <c r="O327" i="5"/>
  <c r="O387" i="5"/>
  <c r="O361" i="5"/>
  <c r="O412" i="5"/>
  <c r="O256" i="5"/>
  <c r="O132" i="5"/>
  <c r="O131" i="5"/>
  <c r="O249" i="5"/>
  <c r="O399" i="5"/>
  <c r="O237" i="5"/>
  <c r="O213" i="5"/>
  <c r="O101" i="5"/>
  <c r="O325" i="5"/>
  <c r="O366" i="5"/>
  <c r="O406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4" i="5"/>
  <c r="O97" i="5"/>
  <c r="O100" i="5"/>
  <c r="O104" i="5"/>
  <c r="O115" i="5"/>
  <c r="O116" i="5"/>
  <c r="O119" i="5"/>
  <c r="O130" i="5"/>
  <c r="O144" i="5"/>
  <c r="O145" i="5"/>
  <c r="O158" i="5"/>
  <c r="O163" i="5"/>
  <c r="O173" i="5"/>
  <c r="O190" i="5"/>
  <c r="O191" i="5"/>
  <c r="O193" i="5"/>
  <c r="O201" i="5"/>
  <c r="O231" i="5"/>
  <c r="O232" i="5"/>
  <c r="O235" i="5"/>
  <c r="O245" i="5"/>
  <c r="O248" i="5"/>
  <c r="O252" i="5"/>
  <c r="O289" i="5"/>
  <c r="O296" i="5"/>
  <c r="O301" i="5"/>
  <c r="O302" i="5"/>
  <c r="O307" i="5"/>
  <c r="O318" i="5"/>
  <c r="O320" i="5"/>
  <c r="O326" i="5"/>
  <c r="O328" i="5"/>
  <c r="O332" i="5"/>
  <c r="O333" i="5"/>
  <c r="O334" i="5"/>
  <c r="O336" i="5"/>
  <c r="O337" i="5"/>
  <c r="O338" i="5"/>
  <c r="O339" i="5"/>
  <c r="O345" i="5"/>
  <c r="O346" i="5"/>
  <c r="O349" i="5"/>
  <c r="O351" i="5"/>
  <c r="O353" i="5"/>
  <c r="O354" i="5"/>
  <c r="O357" i="5"/>
  <c r="O358" i="5"/>
  <c r="O363" i="5"/>
  <c r="O365" i="5"/>
  <c r="O371" i="5"/>
  <c r="O375" i="5"/>
  <c r="O376" i="5"/>
  <c r="O379" i="5"/>
  <c r="O381" i="5"/>
  <c r="O385" i="5"/>
  <c r="O388" i="5"/>
  <c r="O389" i="5"/>
  <c r="O394" i="5"/>
  <c r="O395" i="5"/>
  <c r="O396" i="5"/>
  <c r="O397" i="5"/>
  <c r="O400" i="5"/>
  <c r="O402" i="5"/>
  <c r="O403" i="5"/>
  <c r="O409" i="5"/>
  <c r="O411" i="5"/>
  <c r="O416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19" i="5"/>
  <c r="O55" i="5"/>
  <c r="O26" i="5"/>
  <c r="O319" i="5"/>
  <c r="O290" i="5"/>
  <c r="O159" i="5"/>
  <c r="O364" i="5"/>
  <c r="O417" i="5"/>
  <c r="W40" i="8" l="1"/>
  <c r="O420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<sst xmlns="http://schemas.openxmlformats.org/spreadsheetml/2006/main" count="1567" uniqueCount="557">
  <si>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</si>
  <si>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</si>
  <si>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</si>
  <si>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</si>
  <si>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</si>
  <si>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</si>
  <si>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</si>
  <si>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</si>
  <si>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</si>
  <si>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</si>
  <si>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</si>
  <si>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</si>
  <si>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</si>
  <si>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</si>
  <si>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</si>
  <si>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</si>
  <si>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</si>
  <si>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</si>
  <si>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</si>
  <si>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</si>
  <si>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</si>
  <si>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</si>
  <si>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</si>
  <si>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</si>
  <si>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</si>
  <si>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</si>
  <si>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</si>
  <si>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</si>
  <si>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</si>
  <si>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</si>
  <si>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</si>
  <si>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</si>
  <si>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</si>
  <si>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</si>
  <si>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</si>
  <si>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</si>
  <si>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</si>
  <si>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</si>
  <si>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</si>
  <si>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</si>
  <si>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</si>
  <si>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</si>
  <si>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</si>
  <si>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</si>
  <si>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</si>
  <si>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</si>
  <si>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</si>
  <si>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</si>
  <si>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</si>
  <si>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</si>
  <si>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</si>
  <si>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</si>
  <si>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</si>
  <si>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</si>
  <si>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</si>
  <si>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</si>
  <si>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</si>
  <si>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</si>
  <si>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</si>
  <si>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</si>
  <si>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</si>
  <si>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</si>
  <si>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</si>
  <si>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</si>
  <si>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</si>
  <si>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</si>
  <si>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</si>
  <si>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</si>
  <si>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</si>
  <si>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</si>
  <si>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</si>
  <si>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</si>
  <si>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</si>
  <si>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</si>
  <si>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</si>
  <si>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</si>
  <si>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</si>
  <si>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</si>
  <si>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</si>
  <si>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</si>
  <si>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</si>
  <si>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</si>
  <si>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</si>
  <si>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</si>
  <si>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</si>
  <si>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</si>
  <si>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</si>
  <si>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</si>
  <si>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</si>
  <si>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</si>
  <si>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</si>
  <si>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</si>
  <si>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</si>
  <si>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</si>
  <si>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</si>
  <si>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</si>
  <si>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</si>
  <si>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</si>
  <si>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</si>
  <si>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</si>
  <si>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</si>
  <si>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</si>
  <si>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</si>
  <si>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</si>
  <si>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</si>
  <si>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</si>
  <si>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</si>
  <si>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</si>
  <si>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</si>
  <si>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</si>
  <si>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</si>
  <si>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</si>
  <si>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</si>
  <si>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</si>
  <si>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</si>
  <si>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</si>
  <si>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</si>
  <si>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</si>
  <si>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</si>
  <si>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</si>
  <si>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</si>
  <si>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</si>
  <si>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</si>
  <si>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</si>
  <si>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</si>
  <si>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</si>
  <si>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</si>
  <si>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</si>
  <si>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</si>
  <si>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</si>
  <si>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</si>
  <si>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</si>
  <si>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</si>
  <si>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</si>
  <si>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</si>
  <si>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</si>
  <si>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</si>
  <si>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</si>
  <si>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</si>
  <si>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</si>
  <si>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</si>
  <si>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</si>
  <si>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</si>
  <si>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</si>
  <si>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</si>
  <si>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</si>
  <si>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</si>
  <si>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</si>
  <si>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</si>
  <si>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</si>
  <si>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</si>
  <si>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</si>
  <si>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</si>
  <si>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</si>
  <si>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</si>
  <si>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</si>
  <si>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</si>
  <si>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</si>
  <si>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</si>
  <si>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</si>
  <si>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</si>
  <si>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</si>
  <si>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</si>
  <si>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</si>
  <si>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</si>
  <si>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</si>
  <si>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</si>
  <si>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</si>
  <si>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</si>
  <si>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</si>
  <si>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</si>
  <si>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</si>
  <si>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</si>
  <si>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</si>
  <si>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</si>
  <si>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</si>
  <si>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</si>
  <si>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</si>
  <si>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</si>
  <si>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</si>
  <si>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</si>
  <si>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</si>
  <si>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</si>
  <si>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</si>
  <si>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</si>
  <si>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</si>
  <si>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</si>
  <si>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</si>
  <si>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</si>
  <si>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</si>
  <si>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</si>
  <si>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</si>
  <si>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</si>
  <si>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</si>
  <si>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</si>
  <si>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</si>
  <si>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</si>
  <si>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</si>
  <si>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</si>
  <si>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</si>
  <si>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</si>
  <si>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</si>
  <si>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</si>
  <si>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</si>
  <si>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</si>
  <si>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</si>
  <si>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</si>
  <si>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</si>
  <si>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</si>
  <si>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</si>
  <si>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</si>
  <si>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</si>
  <si>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</si>
  <si>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</si>
  <si>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</si>
  <si>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</si>
  <si>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</si>
  <si>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</si>
  <si>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</si>
  <si>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</si>
  <si>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</si>
  <si>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</si>
  <si>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</si>
  <si>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</si>
  <si>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</si>
  <si>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</si>
  <si>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</si>
  <si>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</si>
  <si>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</si>
  <si>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</si>
  <si>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</si>
  <si>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</si>
  <si>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</si>
  <si>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</si>
  <si>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</si>
  <si>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</si>
  <si>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</si>
  <si>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</si>
  <si>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</si>
  <si>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</si>
  <si>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</si>
  <si>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</si>
  <si>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</si>
  <si>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</si>
  <si>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</si>
  <si>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</si>
  <si>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</si>
  <si>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</si>
  <si>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</si>
  <si>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</si>
  <si>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</si>
  <si>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</si>
  <si>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</si>
  <si>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</si>
  <si>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</si>
  <si>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</si>
  <si>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</si>
  <si>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</si>
  <si>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</si>
  <si>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</si>
  <si>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</si>
  <si>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</si>
  <si>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</si>
  <si>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</si>
  <si>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</si>
  <si>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</si>
  <si>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</si>
  <si>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</si>
  <si>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</si>
  <si>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</si>
  <si>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</si>
  <si>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</si>
  <si>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</si>
  <si>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</si>
  <si>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</si>
  <si>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</si>
  <si>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</si>
  <si>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</si>
  <si>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</si>
  <si>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</si>
  <si>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</si>
  <si>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</si>
  <si>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</si>
  <si>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</si>
  <si>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</si>
  <si>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</si>
  <si>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</si>
  <si>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</si>
  <si>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</si>
  <si>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</si>
  <si>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</si>
  <si>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</si>
  <si>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</si>
  <si>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</si>
  <si>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</si>
  <si>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</si>
  <si>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</si>
  <si>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</si>
  <si>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</si>
  <si>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</si>
  <si>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</si>
  <si>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</si>
  <si>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</si>
  <si>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</si>
  <si>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</si>
  <si>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</si>
  <si>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</si>
  <si>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</si>
  <si>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</si>
  <si>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</si>
  <si>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</si>
  <si>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</si>
  <si>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</si>
  <si>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</si>
  <si>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</si>
  <si>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</si>
  <si>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</si>
  <si>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</si>
  <si>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</si>
  <si>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</si>
  <si>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</si>
  <si>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</si>
  <si>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</si>
  <si>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</si>
  <si>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</si>
  <si>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</si>
  <si>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</si>
  <si>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</si>
  <si>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</si>
  <si>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</si>
  <si>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</si>
  <si>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</si>
  <si>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</si>
  <si>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</si>
  <si>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</si>
  <si>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</si>
  <si>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</si>
  <si>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</si>
  <si>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</si>
  <si>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</si>
  <si>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</si>
  <si>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</si>
  <si>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</si>
  <si>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</si>
  <si>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</si>
  <si>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</si>
  <si>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</si>
  <si>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</si>
  <si>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</si>
  <si>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</si>
  <si>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</si>
  <si>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</si>
  <si>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</si>
  <si>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</si>
  <si>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</si>
  <si>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</si>
  <si>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</si>
  <si>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</si>
  <si>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</si>
  <si>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</si>
  <si>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</si>
  <si>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</si>
  <si>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</si>
  <si>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</si>
  <si>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</si>
  <si>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</si>
  <si>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</si>
  <si>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</si>
  <si>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</si>
  <si>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</si>
  <si>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</si>
  <si>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</si>
  <si>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</si>
  <si>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</si>
  <si>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</si>
  <si>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</si>
  <si>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</si>
  <si>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</si>
  <si>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</si>
  <si>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</si>
  <si>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</si>
  <si>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</si>
  <si>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</si>
  <si>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</si>
  <si>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</si>
  <si>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</si>
  <si>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</si>
  <si>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</si>
  <si>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</si>
  <si>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</si>
  <si>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</si>
  <si>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</si>
  <si>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</si>
  <si>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</si>
  <si>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</si>
  <si>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</si>
  <si>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</si>
  <si>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</si>
  <si>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</si>
  <si>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</si>
  <si>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</si>
  <si>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</si>
  <si>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</si>
  <si>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</si>
  <si>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</si>
  <si>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</si>
  <si>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</si>
  <si>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</si>
  <si>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</si>
  <si>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</si>
  <si>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</si>
  <si>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</si>
  <si>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</si>
  <si>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</si>
  <si>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</si>
  <si>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</si>
  <si>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</si>
  <si>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</si>
  <si>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</si>
  <si>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</si>
  <si>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</si>
  <si>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</si>
  <si>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</si>
  <si>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</si>
  <si>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</si>
  <si>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</si>
  <si>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</si>
  <si>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</si>
  <si>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</si>
  <si>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</si>
  <si>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</si>
  <si>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</si>
  <si>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</si>
  <si>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</si>
  <si>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</si>
  <si>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</si>
  <si>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</si>
  <si>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</si>
  <si>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</si>
  <si>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</si>
  <si>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</si>
  <si>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</si>
  <si>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</si>
  <si>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</si>
  <si>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</si>
  <si>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</si>
  <si>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</si>
  <si>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</si>
  <si>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</si>
  <si>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</si>
  <si>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</si>
  <si>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</si>
  <si>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</si>
  <si>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</si>
  <si>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</si>
  <si>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</si>
  <si>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</si>
  <si>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</si>
  <si>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</si>
  <si>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</si>
  <si>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</si>
  <si>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</si>
  <si>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</si>
  <si>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</si>
  <si>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</si>
  <si>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</si>
  <si>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</si>
  <si>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</si>
  <si>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</si>
  <si>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</si>
  <si>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</si>
  <si>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</si>
  <si>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</si>
  <si>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</si>
  <si>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</si>
  <si>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</si>
  <si>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</si>
  <si>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</si>
  <si>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</si>
  <si>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</si>
  <si>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</si>
  <si>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</si>
  <si>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</si>
  <si>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</si>
  <si>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</si>
  <si>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</si>
  <si>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</si>
  <si>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</si>
  <si>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</si>
  <si>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</si>
  <si>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</si>
  <si>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</si>
  <si>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</si>
  <si>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</si>
  <si>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</si>
  <si>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</si>
  <si>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</si>
  <si>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</si>
  <si>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</si>
  <si>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</si>
  <si>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</si>
  <si>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</si>
  <si>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</si>
  <si>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</si>
  <si>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</si>
  <si>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</si>
  <si>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</si>
  <si>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</si>
  <si>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</si>
  <si>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</si>
  <si>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</si>
  <si>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</si>
  <si>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</si>
  <si>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</si>
  <si>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</si>
  <si>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</si>
  <si>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</si>
  <si>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</si>
  <si>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</si>
  <si>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</si>
  <si>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</si>
  <si>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</si>
  <si>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</si>
  <si>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</si>
  <si>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</si>
  <si>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</si>
  <si>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</si>
  <si>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</si>
  <si>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</si>
  <si>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</si>
  <si>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</si>
  <si>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</si>
  <si>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</si>
  <si>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</si>
  <si>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</si>
  <si>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</si>
  <si>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</si>
  <si>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</si>
  <si>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</si>
  <si>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</si>
  <si>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</si>
  <si>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</si>
  <si>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</si>
  <si>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</si>
  <si>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</si>
  <si>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</si>
  <si>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</si>
  <si>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</si>
  <si>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</si>
  <si>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</si>
  <si>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</si>
  <si>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</si>
  <si>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</si>
  <si>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</si>
  <si>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</si>
  <si>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</si>
  <si>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8. % Comunicações respondidas por Total de comunicações recebidas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</si>
</sst>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4" fillId="0" borderId="8" xfId="0" applyFont="1" applyBorder="1" applyAlignment="1">
      <alignment horizontal="right" vertical="center" inden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Abr 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3</c:v>
                </c:pt>
                <c:pt idx="1">
                  <c:v>162</c:v>
                </c:pt>
                <c:pt idx="2">
                  <c:v>0</c:v>
                </c:pt>
                <c:pt idx="3">
                  <c:v>148</c:v>
                </c:pt>
                <c:pt idx="4">
                  <c:v>26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Abr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106</c:v>
                </c:pt>
                <c:pt idx="3">
                  <c:v>171</c:v>
                </c:pt>
                <c:pt idx="4">
                  <c:v>47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Abr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66</c:v>
                </c:pt>
                <c:pt idx="1">
                  <c:v>205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Abr /2018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71.38643067846607</c:v>
                </c:pt>
                <c:pt idx="1">
                  <c:v>28.613569321533923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Abr 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2342747131448108"/>
                  <c:y val="4.07543941906007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4.6013635657724442E-2"/>
                  <c:y val="7.29264232871426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48</c:v>
                </c:pt>
                <c:pt idx="1">
                  <c:v>42</c:v>
                </c:pt>
                <c:pt idx="2">
                  <c:v>66</c:v>
                </c:pt>
                <c:pt idx="3">
                  <c:v>12</c:v>
                </c:pt>
                <c:pt idx="4">
                  <c:v>49</c:v>
                </c:pt>
                <c:pt idx="5">
                  <c:v>54</c:v>
                </c:pt>
                <c:pt idx="6">
                  <c:v>37</c:v>
                </c:pt>
                <c:pt idx="7">
                  <c:v>0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Abr  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34</c:v>
                </c:pt>
                <c:pt idx="5">
                  <c:v>2</c:v>
                </c:pt>
                <c:pt idx="6">
                  <c:v>0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8</c:v>
                </c:pt>
                <c:pt idx="11">
                  <c:v>12</c:v>
                </c:pt>
                <c:pt idx="12">
                  <c:v>26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232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0.29498525073746312</c:v>
                </c:pt>
                <c:pt idx="4">
                  <c:v>10.029498525073747</c:v>
                </c:pt>
                <c:pt idx="5">
                  <c:v>0.58997050147492625</c:v>
                </c:pt>
                <c:pt idx="6">
                  <c:v>0</c:v>
                </c:pt>
                <c:pt idx="7">
                  <c:v>2.6548672566371683</c:v>
                </c:pt>
                <c:pt idx="8">
                  <c:v>1.4749262536873156</c:v>
                </c:pt>
                <c:pt idx="9">
                  <c:v>0.88495575221238942</c:v>
                </c:pt>
                <c:pt idx="10">
                  <c:v>2.359882005899705</c:v>
                </c:pt>
                <c:pt idx="11">
                  <c:v>3.5398230088495577</c:v>
                </c:pt>
                <c:pt idx="12">
                  <c:v>7.6696165191740411</c:v>
                </c:pt>
                <c:pt idx="13">
                  <c:v>0.29498525073746312</c:v>
                </c:pt>
                <c:pt idx="14">
                  <c:v>0</c:v>
                </c:pt>
                <c:pt idx="15">
                  <c:v>0</c:v>
                </c:pt>
                <c:pt idx="16">
                  <c:v>68.43657817109144</c:v>
                </c:pt>
                <c:pt idx="17">
                  <c:v>1.7699115044247788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Abr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0.20151819493353187"/>
                  <c:y val="-0.15675693730802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151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Abr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1</c:v>
                </c:pt>
                <c:pt idx="1">
                  <c:v>132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16</c:v>
                </c:pt>
                <c:pt idx="10">
                  <c:v>45</c:v>
                </c:pt>
                <c:pt idx="11">
                  <c:v>1</c:v>
                </c:pt>
                <c:pt idx="12">
                  <c:v>2</c:v>
                </c:pt>
                <c:pt idx="13">
                  <c:v>18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13" activePane="bottomLeft" state="frozen"/>
      <selection pane="bottomLeft" activeCell="M40" sqref="M40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12" t="s">
        <v>453</v>
      </c>
      <c r="B1" s="113"/>
      <c r="C1" s="113"/>
      <c r="D1" s="113"/>
      <c r="E1" s="113"/>
      <c r="F1" s="113"/>
      <c r="G1" s="113"/>
      <c r="H1" s="113"/>
      <c r="I1" s="113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customHeight="1" thickBot="1" x14ac:dyDescent="0.3">
      <c r="A2" s="117" t="s">
        <v>0</v>
      </c>
      <c r="B2" s="115">
        <v>2010</v>
      </c>
      <c r="C2" s="115">
        <v>2011</v>
      </c>
      <c r="D2" s="115">
        <v>2012</v>
      </c>
      <c r="E2" s="115">
        <v>2013</v>
      </c>
      <c r="F2" s="115">
        <v>2014</v>
      </c>
      <c r="G2" s="115">
        <v>2015</v>
      </c>
      <c r="H2" s="115">
        <v>2016</v>
      </c>
      <c r="I2" s="115">
        <v>2017</v>
      </c>
      <c r="J2" s="114">
        <v>2018</v>
      </c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</row>
    <row r="3" spans="1:23" ht="15.75" thickBot="1" x14ac:dyDescent="0.3">
      <c r="A3" s="118"/>
      <c r="B3" s="116"/>
      <c r="C3" s="116"/>
      <c r="D3" s="116"/>
      <c r="E3" s="116"/>
      <c r="F3" s="116"/>
      <c r="G3" s="116"/>
      <c r="H3" s="116"/>
      <c r="I3" s="116"/>
      <c r="J3" s="85" t="s">
        <v>478</v>
      </c>
      <c r="K3" s="83" t="s">
        <v>479</v>
      </c>
      <c r="L3" s="83" t="s">
        <v>411</v>
      </c>
      <c r="M3" s="83" t="s">
        <v>412</v>
      </c>
      <c r="N3" s="83" t="s">
        <v>413</v>
      </c>
      <c r="O3" s="83" t="s">
        <v>414</v>
      </c>
      <c r="P3" s="83" t="s">
        <v>415</v>
      </c>
      <c r="Q3" s="83" t="s">
        <v>416</v>
      </c>
      <c r="R3" s="83" t="s">
        <v>417</v>
      </c>
      <c r="S3" s="83" t="s">
        <v>418</v>
      </c>
      <c r="T3" s="83" t="s">
        <v>419</v>
      </c>
      <c r="U3" s="83" t="s">
        <v>420</v>
      </c>
      <c r="V3" s="83" t="s">
        <v>496</v>
      </c>
      <c r="W3" s="84" t="s">
        <v>422</v>
      </c>
    </row>
    <row r="4" spans="1:23" x14ac:dyDescent="0.25">
      <c r="A4" s="81" t="s">
        <v>432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>
        <v>0</v>
      </c>
      <c r="N5" s="60"/>
      <c r="O5" s="60"/>
      <c r="P5" s="60"/>
      <c r="Q5" s="60"/>
      <c r="R5" s="60"/>
      <c r="S5" s="60"/>
      <c r="T5" s="60"/>
      <c r="U5" s="60"/>
      <c r="V5" s="60">
        <f>SUM(J5:U5)</f>
        <v>3</v>
      </c>
      <c r="W5" s="61">
        <f t="shared" ref="W5:W11" si="0">(V5/V$11)*100</f>
        <v>0.88495575221238942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>
        <v>38</v>
      </c>
      <c r="N6" s="44"/>
      <c r="O6" s="44"/>
      <c r="P6" s="44"/>
      <c r="Q6" s="44"/>
      <c r="R6" s="44"/>
      <c r="S6" s="44"/>
      <c r="T6" s="44"/>
      <c r="U6" s="44"/>
      <c r="V6" s="60">
        <f t="shared" ref="V6:V10" si="1">SUM(J6:U6)</f>
        <v>162</v>
      </c>
      <c r="W6" s="45">
        <f t="shared" si="0"/>
        <v>47.787610619469028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>
        <v>0</v>
      </c>
      <c r="N7" s="44"/>
      <c r="O7" s="44"/>
      <c r="P7" s="44"/>
      <c r="Q7" s="44"/>
      <c r="R7" s="44"/>
      <c r="S7" s="44"/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>
        <v>52</v>
      </c>
      <c r="N8" s="44"/>
      <c r="O8" s="44"/>
      <c r="P8" s="44"/>
      <c r="Q8" s="44"/>
      <c r="R8" s="44"/>
      <c r="S8" s="44"/>
      <c r="T8" s="44"/>
      <c r="U8" s="44"/>
      <c r="V8" s="60">
        <f t="shared" si="1"/>
        <v>148</v>
      </c>
      <c r="W8" s="45">
        <f t="shared" si="0"/>
        <v>43.657817109144545</v>
      </c>
    </row>
    <row r="9" spans="1:23" x14ac:dyDescent="0.25">
      <c r="A9" s="42" t="s">
        <v>536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>
        <v>5</v>
      </c>
      <c r="N9" s="44"/>
      <c r="O9" s="44"/>
      <c r="P9" s="44"/>
      <c r="Q9" s="44"/>
      <c r="R9" s="44"/>
      <c r="S9" s="44"/>
      <c r="T9" s="44"/>
      <c r="U9" s="44"/>
      <c r="V9" s="60">
        <f t="shared" ref="V9" si="2">SUM(J9:U9)</f>
        <v>26</v>
      </c>
      <c r="W9" s="45">
        <f t="shared" si="0"/>
        <v>7.6696165191740411</v>
      </c>
    </row>
    <row r="10" spans="1:23" x14ac:dyDescent="0.25">
      <c r="A10" s="42" t="s">
        <v>410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>
        <v>0</v>
      </c>
      <c r="N10" s="44"/>
      <c r="O10" s="44"/>
      <c r="P10" s="44"/>
      <c r="Q10" s="44"/>
      <c r="R10" s="44"/>
      <c r="S10" s="44"/>
      <c r="T10" s="44"/>
      <c r="U10" s="44"/>
      <c r="V10" s="60">
        <f t="shared" si="1"/>
        <v>0</v>
      </c>
      <c r="W10" s="45">
        <f t="shared" si="0"/>
        <v>0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95</v>
      </c>
      <c r="N11" s="48">
        <f>SUM(N5:N10)</f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339</v>
      </c>
      <c r="W11" s="49">
        <f t="shared" si="0"/>
        <v>100</v>
      </c>
    </row>
    <row r="12" spans="1:23" x14ac:dyDescent="0.25">
      <c r="A12" s="99" t="s">
        <v>433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>
        <v>1</v>
      </c>
      <c r="N13" s="44"/>
      <c r="O13" s="44"/>
      <c r="P13" s="44"/>
      <c r="Q13" s="44"/>
      <c r="R13" s="44"/>
      <c r="S13" s="44"/>
      <c r="T13" s="44"/>
      <c r="U13" s="44"/>
      <c r="V13" s="60">
        <f t="shared" ref="V13:V19" si="5">SUM(J13:U13)</f>
        <v>3</v>
      </c>
      <c r="W13" s="45">
        <f t="shared" ref="W13:W20" si="6">(V13/V$20)*100</f>
        <v>0.88495575221238942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>
        <v>2</v>
      </c>
      <c r="N14" s="44"/>
      <c r="O14" s="44"/>
      <c r="P14" s="44"/>
      <c r="Q14" s="44"/>
      <c r="R14" s="44"/>
      <c r="S14" s="44"/>
      <c r="T14" s="44"/>
      <c r="U14" s="44"/>
      <c r="V14" s="60">
        <f t="shared" si="5"/>
        <v>3</v>
      </c>
      <c r="W14" s="45">
        <f t="shared" si="6"/>
        <v>0.88495575221238942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>
        <v>22</v>
      </c>
      <c r="N15" s="44"/>
      <c r="O15" s="44"/>
      <c r="P15" s="44"/>
      <c r="Q15" s="44"/>
      <c r="R15" s="44"/>
      <c r="S15" s="44"/>
      <c r="T15" s="44"/>
      <c r="U15" s="44"/>
      <c r="V15" s="60">
        <f t="shared" si="5"/>
        <v>106</v>
      </c>
      <c r="W15" s="45">
        <f t="shared" si="6"/>
        <v>31.268436578171094</v>
      </c>
    </row>
    <row r="16" spans="1:23" x14ac:dyDescent="0.25">
      <c r="A16" s="42" t="s">
        <v>421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>
        <v>54</v>
      </c>
      <c r="N16" s="44"/>
      <c r="O16" s="44"/>
      <c r="P16" s="44"/>
      <c r="Q16" s="44"/>
      <c r="R16" s="44"/>
      <c r="S16" s="44"/>
      <c r="T16" s="44"/>
      <c r="U16" s="44"/>
      <c r="V16" s="60">
        <f t="shared" si="5"/>
        <v>171</v>
      </c>
      <c r="W16" s="45">
        <f t="shared" si="6"/>
        <v>50.442477876106196</v>
      </c>
    </row>
    <row r="17" spans="1:23" x14ac:dyDescent="0.25">
      <c r="A17" s="50" t="s">
        <v>445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>
        <v>14</v>
      </c>
      <c r="N17" s="44"/>
      <c r="O17" s="44"/>
      <c r="P17" s="44"/>
      <c r="Q17" s="44"/>
      <c r="R17" s="44"/>
      <c r="S17" s="44"/>
      <c r="T17" s="44"/>
      <c r="U17" s="44"/>
      <c r="V17" s="60">
        <f t="shared" si="5"/>
        <v>47</v>
      </c>
      <c r="W17" s="45">
        <f t="shared" si="6"/>
        <v>13.864306784660767</v>
      </c>
    </row>
    <row r="18" spans="1:23" ht="15" customHeight="1" x14ac:dyDescent="0.25">
      <c r="A18" s="52" t="s">
        <v>446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>
        <v>1</v>
      </c>
      <c r="N18" s="44"/>
      <c r="O18" s="44"/>
      <c r="P18" s="44"/>
      <c r="Q18" s="44"/>
      <c r="R18" s="44"/>
      <c r="S18" s="44"/>
      <c r="T18" s="44"/>
      <c r="U18" s="44"/>
      <c r="V18" s="60">
        <f t="shared" si="5"/>
        <v>8</v>
      </c>
      <c r="W18" s="45">
        <f t="shared" si="6"/>
        <v>2.359882005899705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>
        <v>1</v>
      </c>
      <c r="N19" s="44"/>
      <c r="O19" s="44"/>
      <c r="P19" s="44"/>
      <c r="Q19" s="44"/>
      <c r="R19" s="44"/>
      <c r="S19" s="44"/>
      <c r="T19" s="44"/>
      <c r="U19" s="44"/>
      <c r="V19" s="60">
        <f t="shared" si="5"/>
        <v>1</v>
      </c>
      <c r="W19" s="45">
        <f t="shared" si="6"/>
        <v>0.29498525073746312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95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6">
        <f t="shared" ref="V20" si="8">SUM(V13:V19)</f>
        <v>339</v>
      </c>
      <c r="W20" s="57">
        <f t="shared" si="6"/>
        <v>100</v>
      </c>
    </row>
    <row r="21" spans="1:23" x14ac:dyDescent="0.25">
      <c r="A21" s="99" t="s">
        <v>434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>
        <v>16</v>
      </c>
      <c r="N22" s="44"/>
      <c r="O22" s="44"/>
      <c r="P22" s="44"/>
      <c r="Q22" s="44"/>
      <c r="R22" s="44"/>
      <c r="S22" s="44"/>
      <c r="T22" s="44"/>
      <c r="U22" s="44"/>
      <c r="V22" s="44">
        <f>SUM(J22:U22)</f>
        <v>66</v>
      </c>
      <c r="W22" s="45">
        <f>(V22/V$25)*100</f>
        <v>19.469026548672566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>
        <v>56</v>
      </c>
      <c r="N23" s="44"/>
      <c r="O23" s="44"/>
      <c r="P23" s="44"/>
      <c r="Q23" s="44"/>
      <c r="R23" s="44"/>
      <c r="S23" s="44"/>
      <c r="T23" s="44"/>
      <c r="U23" s="44"/>
      <c r="V23" s="44">
        <f t="shared" ref="V23:V24" si="9">SUM(J23:U23)</f>
        <v>205</v>
      </c>
      <c r="W23" s="45">
        <f t="shared" ref="W23:W25" si="10">(V23/V$25)*100</f>
        <v>60.471976401179937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>
        <v>23</v>
      </c>
      <c r="N24" s="44"/>
      <c r="O24" s="44"/>
      <c r="P24" s="44"/>
      <c r="Q24" s="44"/>
      <c r="R24" s="44"/>
      <c r="S24" s="44"/>
      <c r="T24" s="44"/>
      <c r="U24" s="44"/>
      <c r="V24" s="44">
        <f t="shared" si="9"/>
        <v>68</v>
      </c>
      <c r="W24" s="45">
        <f t="shared" si="10"/>
        <v>20.058997050147493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95</v>
      </c>
      <c r="N25" s="48">
        <f t="shared" si="11"/>
        <v>0</v>
      </c>
      <c r="O25" s="48">
        <f t="shared" si="11"/>
        <v>0</v>
      </c>
      <c r="P25" s="48">
        <f t="shared" si="11"/>
        <v>0</v>
      </c>
      <c r="Q25" s="48">
        <f t="shared" si="11"/>
        <v>0</v>
      </c>
      <c r="R25" s="48">
        <f t="shared" si="11"/>
        <v>0</v>
      </c>
      <c r="S25" s="48">
        <f t="shared" si="11"/>
        <v>0</v>
      </c>
      <c r="T25" s="48">
        <f t="shared" si="11"/>
        <v>0</v>
      </c>
      <c r="U25" s="48">
        <f t="shared" si="11"/>
        <v>0</v>
      </c>
      <c r="V25" s="48">
        <f t="shared" ref="V25" si="12">SUM(V22:V24)</f>
        <v>339</v>
      </c>
      <c r="W25" s="49">
        <f t="shared" si="10"/>
        <v>100</v>
      </c>
    </row>
    <row r="26" spans="1:23" x14ac:dyDescent="0.25">
      <c r="A26" s="99" t="s">
        <v>435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>
        <v>67</v>
      </c>
      <c r="N27" s="44"/>
      <c r="O27" s="44"/>
      <c r="P27" s="44"/>
      <c r="Q27" s="44"/>
      <c r="R27" s="44"/>
      <c r="S27" s="44"/>
      <c r="T27" s="44"/>
      <c r="U27" s="44"/>
      <c r="V27" s="44">
        <f>SUM(J27:U27)</f>
        <v>242</v>
      </c>
      <c r="W27" s="45">
        <f>(V27/V$29)*100</f>
        <v>71.38643067846607</v>
      </c>
    </row>
    <row r="28" spans="1:23" x14ac:dyDescent="0.25">
      <c r="A28" s="42" t="s">
        <v>10</v>
      </c>
      <c r="B28" s="43" t="s">
        <v>431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>
        <v>28</v>
      </c>
      <c r="N28" s="44"/>
      <c r="O28" s="44"/>
      <c r="P28" s="44"/>
      <c r="Q28" s="44"/>
      <c r="R28" s="44"/>
      <c r="S28" s="44"/>
      <c r="T28" s="44"/>
      <c r="U28" s="44"/>
      <c r="V28" s="44">
        <f>SUM(J28:U28)</f>
        <v>97</v>
      </c>
      <c r="W28" s="45">
        <f>(V28/V$29)*100</f>
        <v>28.613569321533923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95</v>
      </c>
      <c r="N29" s="48">
        <f t="shared" si="13"/>
        <v>0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si="13"/>
        <v>0</v>
      </c>
      <c r="V29" s="48">
        <f t="shared" ref="V29" si="16">SUM(V26:V28)</f>
        <v>339</v>
      </c>
      <c r="W29" s="49">
        <f t="shared" ref="W29" si="17">(V29/V$25)*100</f>
        <v>100</v>
      </c>
    </row>
    <row r="30" spans="1:23" x14ac:dyDescent="0.25">
      <c r="A30" s="99" t="s">
        <v>450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</row>
    <row r="31" spans="1:23" x14ac:dyDescent="0.25">
      <c r="A31" s="42" t="s">
        <v>436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>
        <v>15</v>
      </c>
      <c r="N31" s="44"/>
      <c r="O31" s="74"/>
      <c r="P31" s="74"/>
      <c r="Q31" s="74"/>
      <c r="R31" s="74"/>
      <c r="S31" s="74"/>
      <c r="T31" s="74"/>
      <c r="U31" s="74"/>
      <c r="V31" s="44">
        <f>SUM(J31:U31)</f>
        <v>48</v>
      </c>
      <c r="W31" s="45">
        <f>(V31/V$40)*100</f>
        <v>14.159292035398231</v>
      </c>
    </row>
    <row r="32" spans="1:23" x14ac:dyDescent="0.25">
      <c r="A32" s="42" t="s">
        <v>437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>
        <v>16</v>
      </c>
      <c r="N32" s="44"/>
      <c r="O32" s="74"/>
      <c r="P32" s="74"/>
      <c r="Q32" s="74"/>
      <c r="R32" s="74"/>
      <c r="S32" s="74"/>
      <c r="T32" s="74"/>
      <c r="U32" s="74"/>
      <c r="V32" s="44">
        <f t="shared" ref="V32:V39" si="18">SUM(J32:U32)</f>
        <v>42</v>
      </c>
      <c r="W32" s="45">
        <f t="shared" ref="W32:W39" si="19">(V32/V$40)*100</f>
        <v>12.389380530973451</v>
      </c>
    </row>
    <row r="33" spans="1:23" x14ac:dyDescent="0.25">
      <c r="A33" s="42" t="s">
        <v>438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>
        <v>12</v>
      </c>
      <c r="N33" s="44"/>
      <c r="O33" s="74"/>
      <c r="P33" s="74"/>
      <c r="Q33" s="74"/>
      <c r="R33" s="74"/>
      <c r="S33" s="74"/>
      <c r="T33" s="74"/>
      <c r="U33" s="74"/>
      <c r="V33" s="44">
        <f t="shared" si="18"/>
        <v>66</v>
      </c>
      <c r="W33" s="45">
        <f t="shared" si="19"/>
        <v>19.469026548672566</v>
      </c>
    </row>
    <row r="34" spans="1:23" x14ac:dyDescent="0.25">
      <c r="A34" s="42" t="s">
        <v>439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>
        <v>5</v>
      </c>
      <c r="N34" s="44"/>
      <c r="O34" s="74"/>
      <c r="P34" s="74"/>
      <c r="Q34" s="74"/>
      <c r="R34" s="74"/>
      <c r="S34" s="74"/>
      <c r="T34" s="74"/>
      <c r="U34" s="74"/>
      <c r="V34" s="44">
        <f t="shared" si="18"/>
        <v>12</v>
      </c>
      <c r="W34" s="45">
        <f t="shared" si="19"/>
        <v>3.5398230088495577</v>
      </c>
    </row>
    <row r="35" spans="1:23" x14ac:dyDescent="0.25">
      <c r="A35" s="50" t="s">
        <v>440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>
        <v>15</v>
      </c>
      <c r="N35" s="44"/>
      <c r="O35" s="74"/>
      <c r="P35" s="74"/>
      <c r="Q35" s="74"/>
      <c r="R35" s="74"/>
      <c r="S35" s="74"/>
      <c r="T35" s="74"/>
      <c r="U35" s="74"/>
      <c r="V35" s="44">
        <f t="shared" si="18"/>
        <v>49</v>
      </c>
      <c r="W35" s="45">
        <f t="shared" si="19"/>
        <v>14.454277286135694</v>
      </c>
    </row>
    <row r="36" spans="1:23" x14ac:dyDescent="0.25">
      <c r="A36" s="52" t="s">
        <v>441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>
        <v>18</v>
      </c>
      <c r="N36" s="44"/>
      <c r="O36" s="74"/>
      <c r="P36" s="74"/>
      <c r="Q36" s="74"/>
      <c r="R36" s="74"/>
      <c r="S36" s="74"/>
      <c r="T36" s="74"/>
      <c r="U36" s="74"/>
      <c r="V36" s="44">
        <f t="shared" si="18"/>
        <v>54</v>
      </c>
      <c r="W36" s="45">
        <f t="shared" si="19"/>
        <v>15.929203539823009</v>
      </c>
    </row>
    <row r="37" spans="1:23" x14ac:dyDescent="0.25">
      <c r="A37" s="52" t="s">
        <v>442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>
        <v>11</v>
      </c>
      <c r="N37" s="44"/>
      <c r="O37" s="74"/>
      <c r="P37" s="74"/>
      <c r="Q37" s="74"/>
      <c r="R37" s="74"/>
      <c r="S37" s="74"/>
      <c r="T37" s="74"/>
      <c r="U37" s="74"/>
      <c r="V37" s="44">
        <f t="shared" si="18"/>
        <v>37</v>
      </c>
      <c r="W37" s="45">
        <f t="shared" si="19"/>
        <v>10.914454277286136</v>
      </c>
    </row>
    <row r="38" spans="1:23" x14ac:dyDescent="0.25">
      <c r="A38" s="42" t="s">
        <v>443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>
        <v>0</v>
      </c>
      <c r="N38" s="44"/>
      <c r="O38" s="74"/>
      <c r="P38" s="74"/>
      <c r="Q38" s="74"/>
      <c r="R38" s="74"/>
      <c r="S38" s="74"/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444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>
        <v>3</v>
      </c>
      <c r="N39" s="95"/>
      <c r="O39" s="82"/>
      <c r="P39" s="82"/>
      <c r="Q39" s="82"/>
      <c r="R39" s="82"/>
      <c r="S39" s="82"/>
      <c r="T39" s="82"/>
      <c r="U39" s="82"/>
      <c r="V39" s="44">
        <f t="shared" si="18"/>
        <v>31</v>
      </c>
      <c r="W39" s="45">
        <f t="shared" si="19"/>
        <v>9.1445427728613566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95</v>
      </c>
      <c r="N40" s="55">
        <f t="shared" si="20"/>
        <v>0</v>
      </c>
      <c r="O40" s="55">
        <f t="shared" si="20"/>
        <v>0</v>
      </c>
      <c r="P40" s="55">
        <f t="shared" si="20"/>
        <v>0</v>
      </c>
      <c r="Q40" s="55">
        <f t="shared" si="20"/>
        <v>0</v>
      </c>
      <c r="R40" s="55">
        <f t="shared" si="20"/>
        <v>0</v>
      </c>
      <c r="S40" s="55">
        <f t="shared" si="20"/>
        <v>0</v>
      </c>
      <c r="T40" s="55">
        <f t="shared" si="20"/>
        <v>0</v>
      </c>
      <c r="U40" s="55">
        <f t="shared" si="20"/>
        <v>0</v>
      </c>
      <c r="V40" s="56">
        <f>SUM(V31:V39)</f>
        <v>339</v>
      </c>
      <c r="W40" s="57">
        <f>SUM(W31:W39)</f>
        <v>100.00000000000001</v>
      </c>
    </row>
    <row r="41" spans="1:23" x14ac:dyDescent="0.25">
      <c r="A41" s="99" t="s">
        <v>447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</row>
    <row r="42" spans="1:23" x14ac:dyDescent="0.25">
      <c r="A42" s="42" t="s">
        <v>468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>
        <f t="shared" ref="V42:V59" si="21">SUM(J42:U42)</f>
        <v>0</v>
      </c>
      <c r="W42" s="45">
        <f t="shared" ref="W42:W59" si="22">(V42/V$60)*100</f>
        <v>0</v>
      </c>
    </row>
    <row r="43" spans="1:23" x14ac:dyDescent="0.25">
      <c r="A43" s="42" t="s">
        <v>467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>
        <f t="shared" ref="V43" si="23">SUM(J43:U43)</f>
        <v>0</v>
      </c>
      <c r="W43" s="45">
        <f t="shared" si="22"/>
        <v>0</v>
      </c>
    </row>
    <row r="44" spans="1:23" x14ac:dyDescent="0.25">
      <c r="A44" s="42" t="s">
        <v>480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>
        <f t="shared" ref="V44" si="24">SUM(J44:U44)</f>
        <v>0</v>
      </c>
      <c r="W44" s="45">
        <f t="shared" ref="W44" si="25">(V44/V$60)*100</f>
        <v>0</v>
      </c>
    </row>
    <row r="45" spans="1:23" x14ac:dyDescent="0.25">
      <c r="A45" s="42" t="s">
        <v>381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>
        <v>1</v>
      </c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1</v>
      </c>
      <c r="W45" s="45">
        <f t="shared" si="22"/>
        <v>0.29498525073746312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132">
        <v>11</v>
      </c>
      <c r="N46" s="44"/>
      <c r="O46" s="44"/>
      <c r="P46" s="44"/>
      <c r="Q46" s="44"/>
      <c r="R46" s="44"/>
      <c r="S46" s="44"/>
      <c r="T46" s="44"/>
      <c r="U46" s="44"/>
      <c r="V46" s="44">
        <f t="shared" si="21"/>
        <v>34</v>
      </c>
      <c r="W46" s="45">
        <f t="shared" si="22"/>
        <v>10.029498525073747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132">
        <v>1</v>
      </c>
      <c r="N47" s="44"/>
      <c r="O47" s="44"/>
      <c r="P47" s="44"/>
      <c r="Q47" s="44"/>
      <c r="R47" s="44"/>
      <c r="S47" s="44"/>
      <c r="T47" s="44"/>
      <c r="U47" s="44"/>
      <c r="V47" s="44">
        <f t="shared" si="21"/>
        <v>2</v>
      </c>
      <c r="W47" s="45">
        <f t="shared" si="22"/>
        <v>0.58997050147492625</v>
      </c>
    </row>
    <row r="48" spans="1:23" x14ac:dyDescent="0.25">
      <c r="A48" s="42" t="s">
        <v>490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132"/>
      <c r="N48" s="44"/>
      <c r="O48" s="44"/>
      <c r="P48" s="44"/>
      <c r="Q48" s="44"/>
      <c r="R48" s="44"/>
      <c r="S48" s="44"/>
      <c r="T48" s="44"/>
      <c r="U48" s="44"/>
      <c r="V48" s="44">
        <f t="shared" ref="V48" si="27">SUM(J48:U48)</f>
        <v>0</v>
      </c>
      <c r="W48" s="45">
        <f t="shared" ref="W48" si="28">(V48/V$60)*100</f>
        <v>0</v>
      </c>
    </row>
    <row r="49" spans="1:23" x14ac:dyDescent="0.25">
      <c r="A49" s="42" t="s">
        <v>487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132">
        <v>4</v>
      </c>
      <c r="N49" s="44"/>
      <c r="O49" s="44"/>
      <c r="P49" s="44"/>
      <c r="Q49" s="44"/>
      <c r="R49" s="44"/>
      <c r="S49" s="44"/>
      <c r="T49" s="44"/>
      <c r="U49" s="44"/>
      <c r="V49" s="44">
        <f t="shared" ref="V49" si="29">SUM(J49:U49)</f>
        <v>9</v>
      </c>
      <c r="W49" s="45">
        <f t="shared" ref="W49" si="30">(V49/V$60)*100</f>
        <v>2.6548672566371683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132">
        <v>1</v>
      </c>
      <c r="N50" s="44"/>
      <c r="O50" s="44"/>
      <c r="P50" s="44"/>
      <c r="Q50" s="44"/>
      <c r="R50" s="44"/>
      <c r="S50" s="44"/>
      <c r="T50" s="44"/>
      <c r="U50" s="44"/>
      <c r="V50" s="44">
        <f t="shared" si="21"/>
        <v>5</v>
      </c>
      <c r="W50" s="45">
        <f t="shared" si="22"/>
        <v>1.4749262536873156</v>
      </c>
    </row>
    <row r="51" spans="1:23" x14ac:dyDescent="0.25">
      <c r="A51" s="42" t="s">
        <v>488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132">
        <v>1</v>
      </c>
      <c r="N51" s="44"/>
      <c r="O51" s="44"/>
      <c r="P51" s="44"/>
      <c r="Q51" s="44"/>
      <c r="R51" s="44"/>
      <c r="S51" s="44"/>
      <c r="T51" s="44"/>
      <c r="U51" s="44"/>
      <c r="V51" s="44">
        <f t="shared" ref="V51" si="31">SUM(J51:U51)</f>
        <v>3</v>
      </c>
      <c r="W51" s="45">
        <f t="shared" si="22"/>
        <v>0.88495575221238942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132">
        <v>2</v>
      </c>
      <c r="N52" s="44"/>
      <c r="O52" s="44"/>
      <c r="P52" s="44"/>
      <c r="Q52" s="44"/>
      <c r="R52" s="44"/>
      <c r="S52" s="44"/>
      <c r="T52" s="44"/>
      <c r="U52" s="44"/>
      <c r="V52" s="44">
        <f t="shared" si="21"/>
        <v>8</v>
      </c>
      <c r="W52" s="45">
        <f t="shared" si="22"/>
        <v>2.359882005899705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132">
        <v>5</v>
      </c>
      <c r="N53" s="44"/>
      <c r="O53" s="44"/>
      <c r="P53" s="44"/>
      <c r="Q53" s="44"/>
      <c r="R53" s="44"/>
      <c r="S53" s="44"/>
      <c r="T53" s="44"/>
      <c r="U53" s="44"/>
      <c r="V53" s="44">
        <f t="shared" si="21"/>
        <v>12</v>
      </c>
      <c r="W53" s="45">
        <f t="shared" si="22"/>
        <v>3.5398230088495577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132">
        <v>5</v>
      </c>
      <c r="N54" s="44"/>
      <c r="O54" s="44"/>
      <c r="P54" s="44"/>
      <c r="Q54" s="44"/>
      <c r="R54" s="44"/>
      <c r="S54" s="44"/>
      <c r="T54" s="44"/>
      <c r="U54" s="44"/>
      <c r="V54" s="44">
        <f t="shared" si="21"/>
        <v>26</v>
      </c>
      <c r="W54" s="45">
        <f t="shared" si="22"/>
        <v>7.6696165191740411</v>
      </c>
    </row>
    <row r="55" spans="1:23" x14ac:dyDescent="0.25">
      <c r="A55" s="42" t="s">
        <v>405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132">
        <v>1</v>
      </c>
      <c r="N55" s="44"/>
      <c r="O55" s="44"/>
      <c r="P55" s="44"/>
      <c r="Q55" s="44"/>
      <c r="R55" s="44"/>
      <c r="S55" s="44"/>
      <c r="T55" s="44"/>
      <c r="U55" s="44"/>
      <c r="V55" s="44">
        <f t="shared" si="21"/>
        <v>1</v>
      </c>
      <c r="W55" s="45">
        <f t="shared" si="22"/>
        <v>0.29498525073746312</v>
      </c>
    </row>
    <row r="56" spans="1:23" x14ac:dyDescent="0.25">
      <c r="A56" t="s">
        <v>464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132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132"/>
      <c r="N57" s="44"/>
      <c r="O57" s="44"/>
      <c r="P57" s="44"/>
      <c r="Q57" s="44"/>
      <c r="R57" s="44"/>
      <c r="S57" s="44"/>
      <c r="T57" s="44"/>
      <c r="U57" s="44"/>
      <c r="V57" s="44">
        <f t="shared" si="21"/>
        <v>0</v>
      </c>
      <c r="W57" s="45">
        <f t="shared" si="22"/>
        <v>0</v>
      </c>
    </row>
    <row r="58" spans="1:23" x14ac:dyDescent="0.25">
      <c r="A58" s="42" t="s">
        <v>448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132">
        <v>61</v>
      </c>
      <c r="N58" s="44"/>
      <c r="O58" s="44"/>
      <c r="P58" s="44"/>
      <c r="Q58" s="44"/>
      <c r="R58" s="44"/>
      <c r="S58" s="44"/>
      <c r="T58" s="44"/>
      <c r="U58" s="44"/>
      <c r="V58" s="44">
        <f t="shared" si="21"/>
        <v>232</v>
      </c>
      <c r="W58" s="45">
        <f t="shared" si="22"/>
        <v>68.43657817109144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>
        <v>2</v>
      </c>
      <c r="N59" s="44"/>
      <c r="O59" s="44"/>
      <c r="P59" s="44"/>
      <c r="Q59" s="44"/>
      <c r="R59" s="44"/>
      <c r="S59" s="44"/>
      <c r="T59" s="44"/>
      <c r="U59" s="44"/>
      <c r="V59" s="44">
        <f t="shared" si="21"/>
        <v>6</v>
      </c>
      <c r="W59" s="45">
        <f t="shared" si="22"/>
        <v>1.7699115044247788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95</v>
      </c>
      <c r="N60" s="55">
        <f t="shared" si="33"/>
        <v>0</v>
      </c>
      <c r="O60" s="55">
        <f>SUM(O42:O59)</f>
        <v>0</v>
      </c>
      <c r="P60" s="55">
        <f t="shared" si="33"/>
        <v>0</v>
      </c>
      <c r="Q60" s="55">
        <f t="shared" si="33"/>
        <v>0</v>
      </c>
      <c r="R60" s="55">
        <f t="shared" si="33"/>
        <v>0</v>
      </c>
      <c r="S60" s="55">
        <f t="shared" si="33"/>
        <v>0</v>
      </c>
      <c r="T60" s="55">
        <f t="shared" si="33"/>
        <v>0</v>
      </c>
      <c r="U60" s="55">
        <f t="shared" si="33"/>
        <v>0</v>
      </c>
      <c r="V60" s="56">
        <f>SUM(V42:V59)</f>
        <v>339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02" t="s">
        <v>459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O62" s="99" t="s">
        <v>556</v>
      </c>
      <c r="P62" s="99"/>
      <c r="Q62" s="99"/>
      <c r="R62" s="99"/>
      <c r="S62" s="99"/>
      <c r="T62" s="99"/>
      <c r="U62" s="99"/>
      <c r="V62" s="99"/>
      <c r="W62" s="99"/>
    </row>
    <row r="63" spans="1:23" x14ac:dyDescent="0.25">
      <c r="A63" s="106" t="s">
        <v>456</v>
      </c>
      <c r="B63" s="103" t="s">
        <v>457</v>
      </c>
      <c r="C63" s="103"/>
      <c r="D63" s="103"/>
      <c r="E63" s="103"/>
      <c r="F63" s="103"/>
      <c r="G63" s="103"/>
      <c r="H63" s="103"/>
      <c r="I63" s="103"/>
      <c r="J63" s="103"/>
      <c r="K63" s="80"/>
      <c r="L63" s="103" t="s">
        <v>458</v>
      </c>
      <c r="M63" s="107" t="s">
        <v>422</v>
      </c>
      <c r="O63" s="104" t="s">
        <v>456</v>
      </c>
      <c r="P63" s="105"/>
      <c r="Q63" s="105"/>
      <c r="R63" s="100">
        <v>2018</v>
      </c>
      <c r="S63" s="100"/>
      <c r="T63" s="100"/>
      <c r="U63" s="100"/>
      <c r="V63" s="100"/>
      <c r="W63" s="101"/>
    </row>
    <row r="64" spans="1:23" x14ac:dyDescent="0.25">
      <c r="A64" s="106"/>
      <c r="B64" s="76">
        <v>2010</v>
      </c>
      <c r="C64" s="90" t="s">
        <v>503</v>
      </c>
      <c r="D64" s="90" t="s">
        <v>504</v>
      </c>
      <c r="E64" s="90" t="s">
        <v>505</v>
      </c>
      <c r="F64" s="90">
        <v>2014</v>
      </c>
      <c r="G64" s="90" t="s">
        <v>506</v>
      </c>
      <c r="H64" s="90">
        <v>2016</v>
      </c>
      <c r="I64" s="90">
        <v>2017</v>
      </c>
      <c r="J64" s="90">
        <v>2018</v>
      </c>
      <c r="K64" s="80"/>
      <c r="L64" s="103"/>
      <c r="M64" s="107"/>
      <c r="O64" s="104"/>
      <c r="P64" s="105"/>
      <c r="Q64" s="105"/>
      <c r="R64" s="108" t="s">
        <v>460</v>
      </c>
      <c r="S64" s="108"/>
      <c r="T64" s="108" t="s">
        <v>10</v>
      </c>
      <c r="U64" s="108"/>
      <c r="V64" s="108" t="s">
        <v>500</v>
      </c>
      <c r="W64" s="109"/>
    </row>
    <row r="65" spans="1:23" x14ac:dyDescent="0.25">
      <c r="A65" s="42" t="s">
        <v>468</v>
      </c>
      <c r="B65" s="59"/>
      <c r="C65" s="59"/>
      <c r="D65" s="59"/>
      <c r="E65" s="60"/>
      <c r="F65" s="75"/>
      <c r="G65" s="75">
        <f>T65</f>
        <v>0</v>
      </c>
      <c r="H65" s="75"/>
      <c r="I65" s="75">
        <v>1</v>
      </c>
      <c r="J65" s="75">
        <f>T65</f>
        <v>0</v>
      </c>
      <c r="K65" s="60"/>
      <c r="L65" s="75">
        <f t="shared" ref="L65:L67" si="34">SUM(B65:J65)</f>
        <v>1</v>
      </c>
      <c r="M65" s="61">
        <f t="shared" ref="M65:M81" si="35">(L65/L$82)*100</f>
        <v>0.42553191489361702</v>
      </c>
      <c r="O65" s="91" t="s">
        <v>468</v>
      </c>
      <c r="P65" s="91"/>
      <c r="Q65" s="92"/>
      <c r="R65" s="110">
        <f t="shared" ref="R65:R68" si="36">V42</f>
        <v>0</v>
      </c>
      <c r="S65" s="111"/>
      <c r="T65" s="96"/>
      <c r="U65" s="96"/>
      <c r="V65" s="98" t="s">
        <v>431</v>
      </c>
      <c r="W65" s="98"/>
    </row>
    <row r="66" spans="1:23" x14ac:dyDescent="0.25">
      <c r="A66" s="42" t="s">
        <v>467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0.42553191489361702</v>
      </c>
      <c r="O66" s="91" t="s">
        <v>467</v>
      </c>
      <c r="P66" s="91"/>
      <c r="Q66" s="94"/>
      <c r="R66" s="96">
        <f t="shared" si="36"/>
        <v>0</v>
      </c>
      <c r="S66" s="96"/>
      <c r="T66" s="97"/>
      <c r="U66" s="97"/>
      <c r="V66" s="98" t="s">
        <v>431</v>
      </c>
      <c r="W66" s="98"/>
    </row>
    <row r="67" spans="1:23" x14ac:dyDescent="0.25">
      <c r="A67" s="42" t="s">
        <v>381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f>T68</f>
        <v>1</v>
      </c>
      <c r="K67" s="60"/>
      <c r="L67" s="75">
        <f t="shared" si="34"/>
        <v>1</v>
      </c>
      <c r="M67" s="61">
        <f t="shared" si="35"/>
        <v>0.42553191489361702</v>
      </c>
      <c r="O67" s="91" t="s">
        <v>480</v>
      </c>
      <c r="P67" s="91"/>
      <c r="Q67" s="94"/>
      <c r="R67" s="96">
        <f t="shared" si="36"/>
        <v>0</v>
      </c>
      <c r="S67" s="96"/>
      <c r="T67" s="97"/>
      <c r="U67" s="97"/>
      <c r="V67" s="98" t="s">
        <v>431</v>
      </c>
      <c r="W67" s="98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/>
      <c r="H68" s="75">
        <v>4</v>
      </c>
      <c r="I68" s="75">
        <v>98</v>
      </c>
      <c r="J68" s="75">
        <f>T69</f>
        <v>30</v>
      </c>
      <c r="K68" s="60"/>
      <c r="L68" s="75">
        <f>SUM(B68:J68)</f>
        <v>132</v>
      </c>
      <c r="M68" s="61">
        <f t="shared" si="35"/>
        <v>56.170212765957451</v>
      </c>
      <c r="O68" s="91" t="s">
        <v>381</v>
      </c>
      <c r="P68" s="91"/>
      <c r="Q68" s="94"/>
      <c r="R68" s="96">
        <f t="shared" si="36"/>
        <v>1</v>
      </c>
      <c r="S68" s="96"/>
      <c r="T68" s="97">
        <v>1</v>
      </c>
      <c r="U68" s="97"/>
      <c r="V68" s="98">
        <f>T68/R68*100</f>
        <v>100</v>
      </c>
      <c r="W68" s="98"/>
    </row>
    <row r="69" spans="1:23" x14ac:dyDescent="0.25">
      <c r="A69" s="42" t="s">
        <v>480</v>
      </c>
      <c r="B69" s="59"/>
      <c r="C69" s="59"/>
      <c r="D69" s="59"/>
      <c r="E69" s="60"/>
      <c r="F69" s="75"/>
      <c r="G69" s="75"/>
      <c r="H69" s="75"/>
      <c r="I69" s="75">
        <v>1</v>
      </c>
      <c r="J69" s="75">
        <f>T67</f>
        <v>0</v>
      </c>
      <c r="K69" s="60"/>
      <c r="L69" s="75">
        <f t="shared" ref="L69:L81" si="37">SUM(B69:J69)</f>
        <v>1</v>
      </c>
      <c r="M69" s="61">
        <f t="shared" si="35"/>
        <v>0.42553191489361702</v>
      </c>
      <c r="O69" s="91" t="s">
        <v>21</v>
      </c>
      <c r="P69" s="91"/>
      <c r="Q69" s="94"/>
      <c r="R69" s="96">
        <f t="shared" ref="R69:R81" si="38">V46</f>
        <v>34</v>
      </c>
      <c r="S69" s="96"/>
      <c r="T69" s="97">
        <v>30</v>
      </c>
      <c r="U69" s="97"/>
      <c r="V69" s="98">
        <f>T69/R69*100</f>
        <v>88.235294117647058</v>
      </c>
      <c r="W69" s="98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1</v>
      </c>
      <c r="J70" s="75">
        <f>T70</f>
        <v>1</v>
      </c>
      <c r="K70" s="60"/>
      <c r="L70" s="75">
        <f t="shared" si="37"/>
        <v>2</v>
      </c>
      <c r="M70" s="61">
        <f t="shared" si="35"/>
        <v>0.85106382978723405</v>
      </c>
      <c r="O70" s="91" t="s">
        <v>18</v>
      </c>
      <c r="P70" s="91"/>
      <c r="Q70" s="94"/>
      <c r="R70" s="96">
        <f t="shared" si="38"/>
        <v>2</v>
      </c>
      <c r="S70" s="96"/>
      <c r="T70" s="97">
        <v>1</v>
      </c>
      <c r="U70" s="97"/>
      <c r="V70" s="98">
        <f>T70/R70*100</f>
        <v>50</v>
      </c>
      <c r="W70" s="98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1</v>
      </c>
      <c r="J71" s="75">
        <f>T75</f>
        <v>3</v>
      </c>
      <c r="K71" s="60"/>
      <c r="L71" s="75">
        <f t="shared" si="37"/>
        <v>4</v>
      </c>
      <c r="M71" s="61">
        <f t="shared" si="35"/>
        <v>1.7021276595744681</v>
      </c>
      <c r="O71" s="91" t="s">
        <v>490</v>
      </c>
      <c r="P71" s="91"/>
      <c r="Q71" s="94"/>
      <c r="R71" s="96">
        <f t="shared" si="38"/>
        <v>0</v>
      </c>
      <c r="S71" s="96"/>
      <c r="T71" s="97"/>
      <c r="U71" s="97"/>
      <c r="V71" s="98" t="s">
        <v>431</v>
      </c>
      <c r="W71" s="98"/>
    </row>
    <row r="72" spans="1:23" x14ac:dyDescent="0.25">
      <c r="A72" s="42" t="s">
        <v>499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7"/>
        <v>0</v>
      </c>
      <c r="M72" s="61">
        <f t="shared" si="35"/>
        <v>0</v>
      </c>
      <c r="O72" s="91" t="s">
        <v>487</v>
      </c>
      <c r="P72" s="91"/>
      <c r="Q72" s="94"/>
      <c r="R72" s="96">
        <f t="shared" si="38"/>
        <v>9</v>
      </c>
      <c r="S72" s="96"/>
      <c r="T72" s="97">
        <v>2</v>
      </c>
      <c r="U72" s="97"/>
      <c r="V72" s="98">
        <f>(R72-T72)/R72*100</f>
        <v>77.777777777777786</v>
      </c>
      <c r="W72" s="98"/>
    </row>
    <row r="73" spans="1:23" x14ac:dyDescent="0.25">
      <c r="A73" s="42" t="s">
        <v>487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T72</f>
        <v>2</v>
      </c>
      <c r="K73" s="60"/>
      <c r="L73" s="75">
        <f t="shared" si="37"/>
        <v>2</v>
      </c>
      <c r="M73" s="61">
        <f t="shared" si="35"/>
        <v>0.85106382978723405</v>
      </c>
      <c r="O73" s="91" t="s">
        <v>488</v>
      </c>
      <c r="P73" s="91"/>
      <c r="Q73" s="94"/>
      <c r="R73" s="96">
        <f>V51</f>
        <v>3</v>
      </c>
      <c r="S73" s="96"/>
      <c r="T73" s="97"/>
      <c r="U73" s="97"/>
      <c r="V73" s="98" t="s">
        <v>431</v>
      </c>
      <c r="W73" s="98"/>
    </row>
    <row r="74" spans="1:23" x14ac:dyDescent="0.25">
      <c r="A74" s="42" t="s">
        <v>488</v>
      </c>
      <c r="B74" s="59"/>
      <c r="C74" s="59"/>
      <c r="D74" s="59"/>
      <c r="E74" s="60"/>
      <c r="F74" s="75"/>
      <c r="G74" s="75"/>
      <c r="H74" s="75"/>
      <c r="I74" s="75">
        <v>2</v>
      </c>
      <c r="J74" s="75">
        <f>T73</f>
        <v>0</v>
      </c>
      <c r="K74" s="60"/>
      <c r="L74" s="75">
        <f t="shared" si="37"/>
        <v>2</v>
      </c>
      <c r="M74" s="61">
        <f t="shared" si="35"/>
        <v>0.85106382978723405</v>
      </c>
      <c r="O74" s="91" t="s">
        <v>16</v>
      </c>
      <c r="P74" s="91"/>
      <c r="Q74" s="94"/>
      <c r="R74" s="96">
        <f>V50</f>
        <v>5</v>
      </c>
      <c r="S74" s="96"/>
      <c r="T74" s="97">
        <v>2</v>
      </c>
      <c r="U74" s="97"/>
      <c r="V74" s="98">
        <f>(R74-T74)/R74*100</f>
        <v>60</v>
      </c>
      <c r="W74" s="98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2</v>
      </c>
      <c r="K75" s="60"/>
      <c r="L75" s="75">
        <f t="shared" si="37"/>
        <v>2</v>
      </c>
      <c r="M75" s="61">
        <f t="shared" si="35"/>
        <v>0.85106382978723405</v>
      </c>
      <c r="O75" s="91" t="s">
        <v>17</v>
      </c>
      <c r="P75" s="91"/>
      <c r="Q75" s="94"/>
      <c r="R75" s="96">
        <f t="shared" si="38"/>
        <v>8</v>
      </c>
      <c r="S75" s="96"/>
      <c r="T75" s="97">
        <v>3</v>
      </c>
      <c r="U75" s="97"/>
      <c r="V75" s="98">
        <f>(R75-T75)/R75*100</f>
        <v>62.5</v>
      </c>
      <c r="W75" s="98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8</v>
      </c>
      <c r="J76" s="75">
        <f>T76</f>
        <v>8</v>
      </c>
      <c r="K76" s="44"/>
      <c r="L76" s="75">
        <f t="shared" si="37"/>
        <v>16</v>
      </c>
      <c r="M76" s="61">
        <f t="shared" si="35"/>
        <v>6.8085106382978724</v>
      </c>
      <c r="O76" s="91" t="s">
        <v>20</v>
      </c>
      <c r="P76" s="91"/>
      <c r="Q76" s="94"/>
      <c r="R76" s="96">
        <f t="shared" si="38"/>
        <v>12</v>
      </c>
      <c r="S76" s="96"/>
      <c r="T76" s="97">
        <v>8</v>
      </c>
      <c r="U76" s="97"/>
      <c r="V76" s="98">
        <f t="shared" ref="V76:V77" si="39">T76/R76*100</f>
        <v>66.666666666666657</v>
      </c>
      <c r="W76" s="98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>
        <v>1</v>
      </c>
      <c r="I77" s="75">
        <v>21</v>
      </c>
      <c r="J77" s="75">
        <f>T77</f>
        <v>23</v>
      </c>
      <c r="K77" s="44"/>
      <c r="L77" s="75">
        <f t="shared" si="37"/>
        <v>45</v>
      </c>
      <c r="M77" s="61">
        <f t="shared" si="35"/>
        <v>19.148936170212767</v>
      </c>
      <c r="O77" s="91" t="s">
        <v>19</v>
      </c>
      <c r="P77" s="91"/>
      <c r="Q77" s="94"/>
      <c r="R77" s="96">
        <f t="shared" si="38"/>
        <v>26</v>
      </c>
      <c r="S77" s="96"/>
      <c r="T77" s="97">
        <v>23</v>
      </c>
      <c r="U77" s="97"/>
      <c r="V77" s="98">
        <f t="shared" si="39"/>
        <v>88.461538461538453</v>
      </c>
      <c r="W77" s="98"/>
    </row>
    <row r="78" spans="1:23" x14ac:dyDescent="0.25">
      <c r="A78" s="73" t="s">
        <v>464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f>T79</f>
        <v>0</v>
      </c>
      <c r="K78" s="44"/>
      <c r="L78" s="75">
        <f t="shared" si="37"/>
        <v>1</v>
      </c>
      <c r="M78" s="61">
        <f t="shared" si="35"/>
        <v>0.42553191489361702</v>
      </c>
      <c r="O78" s="91" t="s">
        <v>405</v>
      </c>
      <c r="P78" s="91"/>
      <c r="Q78" s="94"/>
      <c r="R78" s="96">
        <f t="shared" si="38"/>
        <v>1</v>
      </c>
      <c r="S78" s="96"/>
      <c r="T78" s="119"/>
      <c r="U78" s="119"/>
      <c r="V78" s="98" t="s">
        <v>431</v>
      </c>
      <c r="W78" s="98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2</v>
      </c>
      <c r="J79" s="75">
        <f>T80</f>
        <v>0</v>
      </c>
      <c r="K79" s="44"/>
      <c r="L79" s="75">
        <f t="shared" si="37"/>
        <v>2</v>
      </c>
      <c r="M79" s="61">
        <f t="shared" si="35"/>
        <v>0.85106382978723405</v>
      </c>
      <c r="O79" s="91" t="s">
        <v>464</v>
      </c>
      <c r="P79" s="91"/>
      <c r="Q79" s="94"/>
      <c r="R79" s="96">
        <f t="shared" si="38"/>
        <v>0</v>
      </c>
      <c r="S79" s="96"/>
      <c r="T79" s="119"/>
      <c r="U79" s="119"/>
      <c r="V79" s="98" t="s">
        <v>431</v>
      </c>
      <c r="W79" s="98"/>
    </row>
    <row r="80" spans="1:23" x14ac:dyDescent="0.25">
      <c r="A80" s="42" t="s">
        <v>448</v>
      </c>
      <c r="B80" s="43"/>
      <c r="C80" s="43"/>
      <c r="D80" s="43"/>
      <c r="E80" s="44"/>
      <c r="F80" s="74"/>
      <c r="G80" s="74"/>
      <c r="H80" s="75"/>
      <c r="I80" s="75">
        <v>14</v>
      </c>
      <c r="J80" s="75">
        <f>T81</f>
        <v>4</v>
      </c>
      <c r="K80" s="44"/>
      <c r="L80" s="75">
        <f t="shared" si="37"/>
        <v>18</v>
      </c>
      <c r="M80" s="61">
        <f t="shared" si="35"/>
        <v>7.6595744680851059</v>
      </c>
      <c r="O80" s="91" t="s">
        <v>363</v>
      </c>
      <c r="P80" s="91"/>
      <c r="Q80" s="94"/>
      <c r="R80" s="96">
        <f t="shared" si="38"/>
        <v>0</v>
      </c>
      <c r="S80" s="96"/>
      <c r="T80" s="119"/>
      <c r="U80" s="119"/>
      <c r="V80" s="98" t="s">
        <v>431</v>
      </c>
      <c r="W80" s="98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5</v>
      </c>
      <c r="K81" s="44"/>
      <c r="L81" s="75">
        <f t="shared" si="37"/>
        <v>5</v>
      </c>
      <c r="M81" s="61">
        <f t="shared" si="35"/>
        <v>2.1276595744680851</v>
      </c>
      <c r="O81" s="91" t="s">
        <v>448</v>
      </c>
      <c r="P81" s="91"/>
      <c r="Q81" s="94"/>
      <c r="R81" s="96">
        <f t="shared" si="38"/>
        <v>232</v>
      </c>
      <c r="S81" s="96"/>
      <c r="T81" s="97">
        <v>4</v>
      </c>
      <c r="U81" s="97"/>
      <c r="V81" s="124">
        <f>(R81-T81)/R81*100</f>
        <v>98.275862068965509</v>
      </c>
      <c r="W81" s="124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0</v>
      </c>
      <c r="H82" s="55">
        <f>SUM(H65:H81)</f>
        <v>5</v>
      </c>
      <c r="I82" s="55">
        <f>SUM(I65:I81)</f>
        <v>151</v>
      </c>
      <c r="J82" s="55">
        <f>SUM(J65:J81)</f>
        <v>79</v>
      </c>
      <c r="K82" s="55">
        <f>SUM(K67:K81)</f>
        <v>0</v>
      </c>
      <c r="L82" s="55">
        <f>SUM(L65:L81)</f>
        <v>235</v>
      </c>
      <c r="M82" s="57">
        <f>SUM(M68:M81)</f>
        <v>98.723404255319153</v>
      </c>
      <c r="O82" s="91" t="s">
        <v>15</v>
      </c>
      <c r="P82" s="91"/>
      <c r="Q82" s="94"/>
      <c r="R82" s="96">
        <f>V59</f>
        <v>6</v>
      </c>
      <c r="S82" s="96"/>
      <c r="T82" s="97">
        <v>5</v>
      </c>
      <c r="U82" s="97"/>
      <c r="V82" s="124">
        <f>(R82-T82)/R82*100</f>
        <v>16.666666666666664</v>
      </c>
      <c r="W82" s="124"/>
    </row>
    <row r="83" spans="1:23" x14ac:dyDescent="0.25">
      <c r="O83" s="122" t="s">
        <v>5</v>
      </c>
      <c r="P83" s="123"/>
      <c r="Q83" s="123"/>
      <c r="R83" s="123">
        <f>SUM(R65:S82)</f>
        <v>339</v>
      </c>
      <c r="S83" s="123"/>
      <c r="T83" s="123">
        <f>SUM(T65:T82)</f>
        <v>79</v>
      </c>
      <c r="U83" s="123"/>
      <c r="V83" s="120">
        <f>(R83-T83)/R83*100</f>
        <v>76.69616519174042</v>
      </c>
      <c r="W83" s="121"/>
    </row>
    <row r="88" spans="1:23" x14ac:dyDescent="0.25">
      <c r="A88" s="93" t="s">
        <v>449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V83:W83"/>
    <mergeCell ref="O83:Q83"/>
    <mergeCell ref="R83:S83"/>
    <mergeCell ref="R82:S82"/>
    <mergeCell ref="T83:U83"/>
    <mergeCell ref="V82:W82"/>
    <mergeCell ref="T82:U82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R69:S69"/>
    <mergeCell ref="R70:S70"/>
    <mergeCell ref="R71:S71"/>
    <mergeCell ref="T71:U71"/>
    <mergeCell ref="V70:W70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412" sqref="F412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7" t="s">
        <v>125</v>
      </c>
      <c r="B1" s="127" t="s">
        <v>124</v>
      </c>
      <c r="C1" s="125" t="s">
        <v>382</v>
      </c>
      <c r="D1" s="129" t="s">
        <v>383</v>
      </c>
      <c r="E1" s="125" t="s">
        <v>384</v>
      </c>
      <c r="F1" s="129" t="s">
        <v>385</v>
      </c>
      <c r="G1" s="125" t="s">
        <v>22</v>
      </c>
      <c r="H1" s="129" t="s">
        <v>348</v>
      </c>
      <c r="I1" s="125" t="s">
        <v>350</v>
      </c>
      <c r="J1" s="129" t="s">
        <v>352</v>
      </c>
      <c r="K1" s="125" t="s">
        <v>357</v>
      </c>
      <c r="L1" s="129" t="s">
        <v>364</v>
      </c>
      <c r="M1" s="125" t="s">
        <v>365</v>
      </c>
      <c r="N1" s="129" t="s">
        <v>366</v>
      </c>
      <c r="O1" s="126" t="s">
        <v>123</v>
      </c>
    </row>
    <row r="2" spans="1:15" x14ac:dyDescent="0.25">
      <c r="A2" s="131"/>
      <c r="B2" s="128"/>
      <c r="C2" s="125"/>
      <c r="D2" s="129"/>
      <c r="E2" s="125"/>
      <c r="F2" s="129"/>
      <c r="G2" s="125"/>
      <c r="H2" s="129"/>
      <c r="I2" s="125"/>
      <c r="J2" s="129"/>
      <c r="K2" s="125"/>
      <c r="L2" s="129"/>
      <c r="M2" s="125"/>
      <c r="N2" s="129"/>
      <c r="O2" s="126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>
        <v>3</v>
      </c>
      <c r="G3" s="62"/>
      <c r="H3" s="62"/>
      <c r="I3" s="62"/>
      <c r="J3" s="62"/>
      <c r="K3" s="62"/>
      <c r="L3" s="62"/>
      <c r="M3" s="62"/>
      <c r="N3" s="62"/>
      <c r="O3" s="71">
        <f>SUM(C3:N3)</f>
        <v>31</v>
      </c>
    </row>
    <row r="4" spans="1:15" x14ac:dyDescent="0.25">
      <c r="A4" s="130" t="s">
        <v>31</v>
      </c>
      <c r="B4" s="130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3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31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>
        <v>2</v>
      </c>
      <c r="G9" s="63"/>
      <c r="H9" s="67"/>
      <c r="I9" s="63"/>
      <c r="J9" s="67"/>
      <c r="K9" s="63"/>
      <c r="L9" s="67"/>
      <c r="M9" s="63"/>
      <c r="N9" s="67"/>
      <c r="O9" s="2">
        <f t="shared" si="1"/>
        <v>2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>
        <v>1</v>
      </c>
      <c r="G10" s="63"/>
      <c r="H10" s="67"/>
      <c r="I10" s="63"/>
      <c r="J10" s="67"/>
      <c r="K10" s="63"/>
      <c r="L10" s="67"/>
      <c r="M10" s="63"/>
      <c r="N10" s="67"/>
      <c r="O10" s="2">
        <f t="shared" si="1"/>
        <v>3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>
        <v>6</v>
      </c>
      <c r="G12" s="63"/>
      <c r="H12" s="67"/>
      <c r="I12" s="63"/>
      <c r="J12" s="67"/>
      <c r="K12" s="63"/>
      <c r="L12" s="67"/>
      <c r="M12" s="63"/>
      <c r="N12" s="67"/>
      <c r="O12" s="2">
        <f t="shared" si="1"/>
        <v>19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3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>
        <v>1</v>
      </c>
      <c r="G18" s="63"/>
      <c r="H18" s="67"/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>
        <v>4</v>
      </c>
      <c r="G23" s="63"/>
      <c r="H23" s="67"/>
      <c r="I23" s="63"/>
      <c r="J23" s="67"/>
      <c r="K23" s="63"/>
      <c r="L23" s="67"/>
      <c r="M23" s="63"/>
      <c r="N23" s="67"/>
      <c r="O23" s="2">
        <f t="shared" si="1"/>
        <v>12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>
        <v>1</v>
      </c>
      <c r="G25" s="63"/>
      <c r="H25" s="67"/>
      <c r="I25" s="63"/>
      <c r="J25" s="67"/>
      <c r="K25" s="63"/>
      <c r="L25" s="67"/>
      <c r="M25" s="63"/>
      <c r="N25" s="67"/>
      <c r="O25" s="2">
        <f t="shared" si="1"/>
        <v>7</v>
      </c>
    </row>
    <row r="26" spans="1:15" x14ac:dyDescent="0.25">
      <c r="A26" s="130" t="s">
        <v>31</v>
      </c>
      <c r="B26" s="130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15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48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>
        <v>3</v>
      </c>
      <c r="G27" s="63"/>
      <c r="H27" s="67"/>
      <c r="I27" s="63"/>
      <c r="J27" s="67"/>
      <c r="K27" s="63"/>
      <c r="L27" s="67"/>
      <c r="M27" s="63"/>
      <c r="N27" s="67"/>
      <c r="O27" s="2">
        <f t="shared" si="1"/>
        <v>3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>
        <v>2</v>
      </c>
      <c r="G28" s="63"/>
      <c r="H28" s="67"/>
      <c r="I28" s="63"/>
      <c r="J28" s="67"/>
      <c r="K28" s="63"/>
      <c r="L28" s="67"/>
      <c r="M28" s="63"/>
      <c r="N28" s="67"/>
      <c r="O28" s="2">
        <f t="shared" si="1"/>
        <v>7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>
        <v>4</v>
      </c>
      <c r="G32" s="63"/>
      <c r="H32" s="67"/>
      <c r="I32" s="63"/>
      <c r="J32" s="67"/>
      <c r="K32" s="63"/>
      <c r="L32" s="67"/>
      <c r="M32" s="63"/>
      <c r="N32" s="67"/>
      <c r="O32" s="2">
        <f t="shared" si="1"/>
        <v>6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>
        <v>2</v>
      </c>
      <c r="G36" s="63"/>
      <c r="H36" s="67"/>
      <c r="I36" s="63"/>
      <c r="J36" s="67"/>
      <c r="K36" s="63"/>
      <c r="L36" s="67"/>
      <c r="M36" s="63"/>
      <c r="N36" s="67"/>
      <c r="O36" s="2">
        <f t="shared" si="1"/>
        <v>4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>
        <v>1</v>
      </c>
      <c r="G38" s="63"/>
      <c r="H38" s="67"/>
      <c r="I38" s="63"/>
      <c r="J38" s="67"/>
      <c r="K38" s="63"/>
      <c r="L38" s="67"/>
      <c r="M38" s="63"/>
      <c r="N38" s="67"/>
      <c r="O38" s="2">
        <f t="shared" si="1"/>
        <v>1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>
        <v>1</v>
      </c>
      <c r="G39" s="63"/>
      <c r="H39" s="67"/>
      <c r="I39" s="63"/>
      <c r="J39" s="67"/>
      <c r="K39" s="63"/>
      <c r="L39" s="67"/>
      <c r="M39" s="63"/>
      <c r="N39" s="67"/>
      <c r="O39" s="2">
        <f t="shared" si="1"/>
        <v>4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>
        <v>1</v>
      </c>
      <c r="G40" s="63"/>
      <c r="H40" s="67"/>
      <c r="I40" s="63"/>
      <c r="J40" s="67"/>
      <c r="K40" s="63"/>
      <c r="L40" s="67"/>
      <c r="M40" s="63"/>
      <c r="N40" s="67"/>
      <c r="O40" s="2">
        <f t="shared" si="1"/>
        <v>8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>
        <v>1</v>
      </c>
      <c r="G43" s="63"/>
      <c r="H43" s="67"/>
      <c r="I43" s="63"/>
      <c r="J43" s="67"/>
      <c r="K43" s="63"/>
      <c r="L43" s="67"/>
      <c r="M43" s="63"/>
      <c r="N43" s="67"/>
      <c r="O43" s="2">
        <f t="shared" si="7"/>
        <v>1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>
        <v>1</v>
      </c>
      <c r="G44" s="63"/>
      <c r="H44" s="67"/>
      <c r="I44" s="63"/>
      <c r="J44" s="67"/>
      <c r="K44" s="63"/>
      <c r="L44" s="67"/>
      <c r="M44" s="63"/>
      <c r="N44" s="67"/>
      <c r="O44" s="2">
        <f t="shared" si="7"/>
        <v>3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378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si="7"/>
        <v>4</v>
      </c>
    </row>
    <row r="52" spans="1:15" x14ac:dyDescent="0.25">
      <c r="A52" s="3" t="s">
        <v>407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0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1</v>
      </c>
    </row>
    <row r="55" spans="1:15" x14ac:dyDescent="0.25">
      <c r="A55" s="130" t="s">
        <v>31</v>
      </c>
      <c r="B55" s="130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16</v>
      </c>
      <c r="G55" s="72">
        <f t="shared" si="10"/>
        <v>0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42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>
        <v>1</v>
      </c>
      <c r="G66" s="63"/>
      <c r="H66" s="67"/>
      <c r="I66" s="63"/>
      <c r="J66" s="67"/>
      <c r="K66" s="63"/>
      <c r="L66" s="67"/>
      <c r="M66" s="63"/>
      <c r="N66" s="67"/>
      <c r="O66" s="2">
        <f t="shared" si="7"/>
        <v>7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0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0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7"/>
        <v>1</v>
      </c>
    </row>
    <row r="72" spans="1:15" x14ac:dyDescent="0.25">
      <c r="A72" s="3" t="s">
        <v>396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2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1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>
        <v>1</v>
      </c>
      <c r="G82" s="63"/>
      <c r="H82" s="67"/>
      <c r="I82" s="63"/>
      <c r="J82" s="67"/>
      <c r="K82" s="63"/>
      <c r="L82" s="67"/>
      <c r="M82" s="63"/>
      <c r="N82" s="67"/>
      <c r="O82" s="2">
        <f t="shared" si="7"/>
        <v>2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ref="O83" si="21">SUM(C83:N83)</f>
        <v>0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ref="O86:O131" si="22">SUM(C86:N86)</f>
        <v>0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2"/>
        <v>0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ref="O91" si="23">SUM(C91:N91)</f>
        <v>0</v>
      </c>
    </row>
    <row r="92" spans="1:15" x14ac:dyDescent="0.25">
      <c r="A92" s="3" t="s">
        <v>219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2"/>
        <v>0</v>
      </c>
    </row>
    <row r="93" spans="1:15" x14ac:dyDescent="0.25">
      <c r="A93" s="3" t="s">
        <v>220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ref="O93" si="24">SUM(C93:N93)</f>
        <v>0</v>
      </c>
    </row>
    <row r="94" spans="1:15" x14ac:dyDescent="0.25">
      <c r="A94" s="3" t="s">
        <v>88</v>
      </c>
      <c r="B94" s="3" t="s">
        <v>28</v>
      </c>
      <c r="C94" s="63">
        <v>1</v>
      </c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2"/>
        <v>1</v>
      </c>
    </row>
    <row r="95" spans="1:15" x14ac:dyDescent="0.25">
      <c r="A95" s="3" t="s">
        <v>221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85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87</v>
      </c>
      <c r="B97" s="3" t="s">
        <v>28</v>
      </c>
      <c r="C97" s="63"/>
      <c r="D97" s="67"/>
      <c r="E97" s="63">
        <v>1</v>
      </c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1</v>
      </c>
    </row>
    <row r="98" spans="1:15" x14ac:dyDescent="0.25">
      <c r="A98" s="3" t="s">
        <v>222</v>
      </c>
      <c r="B98" s="3" t="s">
        <v>28</v>
      </c>
      <c r="C98" s="63"/>
      <c r="D98" s="67">
        <v>1</v>
      </c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ref="O98" si="25">SUM(C98:N98)</f>
        <v>1</v>
      </c>
    </row>
    <row r="99" spans="1:15" x14ac:dyDescent="0.25">
      <c r="A99" s="3" t="s">
        <v>223</v>
      </c>
      <c r="B99" s="3" t="s">
        <v>28</v>
      </c>
      <c r="C99" s="63"/>
      <c r="D99" s="67"/>
      <c r="E99" s="63"/>
      <c r="F99" s="67">
        <v>1</v>
      </c>
      <c r="G99" s="63"/>
      <c r="H99" s="67"/>
      <c r="I99" s="63"/>
      <c r="J99" s="67"/>
      <c r="K99" s="63"/>
      <c r="L99" s="67"/>
      <c r="M99" s="63"/>
      <c r="N99" s="67"/>
      <c r="O99" s="2">
        <f t="shared" si="22"/>
        <v>1</v>
      </c>
    </row>
    <row r="100" spans="1:15" x14ac:dyDescent="0.25">
      <c r="A100" s="3" t="s">
        <v>86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224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226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227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84</v>
      </c>
      <c r="B104" s="3" t="s">
        <v>28</v>
      </c>
      <c r="C104" s="63"/>
      <c r="D104" s="67">
        <v>2</v>
      </c>
      <c r="E104" s="63"/>
      <c r="F104" s="67">
        <v>1</v>
      </c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3</v>
      </c>
    </row>
    <row r="105" spans="1:15" x14ac:dyDescent="0.25">
      <c r="A105" s="3" t="s">
        <v>229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6">SUM(C105:N105)</f>
        <v>0</v>
      </c>
    </row>
    <row r="106" spans="1:15" x14ac:dyDescent="0.25">
      <c r="A106" s="3" t="s">
        <v>230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2"/>
        <v>0</v>
      </c>
    </row>
    <row r="107" spans="1:15" x14ac:dyDescent="0.25">
      <c r="A107" s="3" t="s">
        <v>522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7">SUM(C107:N107)</f>
        <v>0</v>
      </c>
    </row>
    <row r="108" spans="1:15" x14ac:dyDescent="0.25">
      <c r="A108" s="3" t="s">
        <v>235</v>
      </c>
      <c r="B108" s="3" t="s">
        <v>28</v>
      </c>
      <c r="C108" s="63"/>
      <c r="D108" s="67"/>
      <c r="E108" s="63">
        <v>3</v>
      </c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2"/>
        <v>3</v>
      </c>
    </row>
    <row r="109" spans="1:15" x14ac:dyDescent="0.25">
      <c r="A109" s="3" t="s">
        <v>237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0</v>
      </c>
    </row>
    <row r="110" spans="1:15" x14ac:dyDescent="0.25">
      <c r="A110" s="3" t="s">
        <v>240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22"/>
        <v>0</v>
      </c>
    </row>
    <row r="111" spans="1:15" x14ac:dyDescent="0.25">
      <c r="A111" s="3" t="s">
        <v>241</v>
      </c>
      <c r="B111" s="3" t="s">
        <v>28</v>
      </c>
      <c r="C111" s="63"/>
      <c r="D111" s="67"/>
      <c r="E111" s="63">
        <v>2</v>
      </c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ref="O111" si="28">SUM(C111:N111)</f>
        <v>2</v>
      </c>
    </row>
    <row r="112" spans="1:15" x14ac:dyDescent="0.25">
      <c r="A112" s="3" t="s">
        <v>245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:O113" si="29">SUM(C112:N112)</f>
        <v>0</v>
      </c>
    </row>
    <row r="113" spans="1:15" x14ac:dyDescent="0.25">
      <c r="A113" s="3" t="s">
        <v>246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9"/>
        <v>0</v>
      </c>
    </row>
    <row r="114" spans="1:15" x14ac:dyDescent="0.25">
      <c r="A114" s="3" t="s">
        <v>247</v>
      </c>
      <c r="B114" s="3" t="s">
        <v>28</v>
      </c>
      <c r="C114" s="63"/>
      <c r="D114" s="67">
        <v>1</v>
      </c>
      <c r="E114" s="63">
        <v>2</v>
      </c>
      <c r="F114" s="67">
        <v>2</v>
      </c>
      <c r="G114" s="63"/>
      <c r="H114" s="67"/>
      <c r="I114" s="63"/>
      <c r="J114" s="67"/>
      <c r="K114" s="63"/>
      <c r="L114" s="67"/>
      <c r="M114" s="63"/>
      <c r="N114" s="67"/>
      <c r="O114" s="2">
        <f t="shared" ref="O114" si="30">SUM(C114:N114)</f>
        <v>5</v>
      </c>
    </row>
    <row r="115" spans="1:15" x14ac:dyDescent="0.25">
      <c r="A115" s="3" t="s">
        <v>83</v>
      </c>
      <c r="B115" s="3" t="s">
        <v>28</v>
      </c>
      <c r="C115" s="63"/>
      <c r="D115" s="67"/>
      <c r="E115" s="63">
        <v>2</v>
      </c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22"/>
        <v>2</v>
      </c>
    </row>
    <row r="116" spans="1:15" x14ac:dyDescent="0.25">
      <c r="A116" s="3" t="s">
        <v>82</v>
      </c>
      <c r="B116" s="3" t="s">
        <v>28</v>
      </c>
      <c r="C116" s="63"/>
      <c r="D116" s="67">
        <v>5</v>
      </c>
      <c r="E116" s="63">
        <v>2</v>
      </c>
      <c r="F116" s="67">
        <v>1</v>
      </c>
      <c r="G116" s="63"/>
      <c r="H116" s="67"/>
      <c r="I116" s="63"/>
      <c r="J116" s="67"/>
      <c r="K116" s="63"/>
      <c r="L116" s="67"/>
      <c r="M116" s="63"/>
      <c r="N116" s="67"/>
      <c r="O116" s="2">
        <f t="shared" si="22"/>
        <v>8</v>
      </c>
    </row>
    <row r="117" spans="1:15" x14ac:dyDescent="0.25">
      <c r="A117" s="3" t="s">
        <v>254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0</v>
      </c>
    </row>
    <row r="118" spans="1:15" x14ac:dyDescent="0.25">
      <c r="A118" s="3" t="s">
        <v>256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1">SUM(C118:N118)</f>
        <v>0</v>
      </c>
    </row>
    <row r="119" spans="1:15" x14ac:dyDescent="0.25">
      <c r="A119" s="3" t="s">
        <v>259</v>
      </c>
      <c r="B119" s="3" t="s">
        <v>28</v>
      </c>
      <c r="C119" s="63">
        <v>2</v>
      </c>
      <c r="D119" s="67">
        <v>3</v>
      </c>
      <c r="E119" s="63">
        <v>2</v>
      </c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7</v>
      </c>
    </row>
    <row r="120" spans="1:15" x14ac:dyDescent="0.25">
      <c r="A120" s="3" t="s">
        <v>260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22"/>
        <v>0</v>
      </c>
    </row>
    <row r="121" spans="1:15" x14ac:dyDescent="0.25">
      <c r="A121" s="3" t="s">
        <v>264</v>
      </c>
      <c r="B121" s="3" t="s">
        <v>28</v>
      </c>
      <c r="C121" s="63"/>
      <c r="D121" s="67"/>
      <c r="E121" s="63">
        <v>1</v>
      </c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1</v>
      </c>
    </row>
    <row r="122" spans="1:15" x14ac:dyDescent="0.25">
      <c r="A122" s="3" t="s">
        <v>266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2"/>
        <v>0</v>
      </c>
    </row>
    <row r="123" spans="1:15" x14ac:dyDescent="0.25">
      <c r="A123" s="3" t="s">
        <v>267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268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4">SUM(C124:N124)</f>
        <v>0</v>
      </c>
    </row>
    <row r="125" spans="1:15" x14ac:dyDescent="0.25">
      <c r="A125" s="3" t="s">
        <v>271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2"/>
        <v>0</v>
      </c>
    </row>
    <row r="126" spans="1:15" x14ac:dyDescent="0.25">
      <c r="A126" s="3" t="s">
        <v>273</v>
      </c>
      <c r="B126" s="3" t="s">
        <v>28</v>
      </c>
      <c r="C126" s="63">
        <v>1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2"/>
        <v>1</v>
      </c>
    </row>
    <row r="127" spans="1:15" x14ac:dyDescent="0.25">
      <c r="A127" s="3" t="s">
        <v>274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" si="35">SUM(C127:N127)</f>
        <v>0</v>
      </c>
    </row>
    <row r="128" spans="1:15" x14ac:dyDescent="0.25">
      <c r="A128" s="3" t="s">
        <v>275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276</v>
      </c>
      <c r="B129" s="3" t="s">
        <v>28</v>
      </c>
      <c r="C129" s="63"/>
      <c r="D129" s="67"/>
      <c r="E129" s="63">
        <v>1</v>
      </c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1</v>
      </c>
    </row>
    <row r="130" spans="1:15" x14ac:dyDescent="0.25">
      <c r="A130" s="3" t="s">
        <v>81</v>
      </c>
      <c r="B130" s="3" t="s">
        <v>28</v>
      </c>
      <c r="C130" s="63"/>
      <c r="D130" s="67"/>
      <c r="E130" s="63">
        <v>1</v>
      </c>
      <c r="F130" s="67">
        <v>3</v>
      </c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4</v>
      </c>
    </row>
    <row r="131" spans="1:15" x14ac:dyDescent="0.25">
      <c r="A131" s="3" t="s">
        <v>283</v>
      </c>
      <c r="B131" s="3" t="s">
        <v>28</v>
      </c>
      <c r="C131" s="63"/>
      <c r="D131" s="67"/>
      <c r="E131" s="63"/>
      <c r="F131" s="67">
        <v>1</v>
      </c>
      <c r="G131" s="63"/>
      <c r="H131" s="67"/>
      <c r="I131" s="63"/>
      <c r="J131" s="67"/>
      <c r="K131" s="63"/>
      <c r="L131" s="67"/>
      <c r="M131" s="63"/>
      <c r="N131" s="67"/>
      <c r="O131" s="2">
        <f t="shared" si="22"/>
        <v>1</v>
      </c>
    </row>
    <row r="132" spans="1:15" x14ac:dyDescent="0.25">
      <c r="A132" s="3" t="s">
        <v>284</v>
      </c>
      <c r="B132" s="3" t="s">
        <v>28</v>
      </c>
      <c r="C132" s="63"/>
      <c r="D132" s="67">
        <v>1</v>
      </c>
      <c r="E132" s="63">
        <v>1</v>
      </c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ref="O132:O142" si="37">SUM(C132:N132)</f>
        <v>2</v>
      </c>
    </row>
    <row r="133" spans="1:15" x14ac:dyDescent="0.25">
      <c r="A133" s="3" t="s">
        <v>286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294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296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7"/>
        <v>0</v>
      </c>
    </row>
    <row r="136" spans="1:15" x14ac:dyDescent="0.25">
      <c r="A136" s="3" t="s">
        <v>297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ref="O136" si="38">SUM(C136:N136)</f>
        <v>0</v>
      </c>
    </row>
    <row r="137" spans="1:15" x14ac:dyDescent="0.25">
      <c r="A137" s="3" t="s">
        <v>300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302</v>
      </c>
      <c r="B138" s="3" t="s">
        <v>28</v>
      </c>
      <c r="C138" s="63">
        <v>2</v>
      </c>
      <c r="D138" s="67"/>
      <c r="E138" s="63">
        <v>1</v>
      </c>
      <c r="F138" s="67"/>
      <c r="G138" s="63"/>
      <c r="H138" s="67"/>
      <c r="I138" s="63"/>
      <c r="J138" s="67"/>
      <c r="K138" s="63"/>
      <c r="L138" s="67"/>
      <c r="M138" s="63"/>
      <c r="N138" s="67"/>
      <c r="O138" s="2"/>
    </row>
    <row r="139" spans="1:15" x14ac:dyDescent="0.25">
      <c r="A139" s="3" t="s">
        <v>303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304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>SUM(C140:N140)</f>
        <v>0</v>
      </c>
    </row>
    <row r="141" spans="1:15" x14ac:dyDescent="0.25">
      <c r="A141" s="3" t="s">
        <v>308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310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0</v>
      </c>
    </row>
    <row r="143" spans="1:15" x14ac:dyDescent="0.25">
      <c r="A143" s="3" t="s">
        <v>312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9">SUM(C143:N143)</f>
        <v>0</v>
      </c>
    </row>
    <row r="144" spans="1:15" x14ac:dyDescent="0.25">
      <c r="A144" s="3" t="s">
        <v>80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:O247" si="40">SUM(C144:N144)</f>
        <v>0</v>
      </c>
    </row>
    <row r="145" spans="1:15" x14ac:dyDescent="0.25">
      <c r="A145" s="3" t="s">
        <v>79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40"/>
        <v>0</v>
      </c>
    </row>
    <row r="146" spans="1:15" x14ac:dyDescent="0.25">
      <c r="A146" s="3" t="s">
        <v>316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40"/>
        <v>0</v>
      </c>
    </row>
    <row r="147" spans="1:15" x14ac:dyDescent="0.25">
      <c r="A147" s="3" t="s">
        <v>360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40"/>
        <v>0</v>
      </c>
    </row>
    <row r="148" spans="1:15" x14ac:dyDescent="0.25">
      <c r="A148" s="3" t="s">
        <v>318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320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0"/>
        <v>0</v>
      </c>
    </row>
    <row r="150" spans="1:15" x14ac:dyDescent="0.25">
      <c r="A150" s="3" t="s">
        <v>321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324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ref="O151" si="43">SUM(C151:N151)</f>
        <v>0</v>
      </c>
    </row>
    <row r="152" spans="1:15" x14ac:dyDescent="0.25">
      <c r="A152" s="3" t="s">
        <v>325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40"/>
        <v>0</v>
      </c>
    </row>
    <row r="153" spans="1:15" x14ac:dyDescent="0.25">
      <c r="A153" s="3" t="s">
        <v>78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ref="O153" si="44">SUM(C153:N153)</f>
        <v>0</v>
      </c>
    </row>
    <row r="154" spans="1:15" x14ac:dyDescent="0.25">
      <c r="A154" s="3" t="s">
        <v>340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40"/>
        <v>0</v>
      </c>
    </row>
    <row r="155" spans="1:15" x14ac:dyDescent="0.25">
      <c r="A155" s="3" t="s">
        <v>342</v>
      </c>
      <c r="B155" s="3" t="s">
        <v>28</v>
      </c>
      <c r="C155" s="63"/>
      <c r="D155" s="67"/>
      <c r="E155" s="63">
        <v>1</v>
      </c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0"/>
        <v>1</v>
      </c>
    </row>
    <row r="156" spans="1:15" x14ac:dyDescent="0.25">
      <c r="A156" s="3" t="s">
        <v>334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si="40"/>
        <v>0</v>
      </c>
    </row>
    <row r="157" spans="1:15" x14ac:dyDescent="0.25">
      <c r="A157" s="3" t="s">
        <v>77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0"/>
        <v>0</v>
      </c>
    </row>
    <row r="158" spans="1:15" x14ac:dyDescent="0.25">
      <c r="A158" s="3" t="s">
        <v>370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0"/>
        <v>0</v>
      </c>
    </row>
    <row r="159" spans="1:15" x14ac:dyDescent="0.25">
      <c r="A159" s="130" t="s">
        <v>31</v>
      </c>
      <c r="B159" s="130"/>
      <c r="C159" s="72">
        <f>SUM(C56:C158)</f>
        <v>9</v>
      </c>
      <c r="D159" s="72">
        <f t="shared" ref="D159:N159" si="45">SUM(D56:D158)</f>
        <v>17</v>
      </c>
      <c r="E159" s="72">
        <f t="shared" si="45"/>
        <v>28</v>
      </c>
      <c r="F159" s="72">
        <f t="shared" si="45"/>
        <v>12</v>
      </c>
      <c r="G159" s="72">
        <f t="shared" si="45"/>
        <v>0</v>
      </c>
      <c r="H159" s="72">
        <f t="shared" si="45"/>
        <v>0</v>
      </c>
      <c r="I159" s="72">
        <f t="shared" si="45"/>
        <v>0</v>
      </c>
      <c r="J159" s="72">
        <f t="shared" si="45"/>
        <v>0</v>
      </c>
      <c r="K159" s="72">
        <f t="shared" si="45"/>
        <v>0</v>
      </c>
      <c r="L159" s="72">
        <f t="shared" si="45"/>
        <v>0</v>
      </c>
      <c r="M159" s="72">
        <f t="shared" si="45"/>
        <v>0</v>
      </c>
      <c r="N159" s="72">
        <f t="shared" si="45"/>
        <v>0</v>
      </c>
      <c r="O159" s="62">
        <f t="shared" si="40"/>
        <v>66</v>
      </c>
    </row>
    <row r="160" spans="1:15" x14ac:dyDescent="0.25">
      <c r="A160" s="5" t="s">
        <v>545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516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si="40"/>
        <v>0</v>
      </c>
    </row>
    <row r="162" spans="1:15" x14ac:dyDescent="0.25">
      <c r="A162" s="5" t="s">
        <v>373</v>
      </c>
      <c r="B162" s="5" t="s">
        <v>23</v>
      </c>
      <c r="C162" s="87"/>
      <c r="D162" s="68"/>
      <c r="E162" s="87"/>
      <c r="F162" s="88">
        <v>1</v>
      </c>
      <c r="G162" s="87"/>
      <c r="H162" s="88"/>
      <c r="I162" s="87"/>
      <c r="J162" s="88"/>
      <c r="K162" s="87"/>
      <c r="L162" s="88"/>
      <c r="M162" s="87"/>
      <c r="N162" s="88"/>
      <c r="O162" s="2">
        <f t="shared" ref="O162" si="47">SUM(C162:N162)</f>
        <v>1</v>
      </c>
    </row>
    <row r="163" spans="1:15" x14ac:dyDescent="0.25">
      <c r="A163" s="5" t="s">
        <v>371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40"/>
        <v>0</v>
      </c>
    </row>
    <row r="164" spans="1:15" x14ac:dyDescent="0.25">
      <c r="A164" s="5" t="s">
        <v>465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8">SUM(C164:N164)</f>
        <v>0</v>
      </c>
    </row>
    <row r="165" spans="1:15" x14ac:dyDescent="0.25">
      <c r="A165" s="5" t="s">
        <v>538</v>
      </c>
      <c r="B165" s="5" t="s">
        <v>23</v>
      </c>
      <c r="C165" s="87"/>
      <c r="D165" s="68">
        <v>1</v>
      </c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49">SUM(C165:N165)</f>
        <v>1</v>
      </c>
    </row>
    <row r="166" spans="1:15" x14ac:dyDescent="0.25">
      <c r="A166" s="5" t="s">
        <v>423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0"/>
        <v>0</v>
      </c>
    </row>
    <row r="167" spans="1:15" x14ac:dyDescent="0.25">
      <c r="A167" s="5" t="s">
        <v>542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0">SUM(C167:N167)</f>
        <v>0</v>
      </c>
    </row>
    <row r="168" spans="1:15" x14ac:dyDescent="0.25">
      <c r="A168" s="5" t="s">
        <v>402</v>
      </c>
      <c r="B168" s="5" t="s">
        <v>23</v>
      </c>
      <c r="C168" s="87"/>
      <c r="D168" s="68"/>
      <c r="E168" s="87"/>
      <c r="F168" s="88">
        <v>2</v>
      </c>
      <c r="G168" s="87"/>
      <c r="H168" s="88"/>
      <c r="I168" s="87"/>
      <c r="J168" s="88"/>
      <c r="K168" s="87"/>
      <c r="L168" s="88"/>
      <c r="M168" s="87"/>
      <c r="N168" s="88"/>
      <c r="O168" s="2">
        <f t="shared" si="40"/>
        <v>2</v>
      </c>
    </row>
    <row r="169" spans="1:15" x14ac:dyDescent="0.25">
      <c r="A169" s="5" t="s">
        <v>76</v>
      </c>
      <c r="B169" s="5" t="s">
        <v>23</v>
      </c>
      <c r="C169" s="87"/>
      <c r="D169" s="68"/>
      <c r="E169" s="87">
        <v>1</v>
      </c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40"/>
        <v>1</v>
      </c>
    </row>
    <row r="170" spans="1:15" x14ac:dyDescent="0.25">
      <c r="A170" s="5" t="s">
        <v>428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:O171" si="51">SUM(C170:N170)</f>
        <v>0</v>
      </c>
    </row>
    <row r="171" spans="1:15" x14ac:dyDescent="0.25">
      <c r="A171" s="5" t="s">
        <v>481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51"/>
        <v>0</v>
      </c>
    </row>
    <row r="172" spans="1:15" x14ac:dyDescent="0.25">
      <c r="A172" s="5" t="s">
        <v>429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2">SUM(C172:N172)</f>
        <v>0</v>
      </c>
    </row>
    <row r="173" spans="1:15" x14ac:dyDescent="0.25">
      <c r="A173" s="5" t="s">
        <v>75</v>
      </c>
      <c r="B173" s="5" t="s">
        <v>23</v>
      </c>
      <c r="C173" s="87">
        <v>2</v>
      </c>
      <c r="D173" s="68">
        <v>1</v>
      </c>
      <c r="E173" s="87">
        <v>3</v>
      </c>
      <c r="F173" s="88">
        <v>1</v>
      </c>
      <c r="G173" s="87"/>
      <c r="H173" s="88"/>
      <c r="I173" s="87"/>
      <c r="J173" s="88"/>
      <c r="K173" s="87"/>
      <c r="L173" s="88"/>
      <c r="M173" s="87"/>
      <c r="N173" s="88"/>
      <c r="O173" s="2">
        <f t="shared" si="40"/>
        <v>7</v>
      </c>
    </row>
    <row r="174" spans="1:15" x14ac:dyDescent="0.25">
      <c r="A174" s="5" t="s">
        <v>425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40"/>
        <v>0</v>
      </c>
    </row>
    <row r="175" spans="1:15" x14ac:dyDescent="0.25">
      <c r="A175" s="5" t="s">
        <v>511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3">SUM(C175:N175)</f>
        <v>0</v>
      </c>
    </row>
    <row r="176" spans="1:15" x14ac:dyDescent="0.25">
      <c r="A176" s="5" t="s">
        <v>454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ref="O176:O177" si="54">SUM(C176:N176)</f>
        <v>0</v>
      </c>
    </row>
    <row r="177" spans="1:15" x14ac:dyDescent="0.25">
      <c r="A177" s="5" t="s">
        <v>494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si="54"/>
        <v>0</v>
      </c>
    </row>
    <row r="178" spans="1:15" x14ac:dyDescent="0.25">
      <c r="A178" s="5" t="s">
        <v>408</v>
      </c>
      <c r="B178" s="5" t="s">
        <v>23</v>
      </c>
      <c r="C178" s="87"/>
      <c r="D178" s="88"/>
      <c r="E178" s="87"/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5">SUM(C178:N178)</f>
        <v>0</v>
      </c>
    </row>
    <row r="179" spans="1:15" x14ac:dyDescent="0.25">
      <c r="A179" s="5" t="s">
        <v>543</v>
      </c>
      <c r="B179" s="5" t="s">
        <v>23</v>
      </c>
      <c r="C179" s="87"/>
      <c r="D179" s="88"/>
      <c r="E179" s="87"/>
      <c r="F179" s="68"/>
      <c r="G179" s="89"/>
      <c r="H179" s="68"/>
      <c r="I179" s="89"/>
      <c r="J179" s="68"/>
      <c r="K179" s="89"/>
      <c r="L179" s="68"/>
      <c r="M179" s="89"/>
      <c r="N179" s="68"/>
      <c r="O179" s="2">
        <f>SUM(C179:N179)</f>
        <v>0</v>
      </c>
    </row>
    <row r="180" spans="1:15" x14ac:dyDescent="0.25">
      <c r="A180" s="5" t="s">
        <v>539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" si="56">SUM(C180:N180)</f>
        <v>0</v>
      </c>
    </row>
    <row r="181" spans="1:15" x14ac:dyDescent="0.25">
      <c r="A181" s="5" t="s">
        <v>554</v>
      </c>
      <c r="B181" s="5" t="s">
        <v>23</v>
      </c>
      <c r="C181" s="87"/>
      <c r="D181" s="88"/>
      <c r="E181" s="87">
        <v>1</v>
      </c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:O183" si="57">SUM(C181:N181)</f>
        <v>1</v>
      </c>
    </row>
    <row r="182" spans="1:15" x14ac:dyDescent="0.25">
      <c r="A182" s="5" t="s">
        <v>532</v>
      </c>
      <c r="B182" s="5" t="s">
        <v>23</v>
      </c>
      <c r="C182" s="87">
        <v>1</v>
      </c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ref="O182" si="58">SUM(C182:N182)</f>
        <v>1</v>
      </c>
    </row>
    <row r="183" spans="1:15" x14ac:dyDescent="0.25">
      <c r="A183" s="5" t="s">
        <v>401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57"/>
        <v>0</v>
      </c>
    </row>
    <row r="184" spans="1:15" x14ac:dyDescent="0.25">
      <c r="A184" s="5" t="s">
        <v>395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si="40"/>
        <v>0</v>
      </c>
    </row>
    <row r="185" spans="1:15" x14ac:dyDescent="0.25">
      <c r="A185" s="5" t="s">
        <v>526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" si="59">SUM(C185:N185)</f>
        <v>0</v>
      </c>
    </row>
    <row r="186" spans="1:15" x14ac:dyDescent="0.25">
      <c r="A186" s="5" t="s">
        <v>507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ref="O186" si="60">SUM(C186:N186)</f>
        <v>0</v>
      </c>
    </row>
    <row r="187" spans="1:15" x14ac:dyDescent="0.25">
      <c r="A187" s="5" t="s">
        <v>386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40"/>
        <v>0</v>
      </c>
    </row>
    <row r="188" spans="1:15" x14ac:dyDescent="0.25">
      <c r="A188" s="5" t="s">
        <v>502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ref="O188:O189" si="61">SUM(C188:N188)</f>
        <v>0</v>
      </c>
    </row>
    <row r="189" spans="1:15" x14ac:dyDescent="0.25">
      <c r="A189" s="5" t="s">
        <v>512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61"/>
        <v>0</v>
      </c>
    </row>
    <row r="190" spans="1:15" x14ac:dyDescent="0.25">
      <c r="A190" s="5" t="s">
        <v>74</v>
      </c>
      <c r="B190" s="5" t="s">
        <v>23</v>
      </c>
      <c r="C190" s="87"/>
      <c r="D190" s="68">
        <v>2</v>
      </c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40"/>
        <v>2</v>
      </c>
    </row>
    <row r="191" spans="1:15" x14ac:dyDescent="0.25">
      <c r="A191" s="5" t="s">
        <v>73</v>
      </c>
      <c r="B191" s="5" t="s">
        <v>23</v>
      </c>
      <c r="C191" s="89">
        <v>1</v>
      </c>
      <c r="D191" s="88"/>
      <c r="E191" s="87">
        <v>2</v>
      </c>
      <c r="F191" s="68">
        <v>2</v>
      </c>
      <c r="G191" s="87"/>
      <c r="H191" s="68"/>
      <c r="I191" s="89"/>
      <c r="J191" s="68"/>
      <c r="K191" s="89"/>
      <c r="L191" s="68"/>
      <c r="M191" s="89"/>
      <c r="N191" s="68"/>
      <c r="O191" s="2">
        <f t="shared" si="40"/>
        <v>5</v>
      </c>
    </row>
    <row r="192" spans="1:15" x14ac:dyDescent="0.25">
      <c r="A192" s="5" t="s">
        <v>477</v>
      </c>
      <c r="B192" s="5" t="s">
        <v>23</v>
      </c>
      <c r="C192" s="89"/>
      <c r="D192" s="88"/>
      <c r="E192" s="87"/>
      <c r="F192" s="68"/>
      <c r="G192" s="87"/>
      <c r="H192" s="68"/>
      <c r="I192" s="89"/>
      <c r="J192" s="68"/>
      <c r="K192" s="89"/>
      <c r="L192" s="68"/>
      <c r="M192" s="89"/>
      <c r="N192" s="68"/>
      <c r="O192" s="2">
        <f t="shared" si="40"/>
        <v>0</v>
      </c>
    </row>
    <row r="193" spans="1:15" x14ac:dyDescent="0.25">
      <c r="A193" s="5" t="s">
        <v>387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40"/>
        <v>0</v>
      </c>
    </row>
    <row r="194" spans="1:15" x14ac:dyDescent="0.25">
      <c r="A194" s="5" t="s">
        <v>388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40"/>
        <v>0</v>
      </c>
    </row>
    <row r="195" spans="1:15" x14ac:dyDescent="0.25">
      <c r="A195" s="5" t="s">
        <v>389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40"/>
        <v>0</v>
      </c>
    </row>
    <row r="196" spans="1:15" x14ac:dyDescent="0.25">
      <c r="A196" s="5" t="s">
        <v>397</v>
      </c>
      <c r="B196" s="5" t="s">
        <v>23</v>
      </c>
      <c r="C196" s="87"/>
      <c r="D196" s="88"/>
      <c r="E196" s="87">
        <v>1</v>
      </c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40"/>
        <v>1</v>
      </c>
    </row>
    <row r="197" spans="1:15" x14ac:dyDescent="0.25">
      <c r="A197" s="5" t="s">
        <v>517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40"/>
        <v>0</v>
      </c>
    </row>
    <row r="198" spans="1:15" x14ac:dyDescent="0.25">
      <c r="A198" s="5" t="s">
        <v>451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ref="O198:O199" si="62">SUM(C198:N198)</f>
        <v>0</v>
      </c>
    </row>
    <row r="199" spans="1:15" x14ac:dyDescent="0.25">
      <c r="A199" s="5" t="s">
        <v>518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62"/>
        <v>0</v>
      </c>
    </row>
    <row r="200" spans="1:15" x14ac:dyDescent="0.25">
      <c r="A200" s="5" t="s">
        <v>374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0"/>
        <v>0</v>
      </c>
    </row>
    <row r="201" spans="1:15" x14ac:dyDescent="0.25">
      <c r="A201" s="5" t="s">
        <v>349</v>
      </c>
      <c r="B201" s="5" t="s">
        <v>23</v>
      </c>
      <c r="C201" s="87"/>
      <c r="D201" s="88"/>
      <c r="E201" s="87">
        <v>1</v>
      </c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40"/>
        <v>1</v>
      </c>
    </row>
    <row r="202" spans="1:15" x14ac:dyDescent="0.25">
      <c r="A202" s="5" t="s">
        <v>533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" si="63">SUM(C202:N202)</f>
        <v>0</v>
      </c>
    </row>
    <row r="203" spans="1:15" x14ac:dyDescent="0.25">
      <c r="A203" s="5" t="s">
        <v>521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si="40"/>
        <v>0</v>
      </c>
    </row>
    <row r="204" spans="1:15" x14ac:dyDescent="0.25">
      <c r="A204" s="5" t="s">
        <v>463</v>
      </c>
      <c r="B204" s="5" t="s">
        <v>23</v>
      </c>
      <c r="C204" s="87"/>
      <c r="D204" s="88"/>
      <c r="E204" s="87"/>
      <c r="F204" s="68"/>
      <c r="G204" s="87"/>
      <c r="H204" s="68"/>
      <c r="I204" s="89"/>
      <c r="J204" s="68"/>
      <c r="K204" s="89"/>
      <c r="L204" s="68"/>
      <c r="M204" s="89"/>
      <c r="N204" s="68"/>
      <c r="O204" s="2">
        <f t="shared" ref="O204:O205" si="64">SUM(C204:N204)</f>
        <v>0</v>
      </c>
    </row>
    <row r="205" spans="1:15" x14ac:dyDescent="0.25">
      <c r="A205" s="5" t="s">
        <v>491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64"/>
        <v>0</v>
      </c>
    </row>
    <row r="206" spans="1:15" x14ac:dyDescent="0.25">
      <c r="A206" s="5" t="s">
        <v>475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ref="O206" si="65">SUM(C206:N206)</f>
        <v>0</v>
      </c>
    </row>
    <row r="207" spans="1:15" x14ac:dyDescent="0.25">
      <c r="A207" s="5" t="s">
        <v>461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si="40"/>
        <v>0</v>
      </c>
    </row>
    <row r="208" spans="1:15" x14ac:dyDescent="0.25">
      <c r="A208" s="5" t="s">
        <v>452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ref="O208:O210" si="66">SUM(C208:N208)</f>
        <v>0</v>
      </c>
    </row>
    <row r="209" spans="1:15" x14ac:dyDescent="0.25">
      <c r="A209" s="5" t="s">
        <v>509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6"/>
        <v>0</v>
      </c>
    </row>
    <row r="210" spans="1:15" x14ac:dyDescent="0.25">
      <c r="A210" s="5" t="s">
        <v>469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66"/>
        <v>0</v>
      </c>
    </row>
    <row r="211" spans="1:15" x14ac:dyDescent="0.25">
      <c r="A211" s="5" t="s">
        <v>427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" si="67">SUM(C211:N211)</f>
        <v>0</v>
      </c>
    </row>
    <row r="212" spans="1:15" x14ac:dyDescent="0.25">
      <c r="A212" s="5" t="s">
        <v>367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0"/>
        <v>0</v>
      </c>
    </row>
    <row r="213" spans="1:15" x14ac:dyDescent="0.25">
      <c r="A213" s="5" t="s">
        <v>353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40"/>
        <v>0</v>
      </c>
    </row>
    <row r="214" spans="1:15" x14ac:dyDescent="0.25">
      <c r="A214" s="5" t="s">
        <v>527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0</v>
      </c>
    </row>
    <row r="215" spans="1:15" x14ac:dyDescent="0.25">
      <c r="A215" s="5" t="s">
        <v>390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40"/>
        <v>0</v>
      </c>
    </row>
    <row r="216" spans="1:15" x14ac:dyDescent="0.25">
      <c r="A216" s="5" t="s">
        <v>544</v>
      </c>
      <c r="B216" s="5" t="s">
        <v>23</v>
      </c>
      <c r="C216" s="87"/>
      <c r="D216" s="88"/>
      <c r="E216" s="87"/>
      <c r="F216" s="68">
        <v>1</v>
      </c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69">SUM(C216:N216)</f>
        <v>1</v>
      </c>
    </row>
    <row r="217" spans="1:15" x14ac:dyDescent="0.25">
      <c r="A217" s="5" t="s">
        <v>524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40"/>
        <v>0</v>
      </c>
    </row>
    <row r="218" spans="1:15" x14ac:dyDescent="0.25">
      <c r="A218" s="5" t="s">
        <v>534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492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550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2">SUM(C220:N220)</f>
        <v>0</v>
      </c>
    </row>
    <row r="221" spans="1:15" x14ac:dyDescent="0.25">
      <c r="A221" s="5" t="s">
        <v>399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40"/>
        <v>0</v>
      </c>
    </row>
    <row r="222" spans="1:15" x14ac:dyDescent="0.25">
      <c r="A222" s="5" t="s">
        <v>398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40"/>
        <v>0</v>
      </c>
    </row>
    <row r="223" spans="1:15" x14ac:dyDescent="0.25">
      <c r="A223" s="5" t="s">
        <v>495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528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4">SUM(C224:N224)</f>
        <v>0</v>
      </c>
    </row>
    <row r="225" spans="1:15" x14ac:dyDescent="0.25">
      <c r="A225" s="5" t="s">
        <v>393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40"/>
        <v>0</v>
      </c>
    </row>
    <row r="226" spans="1:15" x14ac:dyDescent="0.25">
      <c r="A226" s="5" t="s">
        <v>368</v>
      </c>
      <c r="B226" s="5" t="s">
        <v>23</v>
      </c>
      <c r="C226" s="87">
        <v>1</v>
      </c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0"/>
        <v>1</v>
      </c>
    </row>
    <row r="227" spans="1:15" x14ac:dyDescent="0.25">
      <c r="A227" s="5" t="s">
        <v>529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:O228" si="75">SUM(C227:N227)</f>
        <v>0</v>
      </c>
    </row>
    <row r="228" spans="1:15" x14ac:dyDescent="0.25">
      <c r="A228" s="5" t="s">
        <v>547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75"/>
        <v>0</v>
      </c>
    </row>
    <row r="229" spans="1:15" x14ac:dyDescent="0.25">
      <c r="A229" s="5" t="s">
        <v>497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:O230" si="76">SUM(C229:N229)</f>
        <v>0</v>
      </c>
    </row>
    <row r="230" spans="1:15" x14ac:dyDescent="0.25">
      <c r="A230" s="5" t="s">
        <v>515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76"/>
        <v>0</v>
      </c>
    </row>
    <row r="231" spans="1:15" x14ac:dyDescent="0.25">
      <c r="A231" s="5" t="s">
        <v>72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40"/>
        <v>0</v>
      </c>
    </row>
    <row r="232" spans="1:15" x14ac:dyDescent="0.25">
      <c r="A232" s="5" t="s">
        <v>71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40"/>
        <v>0</v>
      </c>
    </row>
    <row r="233" spans="1:15" x14ac:dyDescent="0.25">
      <c r="A233" s="5" t="s">
        <v>358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40"/>
        <v>0</v>
      </c>
    </row>
    <row r="234" spans="1:15" x14ac:dyDescent="0.25">
      <c r="A234" s="5" t="s">
        <v>403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" si="77">SUM(C234:N234)</f>
        <v>0</v>
      </c>
    </row>
    <row r="235" spans="1:15" x14ac:dyDescent="0.25">
      <c r="A235" s="5" t="s">
        <v>555</v>
      </c>
      <c r="B235" s="5" t="s">
        <v>23</v>
      </c>
      <c r="C235" s="87"/>
      <c r="D235" s="68"/>
      <c r="E235" s="87">
        <v>1</v>
      </c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40"/>
        <v>1</v>
      </c>
    </row>
    <row r="236" spans="1:15" x14ac:dyDescent="0.25">
      <c r="A236" s="5" t="s">
        <v>409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78">SUM(C236:N236)</f>
        <v>0</v>
      </c>
    </row>
    <row r="237" spans="1:15" x14ac:dyDescent="0.25">
      <c r="A237" s="5" t="s">
        <v>354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40"/>
        <v>0</v>
      </c>
    </row>
    <row r="238" spans="1:15" x14ac:dyDescent="0.25">
      <c r="A238" s="5" t="s">
        <v>493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:O239" si="79">SUM(C238:N238)</f>
        <v>0</v>
      </c>
    </row>
    <row r="239" spans="1:15" x14ac:dyDescent="0.25">
      <c r="A239" s="5" t="s">
        <v>546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79"/>
        <v>0</v>
      </c>
    </row>
    <row r="240" spans="1:15" x14ac:dyDescent="0.25">
      <c r="A240" s="5" t="s">
        <v>404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" si="80">SUM(C240:N240)</f>
        <v>0</v>
      </c>
    </row>
    <row r="241" spans="1:15" x14ac:dyDescent="0.25">
      <c r="A241" s="5" t="s">
        <v>552</v>
      </c>
      <c r="B241" s="5" t="s">
        <v>23</v>
      </c>
      <c r="C241" s="87">
        <v>1</v>
      </c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1">SUM(C241:N241)</f>
        <v>1</v>
      </c>
    </row>
    <row r="242" spans="1:15" x14ac:dyDescent="0.25">
      <c r="A242" s="5" t="s">
        <v>372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0"/>
        <v>0</v>
      </c>
    </row>
    <row r="243" spans="1:15" x14ac:dyDescent="0.25">
      <c r="A243" s="5" t="s">
        <v>519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2">SUM(C243:N243)</f>
        <v>0</v>
      </c>
    </row>
    <row r="244" spans="1:15" x14ac:dyDescent="0.25">
      <c r="A244" s="5" t="s">
        <v>377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40"/>
        <v>0</v>
      </c>
    </row>
    <row r="245" spans="1:15" x14ac:dyDescent="0.25">
      <c r="A245" s="5" t="s">
        <v>70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40"/>
        <v>0</v>
      </c>
    </row>
    <row r="246" spans="1:15" x14ac:dyDescent="0.25">
      <c r="A246" s="5" t="s">
        <v>510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3">SUM(C246:N246)</f>
        <v>0</v>
      </c>
    </row>
    <row r="247" spans="1:15" x14ac:dyDescent="0.25">
      <c r="A247" s="5" t="s">
        <v>359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0"/>
        <v>0</v>
      </c>
    </row>
    <row r="248" spans="1:15" x14ac:dyDescent="0.25">
      <c r="A248" s="5" t="s">
        <v>400</v>
      </c>
      <c r="B248" s="5" t="s">
        <v>23</v>
      </c>
      <c r="C248" s="87"/>
      <c r="D248" s="68"/>
      <c r="E248" s="87">
        <v>2</v>
      </c>
      <c r="F248" s="88">
        <v>1</v>
      </c>
      <c r="G248" s="87"/>
      <c r="H248" s="88"/>
      <c r="I248" s="87"/>
      <c r="J248" s="88"/>
      <c r="K248" s="87"/>
      <c r="L248" s="88"/>
      <c r="M248" s="87"/>
      <c r="N248" s="88"/>
      <c r="O248" s="2">
        <f t="shared" ref="O248:O420" si="84">SUM(C248:N248)</f>
        <v>3</v>
      </c>
    </row>
    <row r="249" spans="1:15" x14ac:dyDescent="0.25">
      <c r="A249" s="5" t="s">
        <v>355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501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>SUM(C250:N250)</f>
        <v>0</v>
      </c>
    </row>
    <row r="251" spans="1:15" x14ac:dyDescent="0.25">
      <c r="A251" s="5" t="s">
        <v>426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>SUM(C251:N251)</f>
        <v>0</v>
      </c>
    </row>
    <row r="252" spans="1:15" x14ac:dyDescent="0.25">
      <c r="A252" s="5" t="s">
        <v>69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84"/>
        <v>0</v>
      </c>
    </row>
    <row r="253" spans="1:15" x14ac:dyDescent="0.25">
      <c r="A253" s="5" t="s">
        <v>430</v>
      </c>
      <c r="B253" s="5" t="s">
        <v>23</v>
      </c>
      <c r="C253" s="87"/>
      <c r="D253" s="68">
        <v>1</v>
      </c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5">SUM(C253:N253)</f>
        <v>1</v>
      </c>
    </row>
    <row r="254" spans="1:15" x14ac:dyDescent="0.25">
      <c r="A254" s="5" t="s">
        <v>356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530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6">SUM(C255:N255)</f>
        <v>0</v>
      </c>
    </row>
    <row r="256" spans="1:15" x14ac:dyDescent="0.25">
      <c r="A256" s="5" t="s">
        <v>391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si="84"/>
        <v>0</v>
      </c>
    </row>
    <row r="257" spans="1:15" x14ac:dyDescent="0.25">
      <c r="A257" s="5" t="s">
        <v>406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87">SUM(C257:N257)</f>
        <v>0</v>
      </c>
    </row>
    <row r="258" spans="1:15" x14ac:dyDescent="0.25">
      <c r="A258" s="5" t="s">
        <v>551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>SUM(C258:N258)</f>
        <v>0</v>
      </c>
    </row>
    <row r="259" spans="1:15" x14ac:dyDescent="0.25">
      <c r="A259" s="5" t="s">
        <v>369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4"/>
        <v>0</v>
      </c>
    </row>
    <row r="260" spans="1:15" x14ac:dyDescent="0.25">
      <c r="A260" s="5" t="s">
        <v>531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88">SUM(C260:N260)</f>
        <v>0</v>
      </c>
    </row>
    <row r="261" spans="1:15" x14ac:dyDescent="0.25">
      <c r="A261" s="5" t="s">
        <v>484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>SUM(C261:N261)</f>
        <v>0</v>
      </c>
    </row>
    <row r="262" spans="1:15" x14ac:dyDescent="0.25">
      <c r="A262" s="5" t="s">
        <v>455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:O266" si="89">SUM(C262:N262)</f>
        <v>0</v>
      </c>
    </row>
    <row r="263" spans="1:15" x14ac:dyDescent="0.25">
      <c r="A263" s="5" t="s">
        <v>486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0">SUM(C263:N263)</f>
        <v>0</v>
      </c>
    </row>
    <row r="264" spans="1:15" x14ac:dyDescent="0.25">
      <c r="A264" s="5" t="s">
        <v>513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1">SUM(C264:N264)</f>
        <v>0</v>
      </c>
    </row>
    <row r="265" spans="1:15" x14ac:dyDescent="0.25">
      <c r="A265" s="5" t="s">
        <v>549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9"/>
        <v>0</v>
      </c>
    </row>
    <row r="266" spans="1:15" x14ac:dyDescent="0.25">
      <c r="A266" s="5" t="s">
        <v>520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89"/>
        <v>0</v>
      </c>
    </row>
    <row r="267" spans="1:15" x14ac:dyDescent="0.25">
      <c r="A267" s="5" t="s">
        <v>482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:O268" si="92">SUM(C267:N267)</f>
        <v>0</v>
      </c>
    </row>
    <row r="268" spans="1:15" x14ac:dyDescent="0.25">
      <c r="A268" s="5" t="s">
        <v>525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si="92"/>
        <v>0</v>
      </c>
    </row>
    <row r="269" spans="1:15" x14ac:dyDescent="0.25">
      <c r="A269" s="5" t="s">
        <v>540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3">SUM(C269:N269)</f>
        <v>0</v>
      </c>
    </row>
    <row r="270" spans="1:15" x14ac:dyDescent="0.25">
      <c r="A270" s="5" t="s">
        <v>68</v>
      </c>
      <c r="B270" s="5" t="s">
        <v>23</v>
      </c>
      <c r="C270" s="87"/>
      <c r="D270" s="88">
        <v>1</v>
      </c>
      <c r="E270" s="89">
        <v>1</v>
      </c>
      <c r="F270" s="88">
        <v>2</v>
      </c>
      <c r="G270" s="87"/>
      <c r="H270" s="88"/>
      <c r="I270" s="87"/>
      <c r="J270" s="88"/>
      <c r="K270" s="87"/>
      <c r="L270" s="88"/>
      <c r="M270" s="87"/>
      <c r="N270" s="88"/>
      <c r="O270" s="2">
        <f t="shared" ref="O270:O282" si="94">SUM(C270:N270)</f>
        <v>4</v>
      </c>
    </row>
    <row r="271" spans="1:15" x14ac:dyDescent="0.25">
      <c r="A271" s="5" t="s">
        <v>535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0</v>
      </c>
    </row>
    <row r="272" spans="1:15" x14ac:dyDescent="0.25">
      <c r="A272" s="5" t="s">
        <v>379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537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424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553</v>
      </c>
      <c r="B275" s="5" t="s">
        <v>23</v>
      </c>
      <c r="C275" s="87"/>
      <c r="D275" s="88">
        <v>1</v>
      </c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1</v>
      </c>
    </row>
    <row r="276" spans="1:15" x14ac:dyDescent="0.25">
      <c r="A276" s="5" t="s">
        <v>514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4"/>
        <v>0</v>
      </c>
    </row>
    <row r="277" spans="1:15" x14ac:dyDescent="0.25">
      <c r="A277" s="5" t="s">
        <v>394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523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474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548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361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si="94"/>
        <v>0</v>
      </c>
    </row>
    <row r="282" spans="1:15" x14ac:dyDescent="0.25">
      <c r="A282" s="5" t="s">
        <v>380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4"/>
        <v>0</v>
      </c>
    </row>
    <row r="283" spans="1:15" x14ac:dyDescent="0.25">
      <c r="A283" s="5" t="s">
        <v>472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ref="O283:O286" si="95">SUM(C283:N283)</f>
        <v>0</v>
      </c>
    </row>
    <row r="284" spans="1:15" x14ac:dyDescent="0.25">
      <c r="A284" s="5" t="s">
        <v>541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ref="O284" si="96">SUM(C284:N284)</f>
        <v>0</v>
      </c>
    </row>
    <row r="285" spans="1:15" x14ac:dyDescent="0.25">
      <c r="A285" s="5" t="s">
        <v>392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si="95"/>
        <v>0</v>
      </c>
    </row>
    <row r="286" spans="1:15" x14ac:dyDescent="0.25">
      <c r="A286" s="5" t="s">
        <v>476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si="95"/>
        <v>0</v>
      </c>
    </row>
    <row r="287" spans="1:15" x14ac:dyDescent="0.25">
      <c r="A287" s="5" t="s">
        <v>498</v>
      </c>
      <c r="B287" s="5" t="s">
        <v>23</v>
      </c>
      <c r="C287" s="87"/>
      <c r="D287" s="88"/>
      <c r="E287" s="89"/>
      <c r="F287" s="88">
        <v>1</v>
      </c>
      <c r="G287" s="87"/>
      <c r="H287" s="88"/>
      <c r="I287" s="87"/>
      <c r="J287" s="88"/>
      <c r="K287" s="87"/>
      <c r="L287" s="88"/>
      <c r="M287" s="87"/>
      <c r="N287" s="88"/>
      <c r="O287" s="2">
        <f t="shared" ref="O287" si="97">SUM(C287:N287)</f>
        <v>1</v>
      </c>
    </row>
    <row r="288" spans="1:15" x14ac:dyDescent="0.25">
      <c r="A288" s="5" t="s">
        <v>508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 t="shared" ref="O288" si="98">SUM(C288:N288)</f>
        <v>0</v>
      </c>
    </row>
    <row r="289" spans="1:15" x14ac:dyDescent="0.25">
      <c r="A289" s="5" t="s">
        <v>489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84"/>
        <v>0</v>
      </c>
    </row>
    <row r="290" spans="1:15" x14ac:dyDescent="0.25">
      <c r="A290" s="130" t="s">
        <v>31</v>
      </c>
      <c r="B290" s="130"/>
      <c r="C290" s="72">
        <f t="shared" ref="C290:N290" si="99">SUM(C160:C289)</f>
        <v>6</v>
      </c>
      <c r="D290" s="72">
        <f t="shared" si="99"/>
        <v>7</v>
      </c>
      <c r="E290" s="72">
        <f t="shared" si="99"/>
        <v>13</v>
      </c>
      <c r="F290" s="72">
        <f t="shared" si="99"/>
        <v>11</v>
      </c>
      <c r="G290" s="72">
        <f t="shared" si="99"/>
        <v>0</v>
      </c>
      <c r="H290" s="72">
        <f t="shared" si="99"/>
        <v>0</v>
      </c>
      <c r="I290" s="72">
        <f t="shared" si="99"/>
        <v>0</v>
      </c>
      <c r="J290" s="72">
        <f t="shared" si="99"/>
        <v>0</v>
      </c>
      <c r="K290" s="72">
        <f t="shared" si="99"/>
        <v>0</v>
      </c>
      <c r="L290" s="72">
        <f t="shared" si="99"/>
        <v>0</v>
      </c>
      <c r="M290" s="72">
        <f t="shared" si="99"/>
        <v>0</v>
      </c>
      <c r="N290" s="72">
        <f t="shared" si="99"/>
        <v>0</v>
      </c>
      <c r="O290" s="62">
        <f t="shared" si="84"/>
        <v>37</v>
      </c>
    </row>
    <row r="291" spans="1:15" x14ac:dyDescent="0.25">
      <c r="A291" s="3" t="s">
        <v>129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144</v>
      </c>
      <c r="B292" s="3" t="s">
        <v>27</v>
      </c>
      <c r="C292" s="63">
        <v>1</v>
      </c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100">SUM(C292:N292)</f>
        <v>1</v>
      </c>
    </row>
    <row r="293" spans="1:15" x14ac:dyDescent="0.25">
      <c r="A293" s="3" t="s">
        <v>166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si="84"/>
        <v>0</v>
      </c>
    </row>
    <row r="294" spans="1:15" x14ac:dyDescent="0.25">
      <c r="A294" s="3" t="s">
        <v>167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ref="O294" si="101">SUM(C294:N294)</f>
        <v>0</v>
      </c>
    </row>
    <row r="295" spans="1:15" x14ac:dyDescent="0.25">
      <c r="A295" s="3" t="s">
        <v>67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ref="O295" si="102">SUM(C295:N295)</f>
        <v>0</v>
      </c>
    </row>
    <row r="296" spans="1:15" x14ac:dyDescent="0.25">
      <c r="A296" s="3" t="s">
        <v>66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si="84"/>
        <v>0</v>
      </c>
    </row>
    <row r="297" spans="1:15" x14ac:dyDescent="0.25">
      <c r="A297" s="3" t="s">
        <v>177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 t="shared" si="84"/>
        <v>0</v>
      </c>
    </row>
    <row r="298" spans="1:15" x14ac:dyDescent="0.25">
      <c r="A298" s="3" t="s">
        <v>181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183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184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>SUM(C300:N300)</f>
        <v>0</v>
      </c>
    </row>
    <row r="301" spans="1:15" x14ac:dyDescent="0.25">
      <c r="A301" s="3" t="s">
        <v>65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4"/>
        <v>0</v>
      </c>
    </row>
    <row r="302" spans="1:15" x14ac:dyDescent="0.25">
      <c r="A302" s="3" t="s">
        <v>192</v>
      </c>
      <c r="B302" s="3" t="s">
        <v>27</v>
      </c>
      <c r="C302" s="63"/>
      <c r="D302" s="67"/>
      <c r="E302" s="63"/>
      <c r="F302" s="67">
        <v>2</v>
      </c>
      <c r="G302" s="63"/>
      <c r="H302" s="67"/>
      <c r="I302" s="63"/>
      <c r="J302" s="67"/>
      <c r="K302" s="63"/>
      <c r="L302" s="67"/>
      <c r="M302" s="63"/>
      <c r="N302" s="67"/>
      <c r="O302" s="2">
        <f t="shared" si="84"/>
        <v>2</v>
      </c>
    </row>
    <row r="303" spans="1:15" x14ac:dyDescent="0.25">
      <c r="A303" s="3" t="s">
        <v>205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3">SUM(C303:N303)</f>
        <v>0</v>
      </c>
    </row>
    <row r="304" spans="1:15" x14ac:dyDescent="0.25">
      <c r="A304" s="3" t="s">
        <v>231</v>
      </c>
      <c r="B304" s="3" t="s">
        <v>27</v>
      </c>
      <c r="C304" s="63"/>
      <c r="D304" s="67">
        <v>1</v>
      </c>
      <c r="E304" s="63"/>
      <c r="F304" s="67">
        <v>3</v>
      </c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4</v>
      </c>
    </row>
    <row r="305" spans="1:15" x14ac:dyDescent="0.25">
      <c r="A305" s="3" t="s">
        <v>251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258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261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si="84"/>
        <v>0</v>
      </c>
    </row>
    <row r="308" spans="1:15" x14ac:dyDescent="0.25">
      <c r="A308" s="3" t="s">
        <v>262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 t="shared" ref="O308:O313" si="104">SUM(C308:N308)</f>
        <v>0</v>
      </c>
    </row>
    <row r="309" spans="1:15" x14ac:dyDescent="0.25">
      <c r="A309" s="3" t="s">
        <v>462</v>
      </c>
      <c r="B309" s="3" t="s">
        <v>27</v>
      </c>
      <c r="C309" s="63"/>
      <c r="D309" s="67"/>
      <c r="E309" s="63">
        <v>1</v>
      </c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si="104"/>
        <v>1</v>
      </c>
    </row>
    <row r="310" spans="1:15" x14ac:dyDescent="0.25">
      <c r="A310" s="3" t="s">
        <v>278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 t="shared" si="104"/>
        <v>0</v>
      </c>
    </row>
    <row r="311" spans="1:15" x14ac:dyDescent="0.25">
      <c r="A311" s="3" t="s">
        <v>279</v>
      </c>
      <c r="B311" s="3" t="s">
        <v>27</v>
      </c>
      <c r="C311" s="63"/>
      <c r="D311" s="67"/>
      <c r="E311" s="63">
        <v>2</v>
      </c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si="104"/>
        <v>2</v>
      </c>
    </row>
    <row r="312" spans="1:15" x14ac:dyDescent="0.25">
      <c r="A312" s="3" t="s">
        <v>291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 t="shared" si="104"/>
        <v>0</v>
      </c>
    </row>
    <row r="313" spans="1:15" x14ac:dyDescent="0.25">
      <c r="A313" s="3" t="s">
        <v>313</v>
      </c>
      <c r="B313" s="3" t="s">
        <v>27</v>
      </c>
      <c r="C313" s="63"/>
      <c r="D313" s="67"/>
      <c r="E313" s="63">
        <v>1</v>
      </c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si="104"/>
        <v>1</v>
      </c>
    </row>
    <row r="314" spans="1:15" x14ac:dyDescent="0.25">
      <c r="A314" s="3" t="s">
        <v>335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" si="105">SUM(C314:N314)</f>
        <v>0</v>
      </c>
    </row>
    <row r="315" spans="1:15" x14ac:dyDescent="0.25">
      <c r="A315" s="3" t="s">
        <v>299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ref="O315" si="106">SUM(C315:N315)</f>
        <v>0</v>
      </c>
    </row>
    <row r="316" spans="1:15" x14ac:dyDescent="0.25">
      <c r="A316" s="3" t="s">
        <v>314</v>
      </c>
      <c r="B316" s="3" t="s">
        <v>27</v>
      </c>
      <c r="C316" s="63"/>
      <c r="D316" s="67"/>
      <c r="E316" s="63">
        <v>1</v>
      </c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>SUM(C316:N316)</f>
        <v>1</v>
      </c>
    </row>
    <row r="317" spans="1:15" x14ac:dyDescent="0.25">
      <c r="A317" s="3" t="s">
        <v>339</v>
      </c>
      <c r="B317" s="3" t="s">
        <v>27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ref="O317" si="107">SUM(C317:N317)</f>
        <v>0</v>
      </c>
    </row>
    <row r="318" spans="1:15" x14ac:dyDescent="0.25">
      <c r="A318" s="3" t="s">
        <v>64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84"/>
        <v>0</v>
      </c>
    </row>
    <row r="319" spans="1:15" x14ac:dyDescent="0.25">
      <c r="A319" s="130" t="s">
        <v>31</v>
      </c>
      <c r="B319" s="130"/>
      <c r="C319" s="72">
        <f>SUM(C291:C318)</f>
        <v>1</v>
      </c>
      <c r="D319" s="72">
        <f>SUM(D291:D318)</f>
        <v>1</v>
      </c>
      <c r="E319" s="72">
        <f>SUM(E291:E318)</f>
        <v>5</v>
      </c>
      <c r="F319" s="72">
        <f t="shared" ref="F319:N319" si="108">SUM(F291:F318)</f>
        <v>5</v>
      </c>
      <c r="G319" s="72">
        <f t="shared" si="108"/>
        <v>0</v>
      </c>
      <c r="H319" s="72">
        <f t="shared" si="108"/>
        <v>0</v>
      </c>
      <c r="I319" s="72">
        <f t="shared" si="108"/>
        <v>0</v>
      </c>
      <c r="J319" s="72">
        <f t="shared" si="108"/>
        <v>0</v>
      </c>
      <c r="K319" s="72">
        <f t="shared" si="108"/>
        <v>0</v>
      </c>
      <c r="L319" s="72">
        <f t="shared" si="108"/>
        <v>0</v>
      </c>
      <c r="M319" s="72">
        <f t="shared" si="108"/>
        <v>0</v>
      </c>
      <c r="N319" s="72">
        <f t="shared" si="108"/>
        <v>0</v>
      </c>
      <c r="O319" s="62">
        <f>SUM(O293:O318)</f>
        <v>11</v>
      </c>
    </row>
    <row r="320" spans="1:15" x14ac:dyDescent="0.25">
      <c r="A320" s="3" t="s">
        <v>63</v>
      </c>
      <c r="B320" s="3" t="s">
        <v>24</v>
      </c>
      <c r="C320" s="63"/>
      <c r="D320" s="67">
        <v>1</v>
      </c>
      <c r="E320" s="63"/>
      <c r="F320" s="67">
        <v>1</v>
      </c>
      <c r="G320" s="63"/>
      <c r="H320" s="67"/>
      <c r="I320" s="63"/>
      <c r="J320" s="67"/>
      <c r="K320" s="63"/>
      <c r="L320" s="67"/>
      <c r="M320" s="63"/>
      <c r="N320" s="67"/>
      <c r="O320" s="2">
        <f t="shared" si="84"/>
        <v>2</v>
      </c>
    </row>
    <row r="321" spans="1:15" x14ac:dyDescent="0.25">
      <c r="A321" s="3" t="s">
        <v>151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157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0</v>
      </c>
    </row>
    <row r="323" spans="1:15" x14ac:dyDescent="0.25">
      <c r="A323" s="3" t="s">
        <v>159</v>
      </c>
      <c r="B323" s="3" t="s">
        <v>24</v>
      </c>
      <c r="C323" s="63"/>
      <c r="D323" s="67"/>
      <c r="E323" s="63"/>
      <c r="F323" s="67">
        <v>1</v>
      </c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1</v>
      </c>
    </row>
    <row r="324" spans="1:15" x14ac:dyDescent="0.25">
      <c r="A324" s="3" t="s">
        <v>483</v>
      </c>
      <c r="B324" s="3" t="s">
        <v>24</v>
      </c>
      <c r="C324" s="63">
        <v>1</v>
      </c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>SUM(C324:N324)</f>
        <v>1</v>
      </c>
    </row>
    <row r="325" spans="1:15" x14ac:dyDescent="0.25">
      <c r="A325" s="3" t="s">
        <v>171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62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si="84"/>
        <v>0</v>
      </c>
    </row>
    <row r="327" spans="1:15" x14ac:dyDescent="0.25">
      <c r="A327" s="3" t="s">
        <v>186</v>
      </c>
      <c r="B327" s="3" t="s">
        <v>24</v>
      </c>
      <c r="C327" s="63"/>
      <c r="D327" s="67"/>
      <c r="E327" s="63">
        <v>1</v>
      </c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1</v>
      </c>
    </row>
    <row r="328" spans="1:15" x14ac:dyDescent="0.25">
      <c r="A328" s="3" t="s">
        <v>61</v>
      </c>
      <c r="B328" s="3" t="s">
        <v>24</v>
      </c>
      <c r="C328" s="63"/>
      <c r="D328" s="67"/>
      <c r="E328" s="63">
        <v>1</v>
      </c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4"/>
        <v>1</v>
      </c>
    </row>
    <row r="329" spans="1:15" x14ac:dyDescent="0.25">
      <c r="A329" s="3" t="s">
        <v>198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0</v>
      </c>
    </row>
    <row r="330" spans="1:15" x14ac:dyDescent="0.25">
      <c r="A330" s="3" t="s">
        <v>203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 t="shared" si="84"/>
        <v>0</v>
      </c>
    </row>
    <row r="331" spans="1:15" x14ac:dyDescent="0.25">
      <c r="A331" s="3" t="s">
        <v>207</v>
      </c>
      <c r="B331" s="3" t="s">
        <v>24</v>
      </c>
      <c r="C331" s="63"/>
      <c r="D331" s="67"/>
      <c r="E331" s="63"/>
      <c r="F331" s="67">
        <v>2</v>
      </c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2</v>
      </c>
    </row>
    <row r="332" spans="1:15" x14ac:dyDescent="0.25">
      <c r="A332" s="3" t="s">
        <v>60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84"/>
        <v>0</v>
      </c>
    </row>
    <row r="333" spans="1:15" x14ac:dyDescent="0.25">
      <c r="A333" s="3" t="s">
        <v>59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4"/>
        <v>0</v>
      </c>
    </row>
    <row r="334" spans="1:15" x14ac:dyDescent="0.25">
      <c r="A334" s="3" t="s">
        <v>58</v>
      </c>
      <c r="B334" s="3" t="s">
        <v>24</v>
      </c>
      <c r="C334" s="63">
        <v>1</v>
      </c>
      <c r="D334" s="67">
        <v>4</v>
      </c>
      <c r="E334" s="63">
        <v>6</v>
      </c>
      <c r="F334" s="67">
        <v>1</v>
      </c>
      <c r="G334" s="63"/>
      <c r="H334" s="67"/>
      <c r="I334" s="63"/>
      <c r="J334" s="67"/>
      <c r="K334" s="63"/>
      <c r="L334" s="67"/>
      <c r="M334" s="63"/>
      <c r="N334" s="67"/>
      <c r="O334" s="2">
        <f t="shared" si="84"/>
        <v>12</v>
      </c>
    </row>
    <row r="335" spans="1:15" x14ac:dyDescent="0.25">
      <c r="A335" s="3" t="s">
        <v>216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>SUM(C335:N335)</f>
        <v>0</v>
      </c>
    </row>
    <row r="336" spans="1:15" x14ac:dyDescent="0.25">
      <c r="A336" s="3" t="s">
        <v>57</v>
      </c>
      <c r="B336" s="3" t="s">
        <v>24</v>
      </c>
      <c r="C336" s="63">
        <v>1</v>
      </c>
      <c r="D336" s="67">
        <v>1</v>
      </c>
      <c r="E336" s="63">
        <v>1</v>
      </c>
      <c r="F336" s="67">
        <v>3</v>
      </c>
      <c r="G336" s="63"/>
      <c r="H336" s="67"/>
      <c r="I336" s="63"/>
      <c r="J336" s="67"/>
      <c r="K336" s="63"/>
      <c r="L336" s="67"/>
      <c r="M336" s="63"/>
      <c r="N336" s="67"/>
      <c r="O336" s="2">
        <f t="shared" si="84"/>
        <v>6</v>
      </c>
    </row>
    <row r="337" spans="1:15" x14ac:dyDescent="0.25">
      <c r="A337" s="3" t="s">
        <v>56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4"/>
        <v>0</v>
      </c>
    </row>
    <row r="338" spans="1:15" x14ac:dyDescent="0.25">
      <c r="A338" s="3" t="s">
        <v>55</v>
      </c>
      <c r="B338" s="3" t="s">
        <v>24</v>
      </c>
      <c r="C338" s="63"/>
      <c r="D338" s="67">
        <v>9</v>
      </c>
      <c r="E338" s="63">
        <v>2</v>
      </c>
      <c r="F338" s="67">
        <v>1</v>
      </c>
      <c r="G338" s="63"/>
      <c r="H338" s="67"/>
      <c r="I338" s="63"/>
      <c r="J338" s="67"/>
      <c r="K338" s="63"/>
      <c r="L338" s="67"/>
      <c r="M338" s="63"/>
      <c r="N338" s="67"/>
      <c r="O338" s="2">
        <f t="shared" si="84"/>
        <v>12</v>
      </c>
    </row>
    <row r="339" spans="1:15" x14ac:dyDescent="0.25">
      <c r="A339" s="3" t="s">
        <v>54</v>
      </c>
      <c r="B339" s="3" t="s">
        <v>24</v>
      </c>
      <c r="C339" s="63"/>
      <c r="D339" s="67">
        <v>1</v>
      </c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4"/>
        <v>1</v>
      </c>
    </row>
    <row r="340" spans="1:15" x14ac:dyDescent="0.25">
      <c r="A340" s="3" t="s">
        <v>234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244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>SUM(C341:N341)</f>
        <v>0</v>
      </c>
    </row>
    <row r="342" spans="1:15" x14ac:dyDescent="0.25">
      <c r="A342" s="3" t="s">
        <v>252</v>
      </c>
      <c r="B342" s="3" t="s">
        <v>24</v>
      </c>
      <c r="C342" s="63"/>
      <c r="D342" s="67"/>
      <c r="E342" s="63">
        <v>1</v>
      </c>
      <c r="F342" s="67">
        <v>3</v>
      </c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4</v>
      </c>
    </row>
    <row r="343" spans="1:15" x14ac:dyDescent="0.25">
      <c r="A343" s="3" t="s">
        <v>253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255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257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84"/>
        <v>0</v>
      </c>
    </row>
    <row r="346" spans="1:15" x14ac:dyDescent="0.25">
      <c r="A346" s="3" t="s">
        <v>53</v>
      </c>
      <c r="B346" s="3" t="s">
        <v>24</v>
      </c>
      <c r="C346" s="63">
        <v>1</v>
      </c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4"/>
        <v>1</v>
      </c>
    </row>
    <row r="347" spans="1:15" x14ac:dyDescent="0.25">
      <c r="A347" s="3" t="s">
        <v>270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470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52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4"/>
        <v>0</v>
      </c>
    </row>
    <row r="350" spans="1:15" x14ac:dyDescent="0.25">
      <c r="A350" s="3" t="s">
        <v>298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4"/>
        <v>0</v>
      </c>
    </row>
    <row r="351" spans="1:15" x14ac:dyDescent="0.25">
      <c r="A351" s="3" t="s">
        <v>51</v>
      </c>
      <c r="B351" s="3" t="s">
        <v>24</v>
      </c>
      <c r="C351" s="63"/>
      <c r="D351" s="67"/>
      <c r="E351" s="63"/>
      <c r="F351" s="67">
        <v>2</v>
      </c>
      <c r="G351" s="63"/>
      <c r="H351" s="67"/>
      <c r="I351" s="63"/>
      <c r="J351" s="67"/>
      <c r="K351" s="63"/>
      <c r="L351" s="67"/>
      <c r="M351" s="63"/>
      <c r="N351" s="67"/>
      <c r="O351" s="2">
        <f t="shared" si="84"/>
        <v>2</v>
      </c>
    </row>
    <row r="352" spans="1:15" x14ac:dyDescent="0.25">
      <c r="A352" s="3" t="s">
        <v>301</v>
      </c>
      <c r="B352" s="3" t="s">
        <v>24</v>
      </c>
      <c r="C352" s="63"/>
      <c r="D352" s="67"/>
      <c r="E352" s="63">
        <v>2</v>
      </c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2</v>
      </c>
    </row>
    <row r="353" spans="1:15" x14ac:dyDescent="0.25">
      <c r="A353" s="3" t="s">
        <v>50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4"/>
        <v>0</v>
      </c>
    </row>
    <row r="354" spans="1:15" x14ac:dyDescent="0.25">
      <c r="A354" s="3" t="s">
        <v>49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4"/>
        <v>0</v>
      </c>
    </row>
    <row r="355" spans="1:15" x14ac:dyDescent="0.25">
      <c r="A355" s="3" t="s">
        <v>315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ref="O355" si="109">SUM(C355:N355)</f>
        <v>0</v>
      </c>
    </row>
    <row r="356" spans="1:15" x14ac:dyDescent="0.25">
      <c r="A356" s="3" t="s">
        <v>322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48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si="84"/>
        <v>0</v>
      </c>
    </row>
    <row r="358" spans="1:15" x14ac:dyDescent="0.25">
      <c r="A358" s="3" t="s">
        <v>47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4"/>
        <v>0</v>
      </c>
    </row>
    <row r="359" spans="1:15" x14ac:dyDescent="0.25">
      <c r="A359" s="3" t="s">
        <v>328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4"/>
        <v>0</v>
      </c>
    </row>
    <row r="360" spans="1:15" x14ac:dyDescent="0.25">
      <c r="A360" s="3" t="s">
        <v>329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ref="O360" si="110">SUM(C360:N360)</f>
        <v>0</v>
      </c>
    </row>
    <row r="361" spans="1:15" x14ac:dyDescent="0.25">
      <c r="A361" s="3" t="s">
        <v>331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333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>SUM(C362:N362)</f>
        <v>0</v>
      </c>
    </row>
    <row r="363" spans="1:15" x14ac:dyDescent="0.25">
      <c r="A363" s="3" t="s">
        <v>337</v>
      </c>
      <c r="B363" s="3" t="s">
        <v>24</v>
      </c>
      <c r="C363" s="63"/>
      <c r="D363" s="67"/>
      <c r="E363" s="63"/>
      <c r="F363" s="67">
        <v>1</v>
      </c>
      <c r="G363" s="63"/>
      <c r="H363" s="67"/>
      <c r="I363" s="63"/>
      <c r="J363" s="67"/>
      <c r="K363" s="63"/>
      <c r="L363" s="67"/>
      <c r="M363" s="63"/>
      <c r="N363" s="67"/>
      <c r="O363" s="2">
        <f t="shared" si="84"/>
        <v>1</v>
      </c>
    </row>
    <row r="364" spans="1:15" x14ac:dyDescent="0.25">
      <c r="A364" s="130" t="s">
        <v>31</v>
      </c>
      <c r="B364" s="130"/>
      <c r="C364" s="72">
        <f>SUM(C320:C363)</f>
        <v>4</v>
      </c>
      <c r="D364" s="72">
        <f>SUM(D320:D363)</f>
        <v>16</v>
      </c>
      <c r="E364" s="72">
        <f>SUM(E320:E363)</f>
        <v>14</v>
      </c>
      <c r="F364" s="72">
        <f t="shared" ref="F364:N364" si="111">SUM(F320:F363)</f>
        <v>15</v>
      </c>
      <c r="G364" s="72">
        <f t="shared" si="111"/>
        <v>0</v>
      </c>
      <c r="H364" s="72">
        <f t="shared" si="111"/>
        <v>0</v>
      </c>
      <c r="I364" s="72">
        <f t="shared" si="111"/>
        <v>0</v>
      </c>
      <c r="J364" s="72">
        <f t="shared" si="111"/>
        <v>0</v>
      </c>
      <c r="K364" s="72">
        <f t="shared" si="111"/>
        <v>0</v>
      </c>
      <c r="L364" s="72">
        <f t="shared" si="111"/>
        <v>0</v>
      </c>
      <c r="M364" s="72">
        <f t="shared" si="111"/>
        <v>0</v>
      </c>
      <c r="N364" s="72">
        <f t="shared" si="111"/>
        <v>0</v>
      </c>
      <c r="O364" s="62">
        <f t="shared" si="84"/>
        <v>49</v>
      </c>
    </row>
    <row r="365" spans="1:15" x14ac:dyDescent="0.25">
      <c r="A365" s="3" t="s">
        <v>133</v>
      </c>
      <c r="B365" s="3" t="s">
        <v>26</v>
      </c>
      <c r="C365" s="63"/>
      <c r="D365" s="67"/>
      <c r="E365" s="63">
        <v>1</v>
      </c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 t="shared" si="84"/>
        <v>1</v>
      </c>
    </row>
    <row r="366" spans="1:15" x14ac:dyDescent="0.25">
      <c r="A366" s="3" t="s">
        <v>46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147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154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155</v>
      </c>
      <c r="B369" s="3" t="s">
        <v>26</v>
      </c>
      <c r="C369" s="63"/>
      <c r="D369" s="67"/>
      <c r="E369" s="63">
        <v>1</v>
      </c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1</v>
      </c>
    </row>
    <row r="370" spans="1:15" x14ac:dyDescent="0.25">
      <c r="A370" s="3" t="s">
        <v>156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45</v>
      </c>
      <c r="B371" s="3" t="s">
        <v>26</v>
      </c>
      <c r="C371" s="63"/>
      <c r="D371" s="67"/>
      <c r="E371" s="63"/>
      <c r="F371" s="67">
        <v>5</v>
      </c>
      <c r="G371" s="63"/>
      <c r="H371" s="67"/>
      <c r="I371" s="63"/>
      <c r="J371" s="67"/>
      <c r="K371" s="63"/>
      <c r="L371" s="67"/>
      <c r="M371" s="63"/>
      <c r="N371" s="67"/>
      <c r="O371" s="2">
        <f t="shared" si="84"/>
        <v>5</v>
      </c>
    </row>
    <row r="372" spans="1:15" x14ac:dyDescent="0.25">
      <c r="A372" s="3" t="s">
        <v>160</v>
      </c>
      <c r="B372" s="3" t="s">
        <v>26</v>
      </c>
      <c r="C372" s="63"/>
      <c r="D372" s="67"/>
      <c r="E372" s="63"/>
      <c r="F372" s="67">
        <v>1</v>
      </c>
      <c r="G372" s="63"/>
      <c r="H372" s="67"/>
      <c r="I372" s="63"/>
      <c r="J372" s="67"/>
      <c r="K372" s="63"/>
      <c r="L372" s="67"/>
      <c r="M372" s="63"/>
      <c r="N372" s="67"/>
      <c r="O372" s="2">
        <f>SUM(C372:N372)</f>
        <v>1</v>
      </c>
    </row>
    <row r="373" spans="1:15" x14ac:dyDescent="0.25">
      <c r="A373" s="3" t="s">
        <v>162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165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44</v>
      </c>
      <c r="B375" s="3" t="s">
        <v>26</v>
      </c>
      <c r="C375" s="63">
        <v>1</v>
      </c>
      <c r="D375" s="67">
        <v>1</v>
      </c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 t="shared" si="84"/>
        <v>2</v>
      </c>
    </row>
    <row r="376" spans="1:15" x14ac:dyDescent="0.25">
      <c r="A376" s="3" t="s">
        <v>43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 t="shared" si="84"/>
        <v>0</v>
      </c>
    </row>
    <row r="377" spans="1:15" x14ac:dyDescent="0.25">
      <c r="A377" s="3" t="s">
        <v>170</v>
      </c>
      <c r="B377" s="3" t="s">
        <v>26</v>
      </c>
      <c r="C377" s="63"/>
      <c r="D377" s="67">
        <v>1</v>
      </c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1</v>
      </c>
    </row>
    <row r="378" spans="1:15" x14ac:dyDescent="0.25">
      <c r="A378" s="3" t="s">
        <v>172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0</v>
      </c>
    </row>
    <row r="379" spans="1:15" x14ac:dyDescent="0.25">
      <c r="A379" s="3" t="s">
        <v>42</v>
      </c>
      <c r="B379" s="3" t="s">
        <v>26</v>
      </c>
      <c r="C379" s="63"/>
      <c r="D379" s="67">
        <v>2</v>
      </c>
      <c r="E379" s="63">
        <v>3</v>
      </c>
      <c r="F379" s="67">
        <v>2</v>
      </c>
      <c r="G379" s="63"/>
      <c r="H379" s="67"/>
      <c r="I379" s="63"/>
      <c r="J379" s="67"/>
      <c r="K379" s="63"/>
      <c r="L379" s="67"/>
      <c r="M379" s="63"/>
      <c r="N379" s="67"/>
      <c r="O379" s="2">
        <f t="shared" si="84"/>
        <v>7</v>
      </c>
    </row>
    <row r="380" spans="1:15" x14ac:dyDescent="0.25">
      <c r="A380" s="3" t="s">
        <v>175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0</v>
      </c>
    </row>
    <row r="381" spans="1:15" x14ac:dyDescent="0.25">
      <c r="A381" s="3" t="s">
        <v>209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si="84"/>
        <v>0</v>
      </c>
    </row>
    <row r="382" spans="1:15" x14ac:dyDescent="0.25">
      <c r="A382" s="3" t="s">
        <v>185</v>
      </c>
      <c r="B382" s="3" t="s">
        <v>26</v>
      </c>
      <c r="C382" s="63"/>
      <c r="D382" s="67"/>
      <c r="E382" s="63"/>
      <c r="F382" s="67">
        <v>1</v>
      </c>
      <c r="G382" s="63"/>
      <c r="H382" s="67"/>
      <c r="I382" s="63"/>
      <c r="J382" s="67"/>
      <c r="K382" s="63"/>
      <c r="L382" s="67"/>
      <c r="M382" s="63"/>
      <c r="N382" s="67"/>
      <c r="O382" s="2">
        <f t="shared" ref="O382" si="112">SUM(C382:N382)</f>
        <v>1</v>
      </c>
    </row>
    <row r="383" spans="1:15" x14ac:dyDescent="0.25">
      <c r="A383" s="3" t="s">
        <v>210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ref="O383" si="113">SUM(C383:N383)</f>
        <v>0</v>
      </c>
    </row>
    <row r="384" spans="1:15" x14ac:dyDescent="0.25">
      <c r="A384" s="3" t="s">
        <v>215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ref="O384" si="114">SUM(C384:N384)</f>
        <v>0</v>
      </c>
    </row>
    <row r="385" spans="1:15" x14ac:dyDescent="0.25">
      <c r="A385" s="3" t="s">
        <v>41</v>
      </c>
      <c r="B385" s="3" t="s">
        <v>26</v>
      </c>
      <c r="C385" s="63"/>
      <c r="D385" s="67"/>
      <c r="E385" s="63"/>
      <c r="F385" s="67">
        <v>1</v>
      </c>
      <c r="G385" s="63"/>
      <c r="H385" s="67"/>
      <c r="I385" s="63"/>
      <c r="J385" s="67"/>
      <c r="K385" s="63"/>
      <c r="L385" s="67"/>
      <c r="M385" s="63"/>
      <c r="N385" s="67"/>
      <c r="O385" s="2">
        <f t="shared" si="84"/>
        <v>1</v>
      </c>
    </row>
    <row r="386" spans="1:15" x14ac:dyDescent="0.25">
      <c r="A386" s="3" t="s">
        <v>217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 t="shared" si="84"/>
        <v>0</v>
      </c>
    </row>
    <row r="387" spans="1:15" x14ac:dyDescent="0.25">
      <c r="A387" s="3" t="s">
        <v>218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 t="shared" si="84"/>
        <v>0</v>
      </c>
    </row>
    <row r="388" spans="1:15" x14ac:dyDescent="0.25">
      <c r="A388" s="3" t="s">
        <v>40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si="84"/>
        <v>0</v>
      </c>
    </row>
    <row r="389" spans="1:15" x14ac:dyDescent="0.25">
      <c r="A389" s="3" t="s">
        <v>39</v>
      </c>
      <c r="B389" s="3" t="s">
        <v>26</v>
      </c>
      <c r="C389" s="63">
        <v>1</v>
      </c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 t="shared" si="84"/>
        <v>1</v>
      </c>
    </row>
    <row r="390" spans="1:15" x14ac:dyDescent="0.25">
      <c r="A390" s="3" t="s">
        <v>225</v>
      </c>
      <c r="B390" s="3" t="s">
        <v>26</v>
      </c>
      <c r="C390" s="63">
        <v>1</v>
      </c>
      <c r="D390" s="67"/>
      <c r="E390" s="63">
        <v>1</v>
      </c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>SUM(C390:N390)</f>
        <v>2</v>
      </c>
    </row>
    <row r="391" spans="1:15" x14ac:dyDescent="0.25">
      <c r="A391" s="3" t="s">
        <v>228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>SUM(C391:N391)</f>
        <v>0</v>
      </c>
    </row>
    <row r="392" spans="1:15" x14ac:dyDescent="0.25">
      <c r="A392" s="3" t="s">
        <v>233</v>
      </c>
      <c r="B392" s="3" t="s">
        <v>26</v>
      </c>
      <c r="C392" s="63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>SUM(C392:N392)</f>
        <v>0</v>
      </c>
    </row>
    <row r="393" spans="1:15" x14ac:dyDescent="0.25">
      <c r="A393" s="3" t="s">
        <v>238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>SUM(C393:N393)</f>
        <v>0</v>
      </c>
    </row>
    <row r="394" spans="1:15" x14ac:dyDescent="0.25">
      <c r="A394" s="3" t="s">
        <v>351</v>
      </c>
      <c r="B394" s="3" t="s">
        <v>26</v>
      </c>
      <c r="C394" s="63"/>
      <c r="D394" s="67">
        <v>1</v>
      </c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4"/>
        <v>1</v>
      </c>
    </row>
    <row r="395" spans="1:15" x14ac:dyDescent="0.25">
      <c r="A395" s="3" t="s">
        <v>249</v>
      </c>
      <c r="B395" s="3" t="s">
        <v>26</v>
      </c>
      <c r="C395" s="63">
        <v>1</v>
      </c>
      <c r="D395" s="67">
        <v>1</v>
      </c>
      <c r="E395" s="63">
        <v>3</v>
      </c>
      <c r="F395" s="67">
        <v>1</v>
      </c>
      <c r="G395" s="63"/>
      <c r="H395" s="67"/>
      <c r="I395" s="63"/>
      <c r="J395" s="67"/>
      <c r="K395" s="63"/>
      <c r="L395" s="67"/>
      <c r="M395" s="63"/>
      <c r="N395" s="67"/>
      <c r="O395" s="2">
        <f t="shared" si="84"/>
        <v>6</v>
      </c>
    </row>
    <row r="396" spans="1:15" x14ac:dyDescent="0.25">
      <c r="A396" s="3" t="s">
        <v>38</v>
      </c>
      <c r="B396" s="3" t="s">
        <v>26</v>
      </c>
      <c r="C396" s="63">
        <v>1</v>
      </c>
      <c r="D396" s="67"/>
      <c r="E396" s="63">
        <v>1</v>
      </c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4"/>
        <v>2</v>
      </c>
    </row>
    <row r="397" spans="1:15" x14ac:dyDescent="0.25">
      <c r="A397" s="3" t="s">
        <v>37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4"/>
        <v>0</v>
      </c>
    </row>
    <row r="398" spans="1:15" x14ac:dyDescent="0.25">
      <c r="A398" s="3" t="s">
        <v>272</v>
      </c>
      <c r="B398" s="3" t="s">
        <v>26</v>
      </c>
      <c r="C398" s="63"/>
      <c r="D398" s="67"/>
      <c r="E398" s="63">
        <v>5</v>
      </c>
      <c r="F398" s="67">
        <v>1</v>
      </c>
      <c r="G398" s="63"/>
      <c r="H398" s="67"/>
      <c r="I398" s="63"/>
      <c r="J398" s="67"/>
      <c r="K398" s="63"/>
      <c r="L398" s="67"/>
      <c r="M398" s="63"/>
      <c r="N398" s="67"/>
      <c r="O398" s="2">
        <f t="shared" si="84"/>
        <v>6</v>
      </c>
    </row>
    <row r="399" spans="1:15" x14ac:dyDescent="0.25">
      <c r="A399" s="3" t="s">
        <v>277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0</v>
      </c>
    </row>
    <row r="400" spans="1:15" x14ac:dyDescent="0.25">
      <c r="A400" s="3" t="s">
        <v>36</v>
      </c>
      <c r="B400" s="3" t="s">
        <v>26</v>
      </c>
      <c r="C400" s="63"/>
      <c r="D400" s="67"/>
      <c r="E400" s="63">
        <v>1</v>
      </c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 t="shared" si="84"/>
        <v>1</v>
      </c>
    </row>
    <row r="401" spans="1:15" x14ac:dyDescent="0.25">
      <c r="A401" s="3" t="s">
        <v>280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35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 t="shared" si="84"/>
        <v>0</v>
      </c>
    </row>
    <row r="403" spans="1:15" x14ac:dyDescent="0.25">
      <c r="A403" s="3" t="s">
        <v>34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 t="shared" si="84"/>
        <v>0</v>
      </c>
    </row>
    <row r="404" spans="1:15" x14ac:dyDescent="0.25">
      <c r="A404" s="3" t="s">
        <v>287</v>
      </c>
      <c r="B404" s="3" t="s">
        <v>26</v>
      </c>
      <c r="C404" s="63">
        <v>2</v>
      </c>
      <c r="D404" s="67">
        <v>2</v>
      </c>
      <c r="E404" s="63"/>
      <c r="F404" s="67">
        <v>1</v>
      </c>
      <c r="G404" s="63"/>
      <c r="H404" s="67"/>
      <c r="I404" s="63"/>
      <c r="J404" s="67"/>
      <c r="K404" s="63"/>
      <c r="L404" s="67"/>
      <c r="M404" s="63"/>
      <c r="N404" s="67"/>
      <c r="O404" s="2">
        <f>SUM(C404:N404)</f>
        <v>5</v>
      </c>
    </row>
    <row r="405" spans="1:15" x14ac:dyDescent="0.25">
      <c r="A405" s="3" t="s">
        <v>288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0</v>
      </c>
    </row>
    <row r="406" spans="1:15" x14ac:dyDescent="0.25">
      <c r="A406" s="3" t="s">
        <v>289</v>
      </c>
      <c r="B406" s="3" t="s">
        <v>26</v>
      </c>
      <c r="C406" s="63">
        <v>1</v>
      </c>
      <c r="D406" s="67"/>
      <c r="E406" s="63">
        <v>1</v>
      </c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>SUM(C406:N406)</f>
        <v>2</v>
      </c>
    </row>
    <row r="407" spans="1:15" x14ac:dyDescent="0.25">
      <c r="A407" s="3" t="s">
        <v>290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0</v>
      </c>
    </row>
    <row r="408" spans="1:15" x14ac:dyDescent="0.25">
      <c r="A408" s="3" t="s">
        <v>293</v>
      </c>
      <c r="B408" s="3" t="s">
        <v>26</v>
      </c>
      <c r="C408" s="63"/>
      <c r="D408" s="67"/>
      <c r="E408" s="63">
        <v>1</v>
      </c>
      <c r="F408" s="67">
        <v>1</v>
      </c>
      <c r="G408" s="63"/>
      <c r="H408" s="67"/>
      <c r="I408" s="63"/>
      <c r="J408" s="67"/>
      <c r="K408" s="63"/>
      <c r="L408" s="67"/>
      <c r="M408" s="63"/>
      <c r="N408" s="67"/>
      <c r="O408" s="2">
        <f>SUM(C408:N408)</f>
        <v>2</v>
      </c>
    </row>
    <row r="409" spans="1:15" x14ac:dyDescent="0.25">
      <c r="A409" s="3" t="s">
        <v>295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 t="shared" si="84"/>
        <v>0</v>
      </c>
    </row>
    <row r="410" spans="1:15" x14ac:dyDescent="0.25">
      <c r="A410" s="3" t="s">
        <v>466</v>
      </c>
      <c r="B410" s="3" t="s">
        <v>26</v>
      </c>
      <c r="C410" s="63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>SUM(C410:N410)</f>
        <v>0</v>
      </c>
    </row>
    <row r="411" spans="1:15" x14ac:dyDescent="0.25">
      <c r="A411" s="3" t="s">
        <v>33</v>
      </c>
      <c r="B411" s="3" t="s">
        <v>26</v>
      </c>
      <c r="C411" s="63"/>
      <c r="D411" s="67">
        <v>2</v>
      </c>
      <c r="E411" s="63"/>
      <c r="F411" s="67">
        <v>4</v>
      </c>
      <c r="G411" s="63"/>
      <c r="H411" s="67"/>
      <c r="I411" s="63"/>
      <c r="J411" s="67"/>
      <c r="K411" s="63"/>
      <c r="L411" s="67"/>
      <c r="M411" s="63"/>
      <c r="N411" s="67"/>
      <c r="O411" s="2">
        <f t="shared" ref="O411:O419" si="115">SUM(C411:N411)</f>
        <v>6</v>
      </c>
    </row>
    <row r="412" spans="1:15" x14ac:dyDescent="0.25">
      <c r="A412" s="3" t="s">
        <v>32</v>
      </c>
      <c r="B412" s="3" t="s">
        <v>26</v>
      </c>
      <c r="C412" s="64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si="115"/>
        <v>0</v>
      </c>
    </row>
    <row r="413" spans="1:15" x14ac:dyDescent="0.25">
      <c r="A413" s="3" t="s">
        <v>330</v>
      </c>
      <c r="B413" s="3" t="s">
        <v>26</v>
      </c>
      <c r="C413" s="64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si="115"/>
        <v>0</v>
      </c>
    </row>
    <row r="414" spans="1:15" x14ac:dyDescent="0.25">
      <c r="A414" s="3" t="s">
        <v>341</v>
      </c>
      <c r="B414" s="3" t="s">
        <v>26</v>
      </c>
      <c r="C414" s="64"/>
      <c r="D414" s="67"/>
      <c r="E414" s="63"/>
      <c r="F414" s="67"/>
      <c r="G414" s="63"/>
      <c r="H414" s="67"/>
      <c r="I414" s="63"/>
      <c r="J414" s="67"/>
      <c r="K414" s="63"/>
      <c r="L414" s="67"/>
      <c r="M414" s="63"/>
      <c r="N414" s="67"/>
      <c r="O414" s="2">
        <f t="shared" ref="O414" si="116">SUM(C414:N414)</f>
        <v>0</v>
      </c>
    </row>
    <row r="415" spans="1:15" x14ac:dyDescent="0.25">
      <c r="A415" s="3" t="s">
        <v>485</v>
      </c>
      <c r="B415" s="3" t="s">
        <v>26</v>
      </c>
      <c r="C415" s="64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 t="shared" ref="O415" si="117">SUM(C415:N415)</f>
        <v>0</v>
      </c>
    </row>
    <row r="416" spans="1:15" x14ac:dyDescent="0.25">
      <c r="A416" s="3" t="s">
        <v>473</v>
      </c>
      <c r="B416" s="3" t="s">
        <v>26</v>
      </c>
      <c r="C416" s="64"/>
      <c r="D416" s="67"/>
      <c r="E416" s="63"/>
      <c r="F416" s="67"/>
      <c r="G416" s="63"/>
      <c r="H416" s="67"/>
      <c r="I416" s="63"/>
      <c r="J416" s="67"/>
      <c r="K416" s="63"/>
      <c r="L416" s="67"/>
      <c r="M416" s="63"/>
      <c r="N416" s="67"/>
      <c r="O416" s="2">
        <f t="shared" si="115"/>
        <v>0</v>
      </c>
    </row>
    <row r="417" spans="1:15" x14ac:dyDescent="0.25">
      <c r="A417" s="130" t="s">
        <v>31</v>
      </c>
      <c r="B417" s="130"/>
      <c r="C417" s="72">
        <f>SUM(C365:C416)</f>
        <v>8</v>
      </c>
      <c r="D417" s="72">
        <f t="shared" ref="D417:N417" si="118">SUM(D365:D416)</f>
        <v>10</v>
      </c>
      <c r="E417" s="72">
        <f t="shared" si="118"/>
        <v>18</v>
      </c>
      <c r="F417" s="72">
        <f t="shared" si="118"/>
        <v>18</v>
      </c>
      <c r="G417" s="72">
        <f t="shared" si="118"/>
        <v>0</v>
      </c>
      <c r="H417" s="72">
        <f t="shared" si="118"/>
        <v>0</v>
      </c>
      <c r="I417" s="72">
        <f t="shared" si="118"/>
        <v>0</v>
      </c>
      <c r="J417" s="72">
        <f t="shared" si="118"/>
        <v>0</v>
      </c>
      <c r="K417" s="72">
        <f t="shared" si="118"/>
        <v>0</v>
      </c>
      <c r="L417" s="72">
        <f t="shared" si="118"/>
        <v>0</v>
      </c>
      <c r="M417" s="72">
        <f t="shared" si="118"/>
        <v>0</v>
      </c>
      <c r="N417" s="72">
        <f t="shared" si="118"/>
        <v>0</v>
      </c>
      <c r="O417" s="62">
        <f t="shared" si="115"/>
        <v>54</v>
      </c>
    </row>
    <row r="418" spans="1:15" x14ac:dyDescent="0.25">
      <c r="A418" s="41" t="s">
        <v>375</v>
      </c>
      <c r="B418" s="41" t="s">
        <v>376</v>
      </c>
      <c r="C418" s="63">
        <v>0</v>
      </c>
      <c r="D418" s="63">
        <v>0</v>
      </c>
      <c r="E418" s="63">
        <v>0</v>
      </c>
      <c r="F418" s="67">
        <v>0</v>
      </c>
      <c r="G418" s="63">
        <v>0</v>
      </c>
      <c r="H418" s="67">
        <v>0</v>
      </c>
      <c r="I418" s="63">
        <v>0</v>
      </c>
      <c r="J418" s="67">
        <v>0</v>
      </c>
      <c r="K418" s="63">
        <v>0</v>
      </c>
      <c r="L418" s="67">
        <v>0</v>
      </c>
      <c r="M418" s="63">
        <v>0</v>
      </c>
      <c r="N418" s="67">
        <v>0</v>
      </c>
      <c r="O418" s="2">
        <f t="shared" si="115"/>
        <v>0</v>
      </c>
    </row>
    <row r="419" spans="1:15" x14ac:dyDescent="0.25">
      <c r="A419" s="130" t="s">
        <v>31</v>
      </c>
      <c r="B419" s="130"/>
      <c r="C419" s="72">
        <f>SUM(C418)</f>
        <v>0</v>
      </c>
      <c r="D419" s="72">
        <f t="shared" ref="D419:N419" si="119">SUM(D418)</f>
        <v>0</v>
      </c>
      <c r="E419" s="72">
        <f t="shared" si="119"/>
        <v>0</v>
      </c>
      <c r="F419" s="72">
        <f t="shared" si="119"/>
        <v>0</v>
      </c>
      <c r="G419" s="72">
        <f t="shared" si="119"/>
        <v>0</v>
      </c>
      <c r="H419" s="72">
        <f t="shared" si="119"/>
        <v>0</v>
      </c>
      <c r="I419" s="72">
        <f t="shared" si="119"/>
        <v>0</v>
      </c>
      <c r="J419" s="72">
        <f t="shared" si="119"/>
        <v>0</v>
      </c>
      <c r="K419" s="72">
        <f t="shared" si="119"/>
        <v>0</v>
      </c>
      <c r="L419" s="72">
        <f t="shared" si="119"/>
        <v>0</v>
      </c>
      <c r="M419" s="72">
        <f t="shared" si="119"/>
        <v>0</v>
      </c>
      <c r="N419" s="72">
        <f t="shared" si="119"/>
        <v>0</v>
      </c>
      <c r="O419" s="62">
        <f t="shared" si="115"/>
        <v>0</v>
      </c>
    </row>
    <row r="420" spans="1:15" x14ac:dyDescent="0.25">
      <c r="A420" s="1" t="s">
        <v>30</v>
      </c>
      <c r="B420" s="1"/>
      <c r="C420" s="65">
        <f t="shared" ref="C420:N420" si="120">SUM(C419,C417,C364,C319,C290,C159,C55,C26,C4)</f>
        <v>47</v>
      </c>
      <c r="D420" s="65">
        <f t="shared" si="120"/>
        <v>87</v>
      </c>
      <c r="E420" s="65">
        <f t="shared" si="120"/>
        <v>110</v>
      </c>
      <c r="F420" s="65">
        <f t="shared" si="120"/>
        <v>95</v>
      </c>
      <c r="G420" s="65">
        <f t="shared" si="120"/>
        <v>0</v>
      </c>
      <c r="H420" s="65">
        <f t="shared" si="120"/>
        <v>0</v>
      </c>
      <c r="I420" s="65">
        <f t="shared" si="120"/>
        <v>0</v>
      </c>
      <c r="J420" s="65">
        <f t="shared" si="120"/>
        <v>0</v>
      </c>
      <c r="K420" s="65">
        <f t="shared" si="120"/>
        <v>0</v>
      </c>
      <c r="L420" s="65">
        <f t="shared" si="120"/>
        <v>0</v>
      </c>
      <c r="M420" s="65">
        <f t="shared" si="120"/>
        <v>0</v>
      </c>
      <c r="N420" s="65">
        <f t="shared" si="120"/>
        <v>0</v>
      </c>
      <c r="O420" s="2">
        <f t="shared" si="84"/>
        <v>339</v>
      </c>
    </row>
  </sheetData>
  <mergeCells count="24">
    <mergeCell ref="A419:B419"/>
    <mergeCell ref="A1:A2"/>
    <mergeCell ref="C1:C2"/>
    <mergeCell ref="D1:D2"/>
    <mergeCell ref="E1:E2"/>
    <mergeCell ref="A417:B417"/>
    <mergeCell ref="A26:B26"/>
    <mergeCell ref="A55:B55"/>
    <mergeCell ref="A159:B159"/>
    <mergeCell ref="A290:B290"/>
    <mergeCell ref="A319:B319"/>
    <mergeCell ref="A364:B364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71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470</v>
      </c>
      <c r="B195" s="13">
        <v>9687</v>
      </c>
      <c r="C195" s="28" t="s">
        <v>471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2018-05-16T20:44:44Z</dcterms:modified>
</cp:coreProperties>
</file>