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4506103\DPE 2018\RA7 TABELAS JUL\"/>
    </mc:Choice>
  </mc:AlternateContent>
  <workbookProtection workbookPassword="C76B" lockStructure="1"/>
  <bookViews>
    <workbookView xWindow="0" yWindow="135" windowWidth="15390" windowHeight="11310" tabRatio="748"/>
  </bookViews>
  <sheets>
    <sheet name="PLANÍLIA GERAL" sheetId="8" r:id="rId1"/>
    <sheet name="ANUAL MESORREGIÃO" sheetId="5" r:id="rId2"/>
    <sheet name="Rel. Munic. p Mesorregião" sheetId="3" r:id="rId3"/>
  </sheets>
  <definedNames>
    <definedName name="ReceitaPorFontes" localSheetId="2">'Rel. Munic. p Mesorregião'!$A$1:$A$294</definedName>
  </definedNames>
  <calcPr calcId="162913"/>
</workbook>
</file>

<file path=xl/calcChain.xml><?xml version="1.0" encoding="utf-8"?>
<calcChain xmlns="http://schemas.openxmlformats.org/spreadsheetml/2006/main">
  <c r="O269" i="5" l="1"/>
  <c r="O159" i="5"/>
  <c r="V80" i="8"/>
  <c r="V78" i="8"/>
  <c r="V73" i="8"/>
  <c r="V71" i="8"/>
  <c r="O151" i="5" l="1"/>
  <c r="O321" i="5"/>
  <c r="O322" i="5"/>
  <c r="O274" i="5"/>
  <c r="O163" i="5"/>
  <c r="V68" i="8"/>
  <c r="O388" i="5" l="1"/>
  <c r="O260" i="5"/>
  <c r="J67" i="8" l="1"/>
  <c r="O317" i="5" l="1"/>
  <c r="I82" i="8"/>
  <c r="O244" i="5" l="1"/>
  <c r="O81" i="5"/>
  <c r="V32" i="8"/>
  <c r="V33" i="8"/>
  <c r="V34" i="8"/>
  <c r="V35" i="8"/>
  <c r="V36" i="8"/>
  <c r="V37" i="8"/>
  <c r="V38" i="8"/>
  <c r="V39" i="8"/>
  <c r="V31" i="8"/>
  <c r="V28" i="8"/>
  <c r="V27" i="8"/>
  <c r="H82" i="8" l="1"/>
  <c r="H40" i="8"/>
  <c r="H29" i="8"/>
  <c r="H25" i="8"/>
  <c r="H20" i="8"/>
  <c r="H11" i="8"/>
  <c r="J66" i="8" l="1"/>
  <c r="J65" i="8"/>
  <c r="O329" i="5" l="1"/>
  <c r="O286" i="5" l="1"/>
  <c r="O231" i="5"/>
  <c r="O113" i="5"/>
  <c r="O59" i="5"/>
  <c r="I4" i="5" l="1"/>
  <c r="I26" i="5"/>
  <c r="I55" i="5"/>
  <c r="I161" i="5"/>
  <c r="I296" i="5"/>
  <c r="I326" i="5"/>
  <c r="I371" i="5"/>
  <c r="I425" i="5"/>
  <c r="I427" i="5"/>
  <c r="I428" i="5" l="1"/>
  <c r="O242" i="5"/>
  <c r="O112" i="5" l="1"/>
  <c r="O219" i="5" l="1"/>
  <c r="O182" i="5"/>
  <c r="N11" i="8" l="1"/>
  <c r="J79" i="8" l="1"/>
  <c r="J71" i="8"/>
  <c r="J70" i="8"/>
  <c r="J69" i="8"/>
  <c r="O170" i="5" l="1"/>
  <c r="O61" i="5"/>
  <c r="F371" i="5" l="1"/>
  <c r="G371" i="5"/>
  <c r="H371" i="5"/>
  <c r="J371" i="5"/>
  <c r="K371" i="5"/>
  <c r="L371" i="5"/>
  <c r="M371" i="5"/>
  <c r="N371" i="5"/>
  <c r="F326" i="5"/>
  <c r="G326" i="5"/>
  <c r="H326" i="5"/>
  <c r="J326" i="5"/>
  <c r="K326" i="5"/>
  <c r="L326" i="5"/>
  <c r="M326" i="5"/>
  <c r="N326" i="5"/>
  <c r="F296" i="5"/>
  <c r="G296" i="5"/>
  <c r="H296" i="5"/>
  <c r="J296" i="5"/>
  <c r="K296" i="5"/>
  <c r="L296" i="5"/>
  <c r="M296" i="5"/>
  <c r="N296" i="5"/>
  <c r="E371" i="5"/>
  <c r="E326" i="5"/>
  <c r="E296" i="5"/>
  <c r="O290" i="5"/>
  <c r="O273" i="5"/>
  <c r="O276" i="5"/>
  <c r="O183" i="5"/>
  <c r="O168" i="5"/>
  <c r="O15" i="5" l="1"/>
  <c r="O399" i="5"/>
  <c r="D371" i="5"/>
  <c r="D326" i="5"/>
  <c r="D296" i="5"/>
  <c r="O279" i="5"/>
  <c r="J76" i="8"/>
  <c r="J73" i="8"/>
  <c r="J81" i="8"/>
  <c r="J72" i="8"/>
  <c r="J78" i="8" l="1"/>
  <c r="J80" i="8"/>
  <c r="J77" i="8"/>
  <c r="J74" i="8"/>
  <c r="J75" i="8"/>
  <c r="J68" i="8"/>
  <c r="G60" i="8" l="1"/>
  <c r="I40" i="8"/>
  <c r="I29" i="8"/>
  <c r="I25" i="8"/>
  <c r="I20" i="8"/>
  <c r="V9" i="8"/>
  <c r="L67" i="8" l="1"/>
  <c r="L73" i="8"/>
  <c r="L74" i="8"/>
  <c r="L78" i="8"/>
  <c r="J82" i="8"/>
  <c r="G40" i="8"/>
  <c r="G29" i="8"/>
  <c r="G25" i="8"/>
  <c r="G20" i="8"/>
  <c r="G11" i="8"/>
  <c r="F29" i="8" l="1"/>
  <c r="I11" i="8"/>
  <c r="D427" i="5"/>
  <c r="E427" i="5"/>
  <c r="F427" i="5"/>
  <c r="G427" i="5"/>
  <c r="H427" i="5"/>
  <c r="J427" i="5"/>
  <c r="K427" i="5"/>
  <c r="L427" i="5"/>
  <c r="M427" i="5"/>
  <c r="N427" i="5"/>
  <c r="C427" i="5"/>
  <c r="C371" i="5"/>
  <c r="C326" i="5"/>
  <c r="C296" i="5"/>
  <c r="D161" i="5"/>
  <c r="E161" i="5"/>
  <c r="F161" i="5"/>
  <c r="G161" i="5"/>
  <c r="H161" i="5"/>
  <c r="J161" i="5"/>
  <c r="K161" i="5"/>
  <c r="L161" i="5"/>
  <c r="M161" i="5"/>
  <c r="N161" i="5"/>
  <c r="C161" i="5"/>
  <c r="N55" i="5"/>
  <c r="D55" i="5"/>
  <c r="E55" i="5"/>
  <c r="F55" i="5"/>
  <c r="G55" i="5"/>
  <c r="H55" i="5"/>
  <c r="J55" i="5"/>
  <c r="K55" i="5"/>
  <c r="L55" i="5"/>
  <c r="M55" i="5"/>
  <c r="C55" i="5"/>
  <c r="D26" i="5"/>
  <c r="E26" i="5"/>
  <c r="F26" i="5"/>
  <c r="G26" i="5"/>
  <c r="H26" i="5"/>
  <c r="J26" i="5"/>
  <c r="K26" i="5"/>
  <c r="L26" i="5"/>
  <c r="M26" i="5"/>
  <c r="N26" i="5"/>
  <c r="C26" i="5"/>
  <c r="D4" i="5"/>
  <c r="E4" i="5"/>
  <c r="F4" i="5"/>
  <c r="G4" i="5"/>
  <c r="H4" i="5"/>
  <c r="J4" i="5"/>
  <c r="K4" i="5"/>
  <c r="L4" i="5"/>
  <c r="M4" i="5"/>
  <c r="N4" i="5"/>
  <c r="C4" i="5"/>
  <c r="D425" i="5"/>
  <c r="E425" i="5"/>
  <c r="F425" i="5"/>
  <c r="G425" i="5"/>
  <c r="H425" i="5"/>
  <c r="J425" i="5"/>
  <c r="K425" i="5"/>
  <c r="L425" i="5"/>
  <c r="M425" i="5"/>
  <c r="N425" i="5"/>
  <c r="C425" i="5"/>
  <c r="O277" i="5"/>
  <c r="O221" i="5"/>
  <c r="O205" i="5"/>
  <c r="O185" i="5"/>
  <c r="O162" i="5"/>
  <c r="L79" i="8"/>
  <c r="L69" i="8"/>
  <c r="L66" i="8"/>
  <c r="V19" i="8"/>
  <c r="V18" i="8"/>
  <c r="V17" i="8"/>
  <c r="V16" i="8"/>
  <c r="V15" i="8"/>
  <c r="V14" i="8"/>
  <c r="V13" i="8"/>
  <c r="V6" i="8"/>
  <c r="V7" i="8"/>
  <c r="V8" i="8"/>
  <c r="V10" i="8"/>
  <c r="V5" i="8"/>
  <c r="E60" i="8"/>
  <c r="F60" i="8"/>
  <c r="O362" i="5"/>
  <c r="O264" i="5"/>
  <c r="O258" i="5"/>
  <c r="O230" i="5"/>
  <c r="O227" i="5"/>
  <c r="O217" i="5"/>
  <c r="O188" i="5"/>
  <c r="H428" i="5" l="1"/>
  <c r="L428" i="5"/>
  <c r="M428" i="5"/>
  <c r="E428" i="5"/>
  <c r="K428" i="5"/>
  <c r="G428" i="5"/>
  <c r="N428" i="5"/>
  <c r="J428" i="5"/>
  <c r="F428" i="5"/>
  <c r="D428" i="5"/>
  <c r="C428" i="5"/>
  <c r="L75" i="8"/>
  <c r="O275" i="5"/>
  <c r="O220" i="5"/>
  <c r="O284" i="5"/>
  <c r="O107" i="5"/>
  <c r="O206" i="5"/>
  <c r="L72" i="8" l="1"/>
  <c r="L70" i="8"/>
  <c r="L81" i="8"/>
  <c r="G65" i="8"/>
  <c r="L65" i="8" s="1"/>
  <c r="L71" i="8"/>
  <c r="L68" i="8"/>
  <c r="L76" i="8"/>
  <c r="L77" i="8"/>
  <c r="L80" i="8"/>
  <c r="O271" i="5"/>
  <c r="O246" i="5"/>
  <c r="O202" i="5"/>
  <c r="O200" i="5"/>
  <c r="L82" i="8" l="1"/>
  <c r="O165" i="5"/>
  <c r="O233" i="5"/>
  <c r="O268" i="5" l="1"/>
  <c r="O192" i="5" l="1"/>
  <c r="O178" i="5"/>
  <c r="O249" i="5"/>
  <c r="O212" i="5"/>
  <c r="O294" i="5"/>
  <c r="O312" i="5"/>
  <c r="O189" i="5"/>
  <c r="O140" i="5" l="1"/>
  <c r="O123" i="5"/>
  <c r="O191" i="5"/>
  <c r="O58" i="5"/>
  <c r="O281" i="5" l="1"/>
  <c r="O253" i="5"/>
  <c r="O350" i="5"/>
  <c r="O293" i="5"/>
  <c r="O232" i="5"/>
  <c r="O11" i="5"/>
  <c r="F40" i="8"/>
  <c r="E40" i="8" l="1"/>
  <c r="E29" i="8"/>
  <c r="F25" i="8"/>
  <c r="F20" i="8"/>
  <c r="E11" i="8"/>
  <c r="K82" i="8"/>
  <c r="O226" i="5" l="1"/>
  <c r="O309" i="5"/>
  <c r="O241" i="5"/>
  <c r="O222" i="5"/>
  <c r="O208" i="5"/>
  <c r="O83" i="5"/>
  <c r="V48" i="8"/>
  <c r="R71" i="8" s="1"/>
  <c r="O292" i="5"/>
  <c r="O390" i="5"/>
  <c r="O60" i="8" l="1"/>
  <c r="V49" i="8"/>
  <c r="R72" i="8" s="1"/>
  <c r="V72" i="8" s="1"/>
  <c r="O267" i="5"/>
  <c r="O423" i="5"/>
  <c r="O139" i="5"/>
  <c r="O265" i="5"/>
  <c r="O127" i="5"/>
  <c r="O331" i="5"/>
  <c r="O272" i="5"/>
  <c r="O174" i="5" l="1"/>
  <c r="O223" i="5" l="1"/>
  <c r="O300" i="5"/>
  <c r="O301" i="5"/>
  <c r="V44" i="8"/>
  <c r="R67" i="8" s="1"/>
  <c r="K60" i="8"/>
  <c r="K40" i="8"/>
  <c r="K29" i="8"/>
  <c r="K25" i="8"/>
  <c r="K20" i="8"/>
  <c r="K11" i="8"/>
  <c r="F82" i="8"/>
  <c r="I60" i="8"/>
  <c r="E25" i="8"/>
  <c r="E20" i="8"/>
  <c r="F11" i="8"/>
  <c r="U40" i="8"/>
  <c r="O347" i="5"/>
  <c r="O79" i="5"/>
  <c r="U60" i="8"/>
  <c r="U29" i="8"/>
  <c r="U25" i="8"/>
  <c r="U20" i="8"/>
  <c r="U11" i="8"/>
  <c r="T60" i="8"/>
  <c r="T40" i="8"/>
  <c r="O195" i="5"/>
  <c r="T29" i="8"/>
  <c r="T25" i="8"/>
  <c r="T20" i="8"/>
  <c r="T11" i="8"/>
  <c r="S40" i="8"/>
  <c r="O291" i="5"/>
  <c r="O146" i="5"/>
  <c r="O147" i="5"/>
  <c r="O209" i="5"/>
  <c r="O31" i="5"/>
  <c r="O285" i="5"/>
  <c r="S60" i="8"/>
  <c r="S29" i="8"/>
  <c r="S25" i="8"/>
  <c r="S20" i="8"/>
  <c r="S11" i="8"/>
  <c r="R40" i="8" l="1"/>
  <c r="O289" i="5"/>
  <c r="O355" i="5"/>
  <c r="O213" i="5"/>
  <c r="O377" i="5"/>
  <c r="O136" i="5"/>
  <c r="R60" i="8"/>
  <c r="R29" i="8"/>
  <c r="R25" i="8"/>
  <c r="R20" i="8"/>
  <c r="R11" i="8"/>
  <c r="O422" i="5"/>
  <c r="O93" i="5"/>
  <c r="O336" i="5"/>
  <c r="V43" i="8"/>
  <c r="R66" i="8" s="1"/>
  <c r="V45" i="8"/>
  <c r="R68" i="8" s="1"/>
  <c r="Q60" i="8"/>
  <c r="Q40" i="8"/>
  <c r="Q29" i="8"/>
  <c r="Q25" i="8"/>
  <c r="Q20" i="8"/>
  <c r="Q11" i="8"/>
  <c r="P40" i="8"/>
  <c r="O186" i="5"/>
  <c r="P60" i="8" l="1"/>
  <c r="P29" i="8"/>
  <c r="P25" i="8"/>
  <c r="P20" i="8"/>
  <c r="P11" i="8"/>
  <c r="O40" i="8"/>
  <c r="O418" i="5"/>
  <c r="O19" i="5"/>
  <c r="O400" i="5"/>
  <c r="O62" i="5"/>
  <c r="O167" i="5"/>
  <c r="V56" i="8"/>
  <c r="R79" i="8" s="1"/>
  <c r="O29" i="8"/>
  <c r="O25" i="8"/>
  <c r="O20" i="8"/>
  <c r="O11" i="8"/>
  <c r="N40" i="8"/>
  <c r="O324" i="5"/>
  <c r="O124" i="5"/>
  <c r="O111" i="5"/>
  <c r="O207" i="5"/>
  <c r="O315" i="5"/>
  <c r="O210" i="5"/>
  <c r="E82" i="8"/>
  <c r="N60" i="8"/>
  <c r="N29" i="8"/>
  <c r="N25" i="8"/>
  <c r="N20" i="8"/>
  <c r="C82" i="8"/>
  <c r="D82" i="8"/>
  <c r="B82" i="8"/>
  <c r="M40" i="8"/>
  <c r="O270" i="5"/>
  <c r="O266" i="5"/>
  <c r="O180" i="5"/>
  <c r="O184" i="5"/>
  <c r="O152" i="5"/>
  <c r="O150" i="5"/>
  <c r="O391" i="5"/>
  <c r="O65" i="5"/>
  <c r="O318" i="5"/>
  <c r="M60" i="8"/>
  <c r="M29" i="8"/>
  <c r="M25" i="8"/>
  <c r="M20" i="8"/>
  <c r="M11" i="8"/>
  <c r="L40" i="8"/>
  <c r="O211" i="5"/>
  <c r="O201" i="5"/>
  <c r="O129" i="5"/>
  <c r="O121" i="5"/>
  <c r="O105" i="5"/>
  <c r="L60" i="8"/>
  <c r="V51" i="8"/>
  <c r="R73" i="8" s="1"/>
  <c r="L29" i="8"/>
  <c r="L25" i="8"/>
  <c r="L20" i="8"/>
  <c r="L11" i="8"/>
  <c r="J40" i="8"/>
  <c r="V59" i="8"/>
  <c r="R82" i="8" s="1"/>
  <c r="V82" i="8" s="1"/>
  <c r="V58" i="8"/>
  <c r="R81" i="8" s="1"/>
  <c r="V81" i="8" s="1"/>
  <c r="V57" i="8"/>
  <c r="R80" i="8" s="1"/>
  <c r="V55" i="8"/>
  <c r="R78" i="8" s="1"/>
  <c r="V54" i="8"/>
  <c r="R77" i="8" s="1"/>
  <c r="V77" i="8" s="1"/>
  <c r="V53" i="8"/>
  <c r="R76" i="8" s="1"/>
  <c r="V76" i="8" s="1"/>
  <c r="V52" i="8"/>
  <c r="R75" i="8" s="1"/>
  <c r="V75" i="8" s="1"/>
  <c r="V50" i="8"/>
  <c r="R74" i="8" s="1"/>
  <c r="V74" i="8" s="1"/>
  <c r="V47" i="8"/>
  <c r="R70" i="8" s="1"/>
  <c r="V70" i="8" s="1"/>
  <c r="V46" i="8"/>
  <c r="R69" i="8" s="1"/>
  <c r="V69" i="8" s="1"/>
  <c r="V42" i="8"/>
  <c r="J60" i="8"/>
  <c r="D60" i="8"/>
  <c r="C60" i="8"/>
  <c r="B60" i="8"/>
  <c r="R65" i="8" l="1"/>
  <c r="V60" i="8"/>
  <c r="W48" i="8" s="1"/>
  <c r="V40" i="8"/>
  <c r="W39" i="8" s="1"/>
  <c r="C40" i="8"/>
  <c r="D40" i="8"/>
  <c r="B40" i="8"/>
  <c r="J29" i="8"/>
  <c r="D29" i="8"/>
  <c r="C29" i="8"/>
  <c r="B29" i="8"/>
  <c r="O256" i="5"/>
  <c r="O175" i="5"/>
  <c r="O173" i="5"/>
  <c r="O320" i="5"/>
  <c r="O413" i="5"/>
  <c r="O114" i="5"/>
  <c r="O98" i="5"/>
  <c r="O375" i="5"/>
  <c r="O298" i="5"/>
  <c r="J20" i="8"/>
  <c r="J25" i="8"/>
  <c r="J11" i="8"/>
  <c r="D20" i="8"/>
  <c r="D25" i="8"/>
  <c r="D11" i="8"/>
  <c r="O214" i="5"/>
  <c r="O254" i="5"/>
  <c r="O179" i="5"/>
  <c r="O154" i="5"/>
  <c r="O323" i="5"/>
  <c r="O280" i="5"/>
  <c r="O169" i="5"/>
  <c r="O357" i="5"/>
  <c r="O394" i="5"/>
  <c r="O337" i="5"/>
  <c r="O303" i="5"/>
  <c r="C11" i="8"/>
  <c r="C25" i="8"/>
  <c r="B25" i="8"/>
  <c r="B11" i="8"/>
  <c r="C20" i="8"/>
  <c r="B20" i="8"/>
  <c r="V23" i="8"/>
  <c r="V24" i="8"/>
  <c r="V22" i="8"/>
  <c r="O118" i="5"/>
  <c r="O330" i="5"/>
  <c r="O49" i="5"/>
  <c r="O392" i="5"/>
  <c r="O349" i="5"/>
  <c r="O60" i="5"/>
  <c r="O367" i="5"/>
  <c r="O143" i="5"/>
  <c r="O239" i="5"/>
  <c r="O91" i="5"/>
  <c r="O385" i="5"/>
  <c r="O56" i="5"/>
  <c r="R83" i="8" l="1"/>
  <c r="W44" i="8"/>
  <c r="W49" i="8"/>
  <c r="W45" i="8"/>
  <c r="W43" i="8"/>
  <c r="W51" i="8"/>
  <c r="W56" i="8"/>
  <c r="W37" i="8"/>
  <c r="W38" i="8"/>
  <c r="W42" i="8"/>
  <c r="W47" i="8"/>
  <c r="W52" i="8"/>
  <c r="W54" i="8"/>
  <c r="W58" i="8"/>
  <c r="W46" i="8"/>
  <c r="W50" i="8"/>
  <c r="W53" i="8"/>
  <c r="W59" i="8"/>
  <c r="W55" i="8"/>
  <c r="W57" i="8"/>
  <c r="V29" i="8"/>
  <c r="W28" i="8" s="1"/>
  <c r="V11" i="8"/>
  <c r="V20" i="8"/>
  <c r="V25" i="8"/>
  <c r="W25" i="8" s="1"/>
  <c r="O181" i="5"/>
  <c r="O52" i="5"/>
  <c r="O261" i="5"/>
  <c r="O243" i="5"/>
  <c r="O237" i="5"/>
  <c r="O148" i="5"/>
  <c r="O63" i="5"/>
  <c r="O171" i="5"/>
  <c r="O316" i="5"/>
  <c r="O103" i="5"/>
  <c r="O33" i="5"/>
  <c r="O374" i="5"/>
  <c r="O421" i="5"/>
  <c r="O305" i="5"/>
  <c r="O67" i="5"/>
  <c r="O28" i="5"/>
  <c r="O177" i="5"/>
  <c r="O128" i="5"/>
  <c r="O338" i="5"/>
  <c r="O328" i="5"/>
  <c r="O311" i="5"/>
  <c r="O134" i="5"/>
  <c r="O133" i="5"/>
  <c r="O109" i="5"/>
  <c r="O224" i="5"/>
  <c r="O157" i="5"/>
  <c r="O319" i="5"/>
  <c r="O354" i="5"/>
  <c r="O14" i="5"/>
  <c r="O398" i="5"/>
  <c r="O6" i="5"/>
  <c r="O351" i="5"/>
  <c r="O225" i="5"/>
  <c r="O106" i="5"/>
  <c r="O199" i="5"/>
  <c r="O306" i="5"/>
  <c r="O72" i="5"/>
  <c r="O9" i="5"/>
  <c r="O8" i="5"/>
  <c r="O363" i="5"/>
  <c r="O122" i="5"/>
  <c r="O117" i="5"/>
  <c r="O76" i="5"/>
  <c r="O64" i="5"/>
  <c r="O297" i="5"/>
  <c r="O87" i="5"/>
  <c r="O141" i="5"/>
  <c r="O137" i="5"/>
  <c r="O84" i="5"/>
  <c r="O187" i="5"/>
  <c r="O30" i="5"/>
  <c r="O283" i="5"/>
  <c r="O257" i="5"/>
  <c r="O228" i="5"/>
  <c r="O92" i="5"/>
  <c r="O412" i="5"/>
  <c r="O288" i="5"/>
  <c r="O198" i="5"/>
  <c r="O197" i="5"/>
  <c r="O21" i="5"/>
  <c r="O401" i="5"/>
  <c r="O381" i="5"/>
  <c r="O7" i="5"/>
  <c r="O120" i="5"/>
  <c r="O379" i="5"/>
  <c r="O366" i="5"/>
  <c r="O95" i="5"/>
  <c r="O387" i="5"/>
  <c r="O376" i="5"/>
  <c r="O287" i="5"/>
  <c r="O278" i="5"/>
  <c r="O262" i="5"/>
  <c r="O47" i="5"/>
  <c r="O247" i="5"/>
  <c r="O426" i="5"/>
  <c r="O203" i="5"/>
  <c r="O384" i="5"/>
  <c r="O380" i="5"/>
  <c r="O164" i="5"/>
  <c r="O24" i="5"/>
  <c r="O53" i="5"/>
  <c r="O142" i="5"/>
  <c r="O135" i="5"/>
  <c r="O415" i="5"/>
  <c r="O245" i="5"/>
  <c r="O42" i="5"/>
  <c r="O108" i="5"/>
  <c r="O99" i="5"/>
  <c r="O68" i="5"/>
  <c r="O172" i="5"/>
  <c r="O158" i="5"/>
  <c r="O110" i="5"/>
  <c r="O369" i="5"/>
  <c r="O263" i="5"/>
  <c r="O102" i="5"/>
  <c r="O88" i="5"/>
  <c r="O5" i="5"/>
  <c r="O17" i="5"/>
  <c r="O314" i="5"/>
  <c r="O229" i="5"/>
  <c r="O215" i="5"/>
  <c r="O96" i="5"/>
  <c r="O190" i="5"/>
  <c r="O75" i="5"/>
  <c r="O409" i="5"/>
  <c r="O406" i="5"/>
  <c r="O78" i="5"/>
  <c r="O342" i="5"/>
  <c r="O156" i="5"/>
  <c r="O155" i="5"/>
  <c r="O50" i="5"/>
  <c r="O359" i="5"/>
  <c r="O126" i="5"/>
  <c r="O348" i="5"/>
  <c r="O310" i="5"/>
  <c r="O85" i="5"/>
  <c r="O304" i="5"/>
  <c r="O282" i="5"/>
  <c r="O153" i="5"/>
  <c r="O149" i="5"/>
  <c r="O416" i="5"/>
  <c r="O250" i="5"/>
  <c r="O125" i="5"/>
  <c r="O236" i="5"/>
  <c r="O218" i="5"/>
  <c r="O82" i="5"/>
  <c r="O69" i="5"/>
  <c r="O299" i="5"/>
  <c r="O334" i="5"/>
  <c r="O395" i="5"/>
  <c r="O368" i="5"/>
  <c r="O420" i="5"/>
  <c r="O259" i="5"/>
  <c r="O132" i="5"/>
  <c r="O131" i="5"/>
  <c r="O252" i="5"/>
  <c r="O407" i="5"/>
  <c r="O240" i="5"/>
  <c r="O216" i="5"/>
  <c r="O101" i="5"/>
  <c r="O332" i="5"/>
  <c r="O373" i="5"/>
  <c r="O414" i="5"/>
  <c r="O10" i="5"/>
  <c r="O12" i="5"/>
  <c r="O13" i="5"/>
  <c r="O16" i="5"/>
  <c r="O18" i="5"/>
  <c r="O20" i="5"/>
  <c r="O22" i="5"/>
  <c r="O23" i="5"/>
  <c r="O25" i="5"/>
  <c r="O27" i="5"/>
  <c r="O29" i="5"/>
  <c r="O32" i="5"/>
  <c r="O34" i="5"/>
  <c r="O35" i="5"/>
  <c r="O36" i="5"/>
  <c r="O37" i="5"/>
  <c r="O38" i="5"/>
  <c r="O39" i="5"/>
  <c r="O40" i="5"/>
  <c r="O41" i="5"/>
  <c r="O43" i="5"/>
  <c r="O44" i="5"/>
  <c r="O45" i="5"/>
  <c r="O46" i="5"/>
  <c r="O48" i="5"/>
  <c r="O51" i="5"/>
  <c r="O54" i="5"/>
  <c r="O57" i="5"/>
  <c r="O66" i="5"/>
  <c r="O70" i="5"/>
  <c r="O71" i="5"/>
  <c r="O73" i="5"/>
  <c r="O74" i="5"/>
  <c r="O77" i="5"/>
  <c r="O80" i="5"/>
  <c r="O86" i="5"/>
  <c r="O89" i="5"/>
  <c r="O90" i="5"/>
  <c r="O94" i="5"/>
  <c r="O97" i="5"/>
  <c r="O100" i="5"/>
  <c r="O104" i="5"/>
  <c r="O115" i="5"/>
  <c r="O116" i="5"/>
  <c r="O119" i="5"/>
  <c r="O130" i="5"/>
  <c r="O144" i="5"/>
  <c r="O145" i="5"/>
  <c r="O160" i="5"/>
  <c r="O166" i="5"/>
  <c r="O176" i="5"/>
  <c r="O193" i="5"/>
  <c r="O194" i="5"/>
  <c r="O196" i="5"/>
  <c r="O204" i="5"/>
  <c r="O234" i="5"/>
  <c r="O235" i="5"/>
  <c r="O238" i="5"/>
  <c r="O248" i="5"/>
  <c r="O251" i="5"/>
  <c r="O255" i="5"/>
  <c r="O295" i="5"/>
  <c r="O302" i="5"/>
  <c r="O307" i="5"/>
  <c r="O308" i="5"/>
  <c r="O313" i="5"/>
  <c r="O325" i="5"/>
  <c r="O327" i="5"/>
  <c r="O333" i="5"/>
  <c r="O335" i="5"/>
  <c r="O339" i="5"/>
  <c r="O340" i="5"/>
  <c r="O341" i="5"/>
  <c r="O343" i="5"/>
  <c r="O344" i="5"/>
  <c r="O345" i="5"/>
  <c r="O346" i="5"/>
  <c r="O352" i="5"/>
  <c r="O353" i="5"/>
  <c r="O356" i="5"/>
  <c r="O358" i="5"/>
  <c r="O360" i="5"/>
  <c r="O361" i="5"/>
  <c r="O364" i="5"/>
  <c r="O365" i="5"/>
  <c r="O370" i="5"/>
  <c r="O372" i="5"/>
  <c r="O378" i="5"/>
  <c r="O382" i="5"/>
  <c r="O383" i="5"/>
  <c r="O386" i="5"/>
  <c r="O389" i="5"/>
  <c r="O393" i="5"/>
  <c r="O396" i="5"/>
  <c r="O397" i="5"/>
  <c r="O402" i="5"/>
  <c r="O403" i="5"/>
  <c r="O404" i="5"/>
  <c r="O405" i="5"/>
  <c r="O408" i="5"/>
  <c r="O410" i="5"/>
  <c r="O411" i="5"/>
  <c r="O417" i="5"/>
  <c r="O419" i="5"/>
  <c r="O424" i="5"/>
  <c r="O3" i="5"/>
  <c r="O4" i="5" s="1"/>
  <c r="B296" i="3"/>
  <c r="W11" i="8" l="1"/>
  <c r="W9" i="8"/>
  <c r="W27" i="8"/>
  <c r="W33" i="8"/>
  <c r="W35" i="8"/>
  <c r="W32" i="8"/>
  <c r="W34" i="8"/>
  <c r="W36" i="8"/>
  <c r="W31" i="8"/>
  <c r="W20" i="8"/>
  <c r="W60" i="8"/>
  <c r="W29" i="8"/>
  <c r="W7" i="8"/>
  <c r="W6" i="8"/>
  <c r="W5" i="8"/>
  <c r="W10" i="8"/>
  <c r="W8" i="8"/>
  <c r="W14" i="8"/>
  <c r="W18" i="8"/>
  <c r="W23" i="8"/>
  <c r="W15" i="8"/>
  <c r="W19" i="8"/>
  <c r="W24" i="8"/>
  <c r="W16" i="8"/>
  <c r="W13" i="8"/>
  <c r="W22" i="8"/>
  <c r="W17" i="8"/>
  <c r="O427" i="5"/>
  <c r="O55" i="5"/>
  <c r="O26" i="5"/>
  <c r="O326" i="5"/>
  <c r="O296" i="5"/>
  <c r="O161" i="5"/>
  <c r="O371" i="5"/>
  <c r="O425" i="5"/>
  <c r="W40" i="8" l="1"/>
  <c r="O428" i="5"/>
  <c r="M71" i="8" l="1"/>
  <c r="M78" i="8"/>
  <c r="M80" i="8"/>
  <c r="M79" i="8"/>
  <c r="M75" i="8"/>
  <c r="M72" i="8"/>
  <c r="M76" i="8"/>
  <c r="M69" i="8"/>
  <c r="M77" i="8"/>
  <c r="M74" i="8"/>
  <c r="M67" i="8"/>
  <c r="M66" i="8"/>
  <c r="M73" i="8"/>
  <c r="M70" i="8"/>
  <c r="M81" i="8"/>
  <c r="M68" i="8"/>
  <c r="M82" i="8" l="1"/>
  <c r="T83" i="8"/>
  <c r="V83" i="8" s="1"/>
  <c r="G82" i="8"/>
  <c r="M65" i="8" l="1"/>
</calcChain>
</file>

<file path=xl/comments1.xml><?xml version="1.0" encoding="utf-8"?>
<comments xmlns="http://schemas.openxmlformats.org/spreadsheetml/2006/main">
  <authors>
    <author>TCSC</author>
  </authors>
  <commentList>
    <comment ref="C1" authorId="0" shapeId="0">
      <text>
        <r>
          <rPr>
            <b/>
            <sz val="8"/>
            <color indexed="12"/>
            <rFont val="Tahoma"/>
            <family val="2"/>
          </rPr>
          <t>TCSC:</t>
        </r>
        <r>
          <rPr>
            <sz val="8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Denominação da mesorregião onde está  localizado o município.
(XX Mun): Número de Municípios existentes na mesorregião.</t>
        </r>
      </text>
    </comment>
  </commentList>
</comments>
</file>

<file path=xl/connections.xml><?xml version="1.0" encoding="utf-8"?>
<connections xmlns="http://schemas.openxmlformats.org/spreadsheetml/2006/main">
  <connection id="1" name="ReceitaPorFontes" type="6" refreshedVersion="2" background="1" saveData="1">
    <textPr codePage="1146" sourceFile="C:\Tatiana\Projetos\Sistema Contas Anuais\ContasAnuais\Excel\2006\ReceitaPorFontes.rpt" thousands=" 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<sst xmlns="http://schemas.openxmlformats.org/spreadsheetml/2006/main" count="1579" uniqueCount="560">
  <si>
    <t>ESPECIFICAÇÃO</t>
  </si>
  <si>
    <t>Carta</t>
  </si>
  <si>
    <t>E-mail</t>
  </si>
  <si>
    <t>Fax</t>
  </si>
  <si>
    <t>Portal do TCE</t>
  </si>
  <si>
    <t>T O T A L</t>
  </si>
  <si>
    <t>Em anônimo</t>
  </si>
  <si>
    <t>Identificado</t>
  </si>
  <si>
    <t>Sigiloso</t>
  </si>
  <si>
    <t>Concluídas</t>
  </si>
  <si>
    <t>Pendentes</t>
  </si>
  <si>
    <t>Críticas</t>
  </si>
  <si>
    <t>Sugestões</t>
  </si>
  <si>
    <t>Reclamações</t>
  </si>
  <si>
    <t>Outros</t>
  </si>
  <si>
    <t>SEG</t>
  </si>
  <si>
    <t>DGPA</t>
  </si>
  <si>
    <t>DIN</t>
  </si>
  <si>
    <t>DCE</t>
  </si>
  <si>
    <t>DMU</t>
  </si>
  <si>
    <t>DLC</t>
  </si>
  <si>
    <t>DAP</t>
  </si>
  <si>
    <t>Maio</t>
  </si>
  <si>
    <t>OUTROS ESTADOS DO BRASIL</t>
  </si>
  <si>
    <t>SUL</t>
  </si>
  <si>
    <t>NORTE</t>
  </si>
  <si>
    <t>VALE DO ITAJAÍ</t>
  </si>
  <si>
    <t>SERRANA</t>
  </si>
  <si>
    <t>OESTE</t>
  </si>
  <si>
    <t>GRANDE FLORIANÓPOLIS</t>
  </si>
  <si>
    <t>Totais p/ Mês</t>
  </si>
  <si>
    <t>SUBTOTAL</t>
  </si>
  <si>
    <t>Timbó</t>
  </si>
  <si>
    <t>Taió</t>
  </si>
  <si>
    <t>Presidente Nereu</t>
  </si>
  <si>
    <t>Presidente Getúlio</t>
  </si>
  <si>
    <t>Porto Belo</t>
  </si>
  <si>
    <t>Penha</t>
  </si>
  <si>
    <t>Navegantes</t>
  </si>
  <si>
    <t>Itapema</t>
  </si>
  <si>
    <t>Itajaí</t>
  </si>
  <si>
    <t>Ilhota</t>
  </si>
  <si>
    <t>Brusque</t>
  </si>
  <si>
    <t>Bombinhas</t>
  </si>
  <si>
    <t>Blumenau</t>
  </si>
  <si>
    <t>Balneário Camboriu</t>
  </si>
  <si>
    <t>Agronômica</t>
  </si>
  <si>
    <t>Timbé do Sul</t>
  </si>
  <si>
    <t>Sombrio</t>
  </si>
  <si>
    <t>São Ludgero</t>
  </si>
  <si>
    <t>São João do Sul</t>
  </si>
  <si>
    <t>Santa Rosa de Lima</t>
  </si>
  <si>
    <t>Rio Fortuna</t>
  </si>
  <si>
    <t>Passo de Torres</t>
  </si>
  <si>
    <t>Laguna</t>
  </si>
  <si>
    <t>Jaguaruna</t>
  </si>
  <si>
    <t>Jacinto Machado</t>
  </si>
  <si>
    <t>Imbituba</t>
  </si>
  <si>
    <t>Içara</t>
  </si>
  <si>
    <t>Gravatal</t>
  </si>
  <si>
    <t>Grão Pará</t>
  </si>
  <si>
    <t>Criciúma</t>
  </si>
  <si>
    <t>Capivari de Baixo</t>
  </si>
  <si>
    <t>Araranguá</t>
  </si>
  <si>
    <t>Zortéa</t>
  </si>
  <si>
    <t>Correia Pinto</t>
  </si>
  <si>
    <t>Brunópolis</t>
  </si>
  <si>
    <t>Bom Retiro</t>
  </si>
  <si>
    <t>São Paulo (SP)</t>
  </si>
  <si>
    <t>Recife (PE)</t>
  </si>
  <si>
    <t>Poços de Caldas (MG)</t>
  </si>
  <si>
    <t>Palmeira das Missões (RS)</t>
  </si>
  <si>
    <t>Palmas (TO)</t>
  </si>
  <si>
    <t>Curitiba (PR)</t>
  </si>
  <si>
    <t>Cuiabá (MT)</t>
  </si>
  <si>
    <t>Brasília (DF)</t>
  </si>
  <si>
    <t>Belo Horizonte (MG)</t>
  </si>
  <si>
    <t>Xanxerê</t>
  </si>
  <si>
    <t>Treze Tílias</t>
  </si>
  <si>
    <t>São Lourenço do Oeste</t>
  </si>
  <si>
    <t>São José do Cedro</t>
  </si>
  <si>
    <t>Ponte Serrada</t>
  </si>
  <si>
    <t>Nova Erechim</t>
  </si>
  <si>
    <t>Mondaí</t>
  </si>
  <si>
    <t>Joaçaba</t>
  </si>
  <si>
    <t>Ipumirim</t>
  </si>
  <si>
    <t>Itá</t>
  </si>
  <si>
    <t>Iraceminha</t>
  </si>
  <si>
    <t>Iporã do Oeste</t>
  </si>
  <si>
    <t>Herval d'Oeste</t>
  </si>
  <si>
    <t>Guatambu</t>
  </si>
  <si>
    <t>Guaramirim</t>
  </si>
  <si>
    <t>Cunha Porã</t>
  </si>
  <si>
    <t>Concórdia</t>
  </si>
  <si>
    <t>Chapecó</t>
  </si>
  <si>
    <t>Catanduvas</t>
  </si>
  <si>
    <t>Capinzal</t>
  </si>
  <si>
    <t>Caçador</t>
  </si>
  <si>
    <t>Barra Bonita</t>
  </si>
  <si>
    <t>Três Barras</t>
  </si>
  <si>
    <t>São Francisco do Sul</t>
  </si>
  <si>
    <t>Rio Negrinho</t>
  </si>
  <si>
    <t>Porto União</t>
  </si>
  <si>
    <t>Papanduva</t>
  </si>
  <si>
    <t>Monte Castelo</t>
  </si>
  <si>
    <t>Massaranduba</t>
  </si>
  <si>
    <t>Mafra</t>
  </si>
  <si>
    <t>Joinville</t>
  </si>
  <si>
    <t>Jaraguá do Sul</t>
  </si>
  <si>
    <t>Itapoá</t>
  </si>
  <si>
    <t>Itaiópolis</t>
  </si>
  <si>
    <t>Irineópolis</t>
  </si>
  <si>
    <t>Canoinhas</t>
  </si>
  <si>
    <t>Balneário Barra do Sul</t>
  </si>
  <si>
    <t>Araquari</t>
  </si>
  <si>
    <t>São Pedro de Alcântara</t>
  </si>
  <si>
    <t>São José</t>
  </si>
  <si>
    <t>São João Batista</t>
  </si>
  <si>
    <t>Santo Amaro da Imperatriz</t>
  </si>
  <si>
    <t>Nova Trento</t>
  </si>
  <si>
    <t>Governador Celso Ramos</t>
  </si>
  <si>
    <t>Florianópolis</t>
  </si>
  <si>
    <t>Biguaçu</t>
  </si>
  <si>
    <t>Totais p/ Município</t>
  </si>
  <si>
    <t>MESORREGIÃO
ESTADOS BRASIL</t>
  </si>
  <si>
    <t>Comunicações por
Município de Procedência</t>
  </si>
  <si>
    <t>Município</t>
  </si>
  <si>
    <t>População</t>
  </si>
  <si>
    <t>Mesorregião com número de Municípios</t>
  </si>
  <si>
    <t>Abdon Batista</t>
  </si>
  <si>
    <t>Serrana - 30 Municípios</t>
  </si>
  <si>
    <t>Abelardo Luz</t>
  </si>
  <si>
    <t>Oeste - 118 Municípios</t>
  </si>
  <si>
    <t>Agrolândia</t>
  </si>
  <si>
    <t>Vale do Itajaí - 54 Municípios</t>
  </si>
  <si>
    <t>Água Doce</t>
  </si>
  <si>
    <t>Águas de Chapecó</t>
  </si>
  <si>
    <t>Águas Frias</t>
  </si>
  <si>
    <t>Águas Mornas</t>
  </si>
  <si>
    <t>Grande Florianópolis - 21 Municípios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</si>
  <si>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</si>
  <si>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</si>
  <si>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</si>
  <si>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</si>
  <si>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</si>
  <si>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</si>
  <si>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</si>
  <si>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</si>
  <si>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</si>
  <si>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Norte - 26 Municípios</t>
  </si>
  <si>
    <t>Sul - 44 Municípios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</si>
  <si>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</si>
  <si>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</si>
  <si>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</si>
  <si>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</si>
  <si>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</si>
  <si>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</si>
  <si>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</si>
  <si>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Camboriú</t>
  </si>
  <si>
    <t>Balneário Gaivota</t>
  </si>
  <si>
    <t>Balneário Piçarras</t>
  </si>
  <si>
    <t>Bandeirante</t>
  </si>
  <si>
    <t>Barra Velha</t>
  </si>
  <si>
    <t>Bela Vista do Toldo</t>
  </si>
  <si>
    <t>Belmonte</t>
  </si>
  <si>
    <t>Benedito Novo</t>
  </si>
  <si>
    <t>Bocaina do Sul</t>
  </si>
  <si>
    <t>Bom Jardim da Serra</t>
  </si>
  <si>
    <t>Bom Jesus</t>
  </si>
  <si>
    <t>Bom Jesus do Oeste</t>
  </si>
  <si>
    <t>Botuverá</t>
  </si>
  <si>
    <t>Braço do Norte</t>
  </si>
  <si>
    <t>Braço do Trombudo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</si>
  <si>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</si>
  <si>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</si>
  <si>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</si>
  <si>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</si>
  <si>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</si>
  <si>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</si>
  <si>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</si>
  <si>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</si>
  <si>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Capão Alto</t>
  </si>
  <si>
    <t>Caxambu do Sul</t>
  </si>
  <si>
    <t>Celso Ramos</t>
  </si>
  <si>
    <t>Cerro Negro</t>
  </si>
  <si>
    <t>Chapadão do Lageado</t>
  </si>
  <si>
    <t>Cocal do Sul</t>
  </si>
  <si>
    <t>Cordilheira Alta</t>
  </si>
  <si>
    <t>Coronel Freitas</t>
  </si>
  <si>
    <t>Coronel Martins</t>
  </si>
  <si>
    <t>Corupá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</si>
  <si>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</si>
  <si>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</si>
  <si>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</si>
  <si>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</si>
  <si>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</si>
  <si>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</si>
  <si>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</si>
  <si>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</si>
  <si>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</si>
  <si>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</si>
  <si>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</si>
  <si>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</si>
  <si>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</si>
  <si>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</si>
  <si>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</si>
  <si>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</si>
  <si>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</si>
  <si>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</si>
  <si>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</si>
  <si>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Guabiruba</t>
  </si>
  <si>
    <t>Guaraciaba</t>
  </si>
  <si>
    <t>Guarujá do Sul</t>
  </si>
  <si>
    <t>Ibiam</t>
  </si>
  <si>
    <t>Ibicaré</t>
  </si>
  <si>
    <t>Ibirama</t>
  </si>
  <si>
    <t>Imaruí</t>
  </si>
  <si>
    <t>Imbuia</t>
  </si>
  <si>
    <t>Indaial</t>
  </si>
  <si>
    <t>Iomerê</t>
  </si>
  <si>
    <t>Ipira</t>
  </si>
  <si>
    <t>Ipuaçu</t>
  </si>
  <si>
    <t>Irani</t>
  </si>
  <si>
    <t>Irati</t>
  </si>
  <si>
    <t>Itapiranga</t>
  </si>
  <si>
    <t>Ituporanga</t>
  </si>
  <si>
    <t>Jaborá</t>
  </si>
  <si>
    <t>Jardinópolis</t>
  </si>
  <si>
    <t>José Boiteux</t>
  </si>
  <si>
    <t>Jupiá</t>
  </si>
  <si>
    <t>Lacerdópolis</t>
  </si>
  <si>
    <t>Lages</t>
  </si>
  <si>
    <t>Lajeado Grande</t>
  </si>
  <si>
    <t>Laurentino</t>
  </si>
  <si>
    <t>Lauro Müller</t>
  </si>
  <si>
    <t>Lebon Régis</t>
  </si>
  <si>
    <t>Leoberto Leal</t>
  </si>
  <si>
    <t>Lindóia do Sul</t>
  </si>
  <si>
    <t>Lontras</t>
  </si>
  <si>
    <t>Luis Alves</t>
  </si>
  <si>
    <t>Luzerna</t>
  </si>
  <si>
    <t>Macieira</t>
  </si>
  <si>
    <t>Major Gercino</t>
  </si>
  <si>
    <t>Major Vieira</t>
  </si>
  <si>
    <t>Maracajá</t>
  </si>
  <si>
    <t>Maravilha</t>
  </si>
  <si>
    <t>Marema</t>
  </si>
  <si>
    <t>Matos Costa</t>
  </si>
  <si>
    <t>Meleiro</t>
  </si>
  <si>
    <t>Mirim Doce</t>
  </si>
  <si>
    <t>Modelo</t>
  </si>
  <si>
    <t>Monte Carlo</t>
  </si>
  <si>
    <t>Morro da Fumaça</t>
  </si>
  <si>
    <t>Morro Grande</t>
  </si>
  <si>
    <t>Nova Itaberaba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</si>
  <si>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</si>
  <si>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</si>
  <si>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</si>
  <si>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</si>
  <si>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</si>
  <si>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</si>
  <si>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</si>
  <si>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</si>
  <si>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</si>
  <si>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</si>
  <si>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</si>
  <si>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</si>
  <si>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Paraíso</t>
  </si>
  <si>
    <t>Passos Maia</t>
  </si>
  <si>
    <t>Paulo Lopes</t>
  </si>
  <si>
    <t>Pedras Grandes</t>
  </si>
  <si>
    <t>Peritiba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</si>
  <si>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</si>
  <si>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</si>
  <si>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</si>
  <si>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</si>
  <si>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</si>
  <si>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</si>
  <si>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</si>
  <si>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</si>
  <si>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Pouso Redondo</t>
  </si>
  <si>
    <t>Praia Grande</t>
  </si>
  <si>
    <t>Presidente Castello Branco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</si>
  <si>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</si>
  <si>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</si>
  <si>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</si>
  <si>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</si>
  <si>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</si>
  <si>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</si>
  <si>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</si>
  <si>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</si>
  <si>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</si>
  <si>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</si>
  <si>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</si>
  <si>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</si>
  <si>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</si>
  <si>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</si>
  <si>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</si>
  <si>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</si>
  <si>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</si>
  <si>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</si>
  <si>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do Sul</t>
  </si>
  <si>
    <t>Santa Terezinha</t>
  </si>
  <si>
    <t>Santa Terezinha do Progresso</t>
  </si>
  <si>
    <t>Santiago do Sul</t>
  </si>
  <si>
    <t>São Bento do Sul</t>
  </si>
  <si>
    <t>São Bernardino</t>
  </si>
  <si>
    <t>São Bonifácio</t>
  </si>
  <si>
    <t>São Carlos</t>
  </si>
  <si>
    <t>São Cristóvão do Sul</t>
  </si>
  <si>
    <t>São Domingos</t>
  </si>
  <si>
    <t>São João do Itaperiú</t>
  </si>
  <si>
    <t>São João do Oeste</t>
  </si>
  <si>
    <t>São Joaquim</t>
  </si>
  <si>
    <t>São José do Cerrito</t>
  </si>
  <si>
    <t>São Martinho</t>
  </si>
  <si>
    <t>São Miguel da Boa Vista</t>
  </si>
  <si>
    <t>São Miguel do Oeste</t>
  </si>
  <si>
    <t>Saudades</t>
  </si>
  <si>
    <t>Schroeder</t>
  </si>
  <si>
    <t>Seara</t>
  </si>
  <si>
    <t>Serra Alta</t>
  </si>
  <si>
    <t>Siderópolis</t>
  </si>
  <si>
    <t>Sul Brasil</t>
  </si>
  <si>
    <t>Tangará</t>
  </si>
  <si>
    <t>Tigrinhos</t>
  </si>
  <si>
    <t>Tijucas</t>
  </si>
  <si>
    <t>Timbó Grande</t>
  </si>
  <si>
    <t>Treviso</t>
  </si>
  <si>
    <t>Treze de Maio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</si>
  <si>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</si>
  <si>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</si>
  <si>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</si>
  <si>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</si>
  <si>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</si>
  <si>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</si>
  <si>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</si>
  <si>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</si>
  <si>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</si>
  <si>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</si>
  <si>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</si>
  <si>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</si>
  <si>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</si>
  <si>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</si>
  <si>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</si>
  <si>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Xavantina</t>
  </si>
  <si>
    <t>Xaxim</t>
  </si>
  <si>
    <t>Fonte: Tribunal de Contas do Estado de Santa Catarina</t>
  </si>
  <si>
    <t>JUN</t>
  </si>
  <si>
    <t>Goiânia (GO)</t>
  </si>
  <si>
    <t>JUL</t>
  </si>
  <si>
    <t>Luiz Alves</t>
  </si>
  <si>
    <t>AGO</t>
  </si>
  <si>
    <t>João Pessoa (PB)</t>
  </si>
  <si>
    <t>Paulínia (SP)</t>
  </si>
  <si>
    <t>Porto Velho (RO)</t>
  </si>
  <si>
    <t>Rio de Janeiro (RJ)</t>
  </si>
  <si>
    <t>SET</t>
  </si>
  <si>
    <t>Paracambi (RJ)</t>
  </si>
  <si>
    <t>Portão (RS)</t>
  </si>
  <si>
    <t>São Miguel d'Oeste</t>
  </si>
  <si>
    <t>Umuarama (PR)</t>
  </si>
  <si>
    <t>NÃO IDENTIFICADO</t>
  </si>
  <si>
    <t>ICON</t>
  </si>
  <si>
    <t>OUT</t>
  </si>
  <si>
    <t>NOV</t>
  </si>
  <si>
    <t>DEZ</t>
  </si>
  <si>
    <t>Jaú (SP)</t>
  </si>
  <si>
    <t>Natal (RN)</t>
  </si>
  <si>
    <t>SANTA FÉ (PR)</t>
  </si>
  <si>
    <t>Assis (SP)</t>
  </si>
  <si>
    <t>Pirpirituba (PB)</t>
  </si>
  <si>
    <t>Aracajú (SE)</t>
  </si>
  <si>
    <t>Garapuava (PR)</t>
  </si>
  <si>
    <t>NOVA YORK</t>
  </si>
  <si>
    <t>OUTROS PAÍSES</t>
  </si>
  <si>
    <t>Planalto (RS)</t>
  </si>
  <si>
    <t>Presidente Castelo Branco</t>
  </si>
  <si>
    <t>SARAPUÍ (SP)</t>
  </si>
  <si>
    <t>União da Vitória (PR)</t>
  </si>
  <si>
    <t>DAF</t>
  </si>
  <si>
    <t>JAN</t>
  </si>
  <si>
    <t>FEV</t>
  </si>
  <si>
    <t>MAR</t>
  </si>
  <si>
    <t>ABR</t>
  </si>
  <si>
    <t>Contagem (MG)</t>
  </si>
  <si>
    <t>Erechim (RS)</t>
  </si>
  <si>
    <t>Esteio (RS)</t>
  </si>
  <si>
    <t>Formosa do Rio Preto (BA)</t>
  </si>
  <si>
    <t>Limeira (SP)</t>
  </si>
  <si>
    <t>Rodeio Bonito (RS)</t>
  </si>
  <si>
    <t>Muriaé (MG)</t>
  </si>
  <si>
    <t>Teresina (PI)</t>
  </si>
  <si>
    <t>Castanhal (PA)</t>
  </si>
  <si>
    <t>Caxambú do Sul</t>
  </si>
  <si>
    <t>Fortaleza (CE)</t>
  </si>
  <si>
    <t>Matinhos (PR)</t>
  </si>
  <si>
    <t>Maringá (PR)</t>
  </si>
  <si>
    <t>Porto Alegre (RS)</t>
  </si>
  <si>
    <t>Cascavel (PR)</t>
  </si>
  <si>
    <t>Belém (PA)</t>
  </si>
  <si>
    <t>Paraíba (PB)</t>
  </si>
  <si>
    <t>Pernambuco (SP)</t>
  </si>
  <si>
    <t>DPE</t>
  </si>
  <si>
    <t>SALVADOR (BA)</t>
  </si>
  <si>
    <t>Schoereder</t>
  </si>
  <si>
    <t>Campinas (SP)</t>
  </si>
  <si>
    <t>Pato Branco (PR)</t>
  </si>
  <si>
    <t>Atendimento Pessoal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</si>
  <si>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</si>
  <si>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</si>
  <si>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</si>
  <si>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</si>
  <si>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</si>
  <si>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</si>
  <si>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</si>
  <si>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</si>
  <si>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</si>
  <si>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</si>
  <si>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Solicitação de informação</t>
  </si>
  <si>
    <t>%</t>
  </si>
  <si>
    <t>Barueri (SP)</t>
  </si>
  <si>
    <t>Sorocaba (SP)</t>
  </si>
  <si>
    <t>Cáceres (MT)</t>
  </si>
  <si>
    <t>Quadro Barras (PR)</t>
  </si>
  <si>
    <t>Jandaia do Sul (PR)</t>
  </si>
  <si>
    <t>Boa Vista (RR)</t>
  </si>
  <si>
    <t>Bom Princípio (RS)</t>
  </si>
  <si>
    <t>Riberão Preto (SP)</t>
  </si>
  <si>
    <t>-</t>
  </si>
  <si>
    <t>1. Comunicação por formas de contato &gt; Gráfico 01</t>
  </si>
  <si>
    <t>2. Comunicação por natureza &gt; Gráfico 02</t>
  </si>
  <si>
    <t>3. Comunicação por identificação &gt; Gráfico 03</t>
  </si>
  <si>
    <t>4. Comunicação por situação &gt; Gráfico 04</t>
  </si>
  <si>
    <t>Grande Florianópolis</t>
  </si>
  <si>
    <t>Norte</t>
  </si>
  <si>
    <t>Oeste</t>
  </si>
  <si>
    <t>Serrana</t>
  </si>
  <si>
    <t>Sul</t>
  </si>
  <si>
    <t>Vale do Itajaí</t>
  </si>
  <si>
    <t>Outros Estados BR</t>
  </si>
  <si>
    <t>Outros Países</t>
  </si>
  <si>
    <t>Não identificado</t>
  </si>
  <si>
    <t>Fornecimento informações relevantes</t>
  </si>
  <si>
    <t>Acesso à Informação (Lei nº 12.527/11)</t>
  </si>
  <si>
    <t>6. Comunicação por setor responsável &gt; Gráfico 06</t>
  </si>
  <si>
    <t>OUVI</t>
  </si>
  <si>
    <t>FONTE: Ouvidoria - OUVI</t>
  </si>
  <si>
    <t>5. Comunicação por procedência  &gt; Gráfico 05</t>
  </si>
  <si>
    <t>Francisco Bestrão (PR)</t>
  </si>
  <si>
    <t>Indaiatuba(SP)</t>
  </si>
  <si>
    <t xml:space="preserve">TABELA 08 -COMUNICAÇÕES COM A OUVIDORIA </t>
  </si>
  <si>
    <t>Camaçari (BA)</t>
  </si>
  <si>
    <t>Santana do Parnaíba (SP)</t>
  </si>
  <si>
    <t>Setor responsável</t>
  </si>
  <si>
    <t>A n o</t>
  </si>
  <si>
    <t>TOTAL</t>
  </si>
  <si>
    <t>7. Comunicações pendentes por ano &gt; Gráficos 07 e 08</t>
  </si>
  <si>
    <t>Recebidas</t>
  </si>
  <si>
    <t>Imperatriz (MA)</t>
  </si>
  <si>
    <t xml:space="preserve">Palmeira </t>
  </si>
  <si>
    <t>Guaíba (RS)</t>
  </si>
  <si>
    <t>GABINETE</t>
  </si>
  <si>
    <t>Barra do Piraí (RJ)</t>
  </si>
  <si>
    <t>São João do Itaperiu</t>
  </si>
  <si>
    <t>COG</t>
  </si>
  <si>
    <t>ACOM</t>
  </si>
  <si>
    <t>Itainópolis (PI)</t>
  </si>
  <si>
    <t>Pescaria Brava</t>
  </si>
  <si>
    <t>Sul - 45 Municípios</t>
  </si>
  <si>
    <t>Vacaria (RS)</t>
  </si>
  <si>
    <t>Witmarsun</t>
  </si>
  <si>
    <t>Torres (RS)</t>
  </si>
  <si>
    <t>Guarulhos (SP)</t>
  </si>
  <si>
    <t>Vila Velha (ES)</t>
  </si>
  <si>
    <t>DRACENA (SP)</t>
  </si>
  <si>
    <t>Jan</t>
  </si>
  <si>
    <t>Fev</t>
  </si>
  <si>
    <t>DAE</t>
  </si>
  <si>
    <t>Bom Jesus (RS)</t>
  </si>
  <si>
    <t>São José dos Pinhais (PR)</t>
  </si>
  <si>
    <t>Balneário Rincão</t>
  </si>
  <si>
    <t>SANTA MARIA (RS)</t>
  </si>
  <si>
    <t>Vítor Meireles</t>
  </si>
  <si>
    <t>Santo André (SP)</t>
  </si>
  <si>
    <t>DGP</t>
  </si>
  <si>
    <t>DGCE</t>
  </si>
  <si>
    <t>Votuporanga (SP)</t>
  </si>
  <si>
    <t>DCG</t>
  </si>
  <si>
    <t>Guará (DF)</t>
  </si>
  <si>
    <t>Manaus (AM)</t>
  </si>
  <si>
    <t>Pelotas (RS)</t>
  </si>
  <si>
    <t>Camaragibe (PE)</t>
  </si>
  <si>
    <t>Miracema (RJ)</t>
  </si>
  <si>
    <t>Acumulado</t>
  </si>
  <si>
    <t>Nova Prata (RS)</t>
  </si>
  <si>
    <t>Vitória (ES)</t>
  </si>
  <si>
    <t>DGC</t>
  </si>
  <si>
    <t>% Concluídas</t>
  </si>
  <si>
    <t>Presidente Venceslau (SP)</t>
  </si>
  <si>
    <t>Cruz Alta (RS)</t>
  </si>
  <si>
    <t>2011</t>
  </si>
  <si>
    <t>2012</t>
  </si>
  <si>
    <t>2013</t>
  </si>
  <si>
    <t>2015</t>
  </si>
  <si>
    <t>Cornélio Procópio (PR)</t>
  </si>
  <si>
    <t>Volta Redonda (RJ)</t>
  </si>
  <si>
    <t>Irati (PR) (MA)</t>
  </si>
  <si>
    <t>Ponta Grossa (PR)</t>
  </si>
  <si>
    <t>Cachoerinha (RS)</t>
  </si>
  <si>
    <t>CRUZEIRO (DF)</t>
  </si>
  <si>
    <t>Santo Augusto (RS)</t>
  </si>
  <si>
    <t>Taguatinga  (DF)</t>
  </si>
  <si>
    <t>Novo Hamburgo (RS)</t>
  </si>
  <si>
    <t>Apucarana (PR)</t>
  </si>
  <si>
    <t>Franca (SP)</t>
  </si>
  <si>
    <t>Frederico Westephalen (RS)</t>
  </si>
  <si>
    <t>Planaltina (DF)</t>
  </si>
  <si>
    <t>São José do Ouro (RS)</t>
  </si>
  <si>
    <t>Gravataí (RS)</t>
  </si>
  <si>
    <t>Lageado Grande</t>
  </si>
  <si>
    <t>Teresópolis (RJ)</t>
  </si>
  <si>
    <t>Macapa (AP)</t>
  </si>
  <si>
    <t>São José do Lourenço do Sul (RS)</t>
  </si>
  <si>
    <t>Caxias do Sul (RS)</t>
  </si>
  <si>
    <t>Lihares (ES)</t>
  </si>
  <si>
    <t>Monte Negro (RS)</t>
  </si>
  <si>
    <t>Niterói (RJ)</t>
  </si>
  <si>
    <t>Rio Verde (GO)</t>
  </si>
  <si>
    <t>SANTA INÊZ (MA)</t>
  </si>
  <si>
    <t>Caruaru (PE)</t>
  </si>
  <si>
    <t>Granado (RS)</t>
  </si>
  <si>
    <t>Maceió (AL)</t>
  </si>
  <si>
    <t>SARANDÍ (PR)</t>
  </si>
  <si>
    <t>WhatsApp</t>
  </si>
  <si>
    <t>SERRA (ES)</t>
  </si>
  <si>
    <t>Barreiras (BA)</t>
  </si>
  <si>
    <t>Campo Grande (MS)</t>
  </si>
  <si>
    <t>São Luís (MA)</t>
  </si>
  <si>
    <t>Bauru (SP)</t>
  </si>
  <si>
    <t>Campinuçú (GO)</t>
  </si>
  <si>
    <t>Macaé (RJ)</t>
  </si>
  <si>
    <t>Ananindeua (GO)</t>
  </si>
  <si>
    <t>Perdizes (SP)</t>
  </si>
  <si>
    <t>Nova Odessa (SP)</t>
  </si>
  <si>
    <t>Tupã (SP)</t>
  </si>
  <si>
    <t>São Bernardo do Campo (SP)</t>
  </si>
  <si>
    <t>Manafrinópolis (PR)</t>
  </si>
  <si>
    <t>SANTA CRUZ DO RIO PARDO (SP)</t>
  </si>
  <si>
    <t>Pinhão (PR)</t>
  </si>
  <si>
    <t>Suzano (SP)</t>
  </si>
  <si>
    <r>
      <t>Cariacica (</t>
    </r>
    <r>
      <rPr>
        <u/>
        <sz val="11"/>
        <color indexed="17"/>
        <rFont val="Calibri"/>
        <family val="2"/>
      </rPr>
      <t>ES</t>
    </r>
    <r>
      <rPr>
        <sz val="11"/>
        <color indexed="17"/>
        <rFont val="Calibri"/>
        <family val="2"/>
      </rPr>
      <t>)</t>
    </r>
  </si>
  <si>
    <t>Parnamirim (RN)</t>
  </si>
  <si>
    <t>8. % Comunicações respondidas por Total de comunicações recebidas - 2018</t>
  </si>
  <si>
    <t>Romelândia (PR)</t>
  </si>
  <si>
    <t>Vera Cruz (RS)</t>
  </si>
  <si>
    <t>Alvorada (RS)</t>
  </si>
  <si>
    <t>São Leopoldo (RS)</t>
  </si>
  <si>
    <t>Santos (SP)</t>
  </si>
  <si>
    <t>Valaparaíso de Goiás (GO)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</si>
</sst>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b/>
      <sz val="8"/>
      <color indexed="12"/>
      <name val="Tahoma"/>
      <family val="2"/>
    </font>
    <font>
      <sz val="8"/>
      <color indexed="12"/>
      <name val="Tahoma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7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indexed="64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0.59996337778862885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rgb="FFFF0000"/>
      </top>
      <bottom style="thin">
        <color theme="3" tint="-0.24994659260841701"/>
      </bottom>
      <diagonal/>
    </border>
    <border>
      <left/>
      <right style="thin">
        <color theme="3" tint="0.5999633777886288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3" tint="-0.24994659260841701"/>
      </right>
      <top style="thin">
        <color auto="1"/>
      </top>
      <bottom style="thin">
        <color auto="1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theme="3" tint="0.59996337778862885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4" borderId="0" xfId="0" applyFont="1" applyFill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8" fillId="5" borderId="0" xfId="1" applyNumberFormat="1" applyFont="1" applyFill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164" fontId="9" fillId="6" borderId="0" xfId="1" applyNumberFormat="1" applyFont="1" applyFill="1"/>
    <xf numFmtId="165" fontId="9" fillId="6" borderId="0" xfId="1" applyNumberFormat="1" applyFont="1" applyFill="1"/>
    <xf numFmtId="0" fontId="9" fillId="6" borderId="0" xfId="0" applyFont="1" applyFill="1" applyBorder="1" applyAlignment="1"/>
    <xf numFmtId="164" fontId="9" fillId="7" borderId="0" xfId="1" applyNumberFormat="1" applyFont="1" applyFill="1"/>
    <xf numFmtId="165" fontId="9" fillId="7" borderId="0" xfId="1" applyNumberFormat="1" applyFont="1" applyFill="1"/>
    <xf numFmtId="0" fontId="9" fillId="7" borderId="0" xfId="0" applyFont="1" applyFill="1" applyBorder="1" applyAlignment="1"/>
    <xf numFmtId="164" fontId="9" fillId="8" borderId="0" xfId="1" applyNumberFormat="1" applyFont="1" applyFill="1"/>
    <xf numFmtId="165" fontId="9" fillId="8" borderId="0" xfId="1" applyNumberFormat="1" applyFont="1" applyFill="1"/>
    <xf numFmtId="0" fontId="9" fillId="8" borderId="0" xfId="0" applyFont="1" applyFill="1" applyBorder="1" applyAlignment="1"/>
    <xf numFmtId="164" fontId="9" fillId="4" borderId="0" xfId="1" applyNumberFormat="1" applyFont="1" applyFill="1"/>
    <xf numFmtId="165" fontId="9" fillId="4" borderId="0" xfId="1" applyNumberFormat="1" applyFont="1" applyFill="1"/>
    <xf numFmtId="0" fontId="9" fillId="4" borderId="0" xfId="0" applyFont="1" applyFill="1" applyBorder="1" applyAlignment="1">
      <alignment horizontal="left"/>
    </xf>
    <xf numFmtId="164" fontId="9" fillId="7" borderId="0" xfId="1" applyNumberFormat="1" applyFont="1" applyFill="1" applyBorder="1"/>
    <xf numFmtId="165" fontId="9" fillId="7" borderId="0" xfId="1" applyNumberFormat="1" applyFont="1" applyFill="1" applyBorder="1"/>
    <xf numFmtId="164" fontId="9" fillId="3" borderId="0" xfId="1" applyNumberFormat="1" applyFont="1" applyFill="1" applyBorder="1"/>
    <xf numFmtId="165" fontId="9" fillId="3" borderId="0" xfId="1" applyNumberFormat="1" applyFont="1" applyFill="1" applyBorder="1"/>
    <xf numFmtId="0" fontId="9" fillId="3" borderId="0" xfId="0" applyFont="1" applyFill="1" applyBorder="1" applyAlignment="1"/>
    <xf numFmtId="164" fontId="9" fillId="9" borderId="0" xfId="1" applyNumberFormat="1" applyFont="1" applyFill="1" applyBorder="1"/>
    <xf numFmtId="165" fontId="9" fillId="9" borderId="0" xfId="1" applyNumberFormat="1" applyFont="1" applyFill="1" applyBorder="1"/>
    <xf numFmtId="0" fontId="9" fillId="9" borderId="0" xfId="0" applyFont="1" applyFill="1" applyBorder="1" applyAlignment="1"/>
    <xf numFmtId="164" fontId="9" fillId="9" borderId="0" xfId="1" applyNumberFormat="1" applyFont="1" applyFill="1"/>
    <xf numFmtId="165" fontId="9" fillId="9" borderId="0" xfId="1" applyNumberFormat="1" applyFont="1" applyFill="1"/>
    <xf numFmtId="164" fontId="9" fillId="3" borderId="0" xfId="1" applyNumberFormat="1" applyFont="1" applyFill="1"/>
    <xf numFmtId="165" fontId="9" fillId="3" borderId="0" xfId="1" applyNumberFormat="1" applyFont="1" applyFill="1"/>
    <xf numFmtId="0" fontId="9" fillId="4" borderId="0" xfId="0" applyFont="1" applyFill="1" applyBorder="1" applyAlignment="1"/>
    <xf numFmtId="164" fontId="9" fillId="0" borderId="0" xfId="1" applyNumberFormat="1" applyFont="1" applyAlignment="1">
      <alignment horizontal="left"/>
    </xf>
    <xf numFmtId="164" fontId="10" fillId="0" borderId="0" xfId="0" applyNumberFormat="1" applyFont="1"/>
    <xf numFmtId="0" fontId="3" fillId="0" borderId="0" xfId="0" applyFont="1"/>
    <xf numFmtId="164" fontId="11" fillId="0" borderId="0" xfId="1" applyNumberFormat="1" applyFont="1"/>
    <xf numFmtId="0" fontId="12" fillId="0" borderId="0" xfId="0" applyFont="1"/>
    <xf numFmtId="0" fontId="9" fillId="0" borderId="0" xfId="0" applyFont="1" applyFill="1" applyBorder="1"/>
    <xf numFmtId="0" fontId="2" fillId="2" borderId="2" xfId="0" applyFont="1" applyFill="1" applyBorder="1"/>
    <xf numFmtId="0" fontId="16" fillId="0" borderId="1" xfId="0" applyFont="1" applyBorder="1"/>
    <xf numFmtId="0" fontId="18" fillId="0" borderId="7" xfId="0" applyFont="1" applyBorder="1"/>
    <xf numFmtId="0" fontId="19" fillId="0" borderId="8" xfId="0" applyFont="1" applyBorder="1" applyAlignment="1">
      <alignment horizontal="right" indent="2"/>
    </xf>
    <xf numFmtId="0" fontId="18" fillId="0" borderId="8" xfId="0" applyFont="1" applyBorder="1" applyAlignment="1">
      <alignment horizontal="right" vertical="center" indent="1"/>
    </xf>
    <xf numFmtId="2" fontId="18" fillId="0" borderId="9" xfId="0" applyNumberFormat="1" applyFont="1" applyBorder="1" applyAlignment="1">
      <alignment horizontal="right" vertical="center" indent="1"/>
    </xf>
    <xf numFmtId="0" fontId="20" fillId="2" borderId="7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right" vertical="center" indent="1"/>
    </xf>
    <xf numFmtId="2" fontId="17" fillId="2" borderId="9" xfId="0" applyNumberFormat="1" applyFont="1" applyFill="1" applyBorder="1" applyAlignment="1">
      <alignment horizontal="right" vertical="center" indent="1"/>
    </xf>
    <xf numFmtId="0" fontId="18" fillId="0" borderId="7" xfId="0" applyFont="1" applyBorder="1" applyAlignment="1">
      <alignment horizontal="justify" vertical="top" wrapText="1"/>
    </xf>
    <xf numFmtId="0" fontId="19" fillId="0" borderId="8" xfId="0" applyFont="1" applyBorder="1" applyAlignment="1">
      <alignment horizontal="right" vertical="center" wrapText="1" indent="2"/>
    </xf>
    <xf numFmtId="0" fontId="18" fillId="0" borderId="7" xfId="0" applyFont="1" applyBorder="1" applyAlignment="1">
      <alignment wrapText="1"/>
    </xf>
    <xf numFmtId="0" fontId="19" fillId="0" borderId="8" xfId="0" applyFont="1" applyBorder="1" applyAlignment="1">
      <alignment horizontal="right" wrapText="1" indent="2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right" vertical="center" indent="1"/>
    </xf>
    <xf numFmtId="2" fontId="17" fillId="2" borderId="12" xfId="0" applyNumberFormat="1" applyFont="1" applyFill="1" applyBorder="1" applyAlignment="1">
      <alignment horizontal="right" vertical="center" indent="1"/>
    </xf>
    <xf numFmtId="0" fontId="18" fillId="0" borderId="13" xfId="0" applyFont="1" applyBorder="1"/>
    <xf numFmtId="0" fontId="19" fillId="0" borderId="14" xfId="0" applyFont="1" applyBorder="1" applyAlignment="1">
      <alignment horizontal="right" indent="2"/>
    </xf>
    <xf numFmtId="0" fontId="18" fillId="0" borderId="14" xfId="0" applyFont="1" applyBorder="1" applyAlignment="1">
      <alignment horizontal="right" vertical="center" indent="1"/>
    </xf>
    <xf numFmtId="2" fontId="18" fillId="0" borderId="15" xfId="0" applyNumberFormat="1" applyFont="1" applyBorder="1" applyAlignment="1">
      <alignment horizontal="right" vertical="center" indent="1"/>
    </xf>
    <xf numFmtId="0" fontId="0" fillId="2" borderId="1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4" borderId="1" xfId="0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0" fillId="14" borderId="0" xfId="0" applyFill="1" applyAlignment="1">
      <alignment horizontal="center"/>
    </xf>
    <xf numFmtId="0" fontId="2" fillId="2" borderId="6" xfId="0" applyFont="1" applyFill="1" applyBorder="1"/>
    <xf numFmtId="0" fontId="0" fillId="0" borderId="4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0" xfId="0" applyFont="1" applyFill="1" applyBorder="1"/>
    <xf numFmtId="0" fontId="18" fillId="0" borderId="8" xfId="0" applyFont="1" applyBorder="1" applyAlignment="1">
      <alignment horizontal="right" vertical="center" indent="2"/>
    </xf>
    <xf numFmtId="0" fontId="18" fillId="0" borderId="14" xfId="0" applyFont="1" applyBorder="1" applyAlignment="1">
      <alignment horizontal="right" vertical="center" indent="2"/>
    </xf>
    <xf numFmtId="0" fontId="17" fillId="11" borderId="23" xfId="0" applyFont="1" applyFill="1" applyBorder="1" applyAlignment="1">
      <alignment horizontal="center" vertical="center"/>
    </xf>
    <xf numFmtId="0" fontId="20" fillId="15" borderId="0" xfId="0" applyFont="1" applyFill="1" applyBorder="1" applyAlignment="1">
      <alignment horizontal="center" vertical="center"/>
    </xf>
    <xf numFmtId="0" fontId="17" fillId="15" borderId="0" xfId="0" applyFont="1" applyFill="1" applyBorder="1" applyAlignment="1">
      <alignment horizontal="right" vertical="center" indent="1"/>
    </xf>
    <xf numFmtId="2" fontId="17" fillId="15" borderId="0" xfId="0" applyNumberFormat="1" applyFont="1" applyFill="1" applyBorder="1" applyAlignment="1">
      <alignment horizontal="right" vertical="center" indent="1"/>
    </xf>
    <xf numFmtId="0" fontId="17" fillId="11" borderId="23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right" vertical="center" indent="2"/>
    </xf>
    <xf numFmtId="0" fontId="20" fillId="11" borderId="17" xfId="0" applyFont="1" applyFill="1" applyBorder="1" applyAlignment="1">
      <alignment horizontal="center" vertical="center"/>
    </xf>
    <xf numFmtId="0" fontId="20" fillId="11" borderId="18" xfId="0" applyFont="1" applyFill="1" applyBorder="1" applyAlignment="1">
      <alignment horizontal="center" vertical="center"/>
    </xf>
    <xf numFmtId="0" fontId="20" fillId="11" borderId="16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vertical="center"/>
    </xf>
    <xf numFmtId="0" fontId="23" fillId="13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17" fillId="11" borderId="23" xfId="0" quotePrefix="1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26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Fill="1" applyBorder="1" applyAlignment="1">
      <alignment horizontal="right" vertical="center" indent="1"/>
    </xf>
    <xf numFmtId="0" fontId="24" fillId="0" borderId="8" xfId="0" applyFont="1" applyBorder="1" applyAlignment="1">
      <alignment horizontal="right" vertical="center" indent="1"/>
    </xf>
    <xf numFmtId="2" fontId="19" fillId="2" borderId="1" xfId="0" applyNumberFormat="1" applyFont="1" applyFill="1" applyBorder="1" applyAlignment="1">
      <alignment horizontal="center"/>
    </xf>
    <xf numFmtId="2" fontId="19" fillId="2" borderId="27" xfId="0" applyNumberFormat="1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2" fontId="18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1" fillId="10" borderId="20" xfId="0" applyFont="1" applyFill="1" applyBorder="1" applyAlignment="1">
      <alignment horizontal="center" vertical="center"/>
    </xf>
    <xf numFmtId="0" fontId="21" fillId="10" borderId="0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left" vertical="center"/>
    </xf>
    <xf numFmtId="0" fontId="17" fillId="11" borderId="2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7" fillId="11" borderId="31" xfId="0" applyFont="1" applyFill="1" applyBorder="1" applyAlignment="1">
      <alignment horizontal="center" vertical="center"/>
    </xf>
    <xf numFmtId="0" fontId="17" fillId="11" borderId="19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/>
    </xf>
    <xf numFmtId="0" fontId="22" fillId="11" borderId="2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11" borderId="1" xfId="0" applyFont="1" applyFill="1" applyBorder="1" applyAlignment="1">
      <alignment horizontal="center"/>
    </xf>
    <xf numFmtId="0" fontId="17" fillId="11" borderId="27" xfId="0" applyFont="1" applyFill="1" applyBorder="1" applyAlignment="1">
      <alignment horizontal="center"/>
    </xf>
    <xf numFmtId="0" fontId="17" fillId="12" borderId="25" xfId="0" applyFont="1" applyFill="1" applyBorder="1" applyAlignment="1">
      <alignment horizontal="left" vertical="center"/>
    </xf>
    <xf numFmtId="0" fontId="17" fillId="11" borderId="23" xfId="0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66FF33"/>
      <color rgb="FFFFFF00"/>
      <color rgb="FFEAFB11"/>
      <color rgb="FF99FFCC"/>
      <color rgb="FFF3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50"/>
              <a:t>GRÁFICO</a:t>
            </a:r>
            <a:r>
              <a:rPr lang="pt-BR" sz="1050" baseline="0"/>
              <a:t> 01 - </a:t>
            </a:r>
            <a:r>
              <a:rPr lang="pt-BR" sz="1050"/>
              <a:t>Comunicação por  formas de contato</a:t>
            </a:r>
            <a:endParaRPr lang="pt-BR" sz="1000"/>
          </a:p>
          <a:p>
            <a:pPr>
              <a:defRPr sz="1000"/>
            </a:pPr>
            <a:r>
              <a:rPr lang="pt-BR" sz="900" b="0" i="1"/>
              <a:t>Período: Jan - Jul/ 2018</a:t>
            </a:r>
          </a:p>
        </c:rich>
      </c:tx>
      <c:layout>
        <c:manualLayout>
          <c:xMode val="edge"/>
          <c:yMode val="edge"/>
          <c:x val="0.27018577076201838"/>
          <c:y val="5.5520501054306934E-2"/>
        </c:manualLayout>
      </c:layout>
      <c:overlay val="0"/>
    </c:title>
    <c:autoTitleDeleted val="0"/>
    <c:view3D>
      <c:rotX val="40"/>
      <c:rotY val="40"/>
      <c:depthPercent val="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5983880104520892E-2"/>
          <c:y val="0.25568684397282576"/>
          <c:w val="0.60930289866614173"/>
          <c:h val="0.64040566396544663"/>
        </c:manualLayout>
      </c:layout>
      <c:pie3DChart>
        <c:varyColors val="1"/>
        <c:ser>
          <c:idx val="1"/>
          <c:order val="1"/>
          <c:explosion val="25"/>
          <c:dLbls>
            <c:dLbl>
              <c:idx val="0"/>
              <c:layout>
                <c:manualLayout>
                  <c:x val="9.3294946905622234E-2"/>
                  <c:y val="5.80885063819431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828-432E-B003-B959060D12D3}"/>
                </c:ext>
              </c:extLst>
            </c:dLbl>
            <c:dLbl>
              <c:idx val="1"/>
              <c:layout>
                <c:manualLayout>
                  <c:x val="-0.14250922663293344"/>
                  <c:y val="-8.79271326211359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28-432E-B003-B959060D12D3}"/>
                </c:ext>
              </c:extLst>
            </c:dLbl>
            <c:dLbl>
              <c:idx val="3"/>
              <c:layout>
                <c:manualLayout>
                  <c:x val="0.13850926170595371"/>
                  <c:y val="6.88960600845491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32E-B003-B959060D12D3}"/>
                </c:ext>
              </c:extLst>
            </c:dLbl>
            <c:dLbl>
              <c:idx val="4"/>
              <c:layout>
                <c:manualLayout>
                  <c:x val="2.7604483845008073E-2"/>
                  <c:y val="-4.14702440716199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GERAL'!$A$5:$A$10</c:f>
              <c:strCache>
                <c:ptCount val="6"/>
                <c:pt idx="0">
                  <c:v>Carta</c:v>
                </c:pt>
                <c:pt idx="1">
                  <c:v>E-mail</c:v>
                </c:pt>
                <c:pt idx="2">
                  <c:v>Fax</c:v>
                </c:pt>
                <c:pt idx="3">
                  <c:v>Portal do TCE</c:v>
                </c:pt>
                <c:pt idx="4">
                  <c:v>WhatsApp</c:v>
                </c:pt>
                <c:pt idx="5">
                  <c:v>Atendimento Pessoal</c:v>
                </c:pt>
              </c:strCache>
            </c:strRef>
          </c:cat>
          <c:val>
            <c:numRef>
              <c:f>'PLANÍLIA GERAL'!$V$5:$V$10</c:f>
              <c:numCache>
                <c:formatCode>General</c:formatCode>
                <c:ptCount val="6"/>
                <c:pt idx="0">
                  <c:v>10</c:v>
                </c:pt>
                <c:pt idx="1">
                  <c:v>301</c:v>
                </c:pt>
                <c:pt idx="2">
                  <c:v>0</c:v>
                </c:pt>
                <c:pt idx="3">
                  <c:v>300</c:v>
                </c:pt>
                <c:pt idx="4">
                  <c:v>51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28-432E-B003-B959060D12D3}"/>
            </c:ext>
          </c:extLst>
        </c:ser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5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6-F828-432E-B003-B959060D12D3}"/>
              </c:ext>
            </c:extLst>
          </c:dPt>
          <c:dLbls>
            <c:dLbl>
              <c:idx val="0"/>
              <c:layout>
                <c:manualLayout>
                  <c:x val="7.100127527459088E-2"/>
                  <c:y val="7.86071235680377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28-432E-B003-B959060D12D3}"/>
                </c:ext>
              </c:extLst>
            </c:dLbl>
            <c:dLbl>
              <c:idx val="2"/>
              <c:layout>
                <c:manualLayout>
                  <c:x val="2.4179360566938396E-2"/>
                  <c:y val="-2.71942541478344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28-432E-B003-B959060D12D3}"/>
                </c:ext>
              </c:extLst>
            </c:dLbl>
            <c:dLbl>
              <c:idx val="3"/>
              <c:layout>
                <c:manualLayout>
                  <c:x val="0.14923962863180854"/>
                  <c:y val="2.6198584382728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28-432E-B003-B959060D12D3}"/>
                </c:ext>
              </c:extLst>
            </c:dLbl>
            <c:dLbl>
              <c:idx val="4"/>
              <c:layout>
                <c:manualLayout>
                  <c:x val="-0.12703806603462556"/>
                  <c:y val="-3.66574755772862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28-432E-B003-B959060D12D3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28-432E-B003-B959060D12D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3362954592923069"/>
          <c:y val="0.26956769785189588"/>
          <c:w val="0.20912138455597631"/>
          <c:h val="0.46458892242139327"/>
        </c:manualLayout>
      </c:layout>
      <c:overlay val="0"/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effectLst>
      <a:innerShdw blurRad="63500" dist="50800" dir="8100000">
        <a:prstClr val="black">
          <a:alpha val="50000"/>
        </a:prstClr>
      </a:innerShdw>
    </a:effectLst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57" footer="0.3149606200000075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pt-BR" sz="1100" b="1" i="0" baseline="0"/>
              <a:t>GRÁFICO  02 - Comunicação por  natureza</a:t>
            </a:r>
            <a:endParaRPr lang="pt-BR" sz="1100"/>
          </a:p>
          <a:p>
            <a:pPr algn="ctr">
              <a:defRPr/>
            </a:pPr>
            <a:r>
              <a:rPr lang="pt-BR" sz="1000" b="0" i="1" baseline="0"/>
              <a:t>Período: Jan -  Jul  /2018</a:t>
            </a:r>
            <a:endParaRPr lang="pt-BR" sz="1000" b="1" i="0" baseline="0"/>
          </a:p>
        </c:rich>
      </c:tx>
      <c:layout>
        <c:manualLayout>
          <c:xMode val="edge"/>
          <c:yMode val="edge"/>
          <c:x val="0.22084165207663028"/>
          <c:y val="6.014720947549884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33229615048118605"/>
          <c:y val="0.27297579685034468"/>
          <c:w val="0.61153149606299262"/>
          <c:h val="0.58432886497733738"/>
        </c:manualLayout>
      </c:layout>
      <c:barChart>
        <c:barDir val="bar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 prstMaterial="dkEdge">
              <a:bevelT/>
              <a:bevelB/>
            </a:sp3d>
          </c:spPr>
          <c:invertIfNegative val="0"/>
          <c:cat>
            <c:strRef>
              <c:f>'PLANÍLIA GERAL'!$A$13:$A$19</c:f>
              <c:strCache>
                <c:ptCount val="7"/>
                <c:pt idx="0">
                  <c:v>Críticas</c:v>
                </c:pt>
                <c:pt idx="1">
                  <c:v>Sugestões</c:v>
                </c:pt>
                <c:pt idx="2">
                  <c:v>Reclamações</c:v>
                </c:pt>
                <c:pt idx="3">
                  <c:v>Solicitação de informação</c:v>
                </c:pt>
                <c:pt idx="4">
                  <c:v>Fornecimento informações relevantes</c:v>
                </c:pt>
                <c:pt idx="5">
                  <c:v>Acesso à Informação (Lei nº 12.527/11)</c:v>
                </c:pt>
                <c:pt idx="6">
                  <c:v>Outros</c:v>
                </c:pt>
              </c:strCache>
            </c:strRef>
          </c:cat>
          <c:val>
            <c:numRef>
              <c:f>'PLANÍLIA GERAL'!$V$13:$V$19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236</c:v>
                </c:pt>
                <c:pt idx="3">
                  <c:v>316</c:v>
                </c:pt>
                <c:pt idx="4">
                  <c:v>81</c:v>
                </c:pt>
                <c:pt idx="5">
                  <c:v>13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8-4486-8028-0B8DB7E22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01920"/>
        <c:axId val="124302480"/>
      </c:barChart>
      <c:catAx>
        <c:axId val="1243019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 b="1"/>
            </a:pPr>
            <a:endParaRPr lang="pt-BR"/>
          </a:p>
        </c:txPr>
        <c:crossAx val="124302480"/>
        <c:crosses val="autoZero"/>
        <c:auto val="1"/>
        <c:lblAlgn val="ctr"/>
        <c:lblOffset val="100"/>
        <c:noMultiLvlLbl val="0"/>
      </c:catAx>
      <c:valAx>
        <c:axId val="1243024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pt-BR"/>
          </a:p>
        </c:txPr>
        <c:crossAx val="124301920"/>
        <c:crosses val="autoZero"/>
        <c:crossBetween val="between"/>
        <c:majorUnit val="50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>
          <a:solidFill>
            <a:srgbClr val="FF0000">
              <a:alpha val="60000"/>
            </a:srgbClr>
          </a:solidFill>
        </a:ln>
      </c:spPr>
    </c:plotArea>
    <c:plotVisOnly val="1"/>
    <c:dispBlanksAs val="gap"/>
    <c:showDLblsOverMax val="0"/>
  </c:chart>
  <c:spPr>
    <a:gradFill>
      <a:gsLst>
        <a:gs pos="0">
          <a:srgbClr val="00B050"/>
        </a:gs>
        <a:gs pos="17999">
          <a:srgbClr val="FEE7F2"/>
        </a:gs>
        <a:gs pos="36000">
          <a:srgbClr val="FAC77D"/>
        </a:gs>
        <a:gs pos="61000">
          <a:srgbClr val="FBA97D"/>
        </a:gs>
        <a:gs pos="82001">
          <a:srgbClr val="FBD49C"/>
        </a:gs>
        <a:gs pos="100000">
          <a:srgbClr val="FEE7F2"/>
        </a:gs>
      </a:gsLst>
      <a:lin ang="5400000" scaled="0"/>
    </a:gradFill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74" footer="0.3149606200000077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200"/>
              <a:t>GRÁFICO 03 - Comunicação por identificação</a:t>
            </a:r>
            <a:endParaRPr lang="pt-BR"/>
          </a:p>
          <a:p>
            <a:pPr>
              <a:defRPr/>
            </a:pPr>
            <a:r>
              <a:rPr lang="pt-BR" sz="900" b="0" i="1"/>
              <a:t>Período: Jan -  Jul / 2018</a:t>
            </a:r>
          </a:p>
        </c:rich>
      </c:tx>
      <c:layout>
        <c:manualLayout>
          <c:xMode val="edge"/>
          <c:yMode val="edge"/>
          <c:x val="0.14962139896530524"/>
          <c:y val="6.0192616959064714E-2"/>
        </c:manualLayout>
      </c:layout>
      <c:overlay val="1"/>
    </c:title>
    <c:autoTitleDeleted val="0"/>
    <c:view3D>
      <c:rotX val="40"/>
      <c:rotY val="64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29957135125042E-2"/>
          <c:y val="0.31056944215740284"/>
          <c:w val="0.71822749411334363"/>
          <c:h val="0.48554353987639765"/>
        </c:manualLayout>
      </c:layout>
      <c:pie3D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explosion val="21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721-4910-80E5-1D6D54174878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721-4910-80E5-1D6D54174878}"/>
              </c:ext>
            </c:extLst>
          </c:dPt>
          <c:dPt>
            <c:idx val="2"/>
            <c:bubble3D val="0"/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21-4910-80E5-1D6D54174878}"/>
              </c:ext>
            </c:extLst>
          </c:dPt>
          <c:dLbls>
            <c:dLbl>
              <c:idx val="0"/>
              <c:layout>
                <c:manualLayout>
                  <c:x val="-0.10689741541925617"/>
                  <c:y val="-6.9114035087719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21-4910-80E5-1D6D54174878}"/>
                </c:ext>
              </c:extLst>
            </c:dLbl>
            <c:dLbl>
              <c:idx val="1"/>
              <c:layout>
                <c:manualLayout>
                  <c:x val="0.13548151854577531"/>
                  <c:y val="-9.98709795321637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21-4910-80E5-1D6D54174878}"/>
                </c:ext>
              </c:extLst>
            </c:dLbl>
            <c:dLbl>
              <c:idx val="2"/>
              <c:layout>
                <c:manualLayout>
                  <c:x val="-5.6889333593916229E-2"/>
                  <c:y val="8.94565058479531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21-4910-80E5-1D6D5417487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GERAL'!$A$22:$A$24</c:f>
              <c:strCache>
                <c:ptCount val="3"/>
                <c:pt idx="0">
                  <c:v>Em anônimo</c:v>
                </c:pt>
                <c:pt idx="1">
                  <c:v>Identificado</c:v>
                </c:pt>
                <c:pt idx="2">
                  <c:v>Sigiloso</c:v>
                </c:pt>
              </c:strCache>
            </c:strRef>
          </c:cat>
          <c:val>
            <c:numRef>
              <c:f>'PLANÍLIA GERAL'!$V$22:$V$24</c:f>
              <c:numCache>
                <c:formatCode>General</c:formatCode>
                <c:ptCount val="3"/>
                <c:pt idx="0">
                  <c:v>149</c:v>
                </c:pt>
                <c:pt idx="1">
                  <c:v>410</c:v>
                </c:pt>
                <c:pt idx="2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21-4910-80E5-1D6D541748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1"/>
    </c:legend>
    <c:plotVisOnly val="1"/>
    <c:dispBlanksAs val="gap"/>
    <c:showDLblsOverMax val="0"/>
  </c:chart>
  <c:spPr>
    <a:gradFill>
      <a:gsLst>
        <a:gs pos="0">
          <a:srgbClr val="03D4A8"/>
        </a:gs>
        <a:gs pos="25000">
          <a:srgbClr val="21D6E0"/>
        </a:gs>
        <a:gs pos="75000">
          <a:srgbClr val="0087E6"/>
        </a:gs>
        <a:gs pos="100000">
          <a:srgbClr val="005CBF"/>
        </a:gs>
      </a:gsLst>
      <a:lin ang="3600000" scaled="0"/>
    </a:gradFill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435" footer="0.3149606200000043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</a:t>
            </a:r>
            <a:r>
              <a:rPr lang="pt-BR" sz="1100" baseline="0"/>
              <a:t> 04 - Comunicação por situação</a:t>
            </a:r>
          </a:p>
          <a:p>
            <a:pPr>
              <a:defRPr/>
            </a:pPr>
            <a:r>
              <a:rPr lang="pt-BR" sz="1000" b="0" i="1" baseline="0"/>
              <a:t>Período: Jan -  Jul / 2018</a:t>
            </a:r>
            <a:endParaRPr lang="pt-BR" sz="1000" b="0" i="1"/>
          </a:p>
        </c:rich>
      </c:tx>
      <c:layout>
        <c:manualLayout>
          <c:xMode val="edge"/>
          <c:yMode val="edge"/>
          <c:x val="0.23913319038360351"/>
          <c:y val="5.55205010543068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spPr>
            <a:effectLst>
              <a:outerShdw blurRad="50800" dist="50800" dir="5400000" algn="ctr" rotWithShape="0">
                <a:schemeClr val="tx1"/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8"/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07AB-4900-861E-CB4647787284}"/>
              </c:ext>
            </c:extLst>
          </c:dPt>
          <c:dLbls>
            <c:dLbl>
              <c:idx val="0"/>
              <c:layout>
                <c:manualLayout>
                  <c:x val="0.10872764673579942"/>
                  <c:y val="3.1473639419847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AB-4900-861E-CB4647787284}"/>
                </c:ext>
              </c:extLst>
            </c:dLbl>
            <c:numFmt formatCode="0.00%" sourceLinked="0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6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GERAL'!$A$27:$A$28</c:f>
              <c:strCache>
                <c:ptCount val="2"/>
                <c:pt idx="0">
                  <c:v>Concluídas</c:v>
                </c:pt>
                <c:pt idx="1">
                  <c:v>Pendentes</c:v>
                </c:pt>
              </c:strCache>
            </c:strRef>
          </c:cat>
          <c:val>
            <c:numRef>
              <c:f>'PLANÍLIA GERAL'!$W$27:$W$28</c:f>
              <c:numCache>
                <c:formatCode>0.00</c:formatCode>
                <c:ptCount val="2"/>
                <c:pt idx="0">
                  <c:v>74.471299093655588</c:v>
                </c:pt>
                <c:pt idx="1">
                  <c:v>25.528700906344408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B-4900-861E-CB464778728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33"/>
      </c:pieChart>
      <c:spPr>
        <a:scene3d>
          <a:camera prst="orthographicFront"/>
          <a:lightRig rig="threePt" dir="t"/>
        </a:scene3d>
        <a:sp3d>
          <a:bevelB/>
        </a:sp3d>
      </c:spPr>
    </c:plotArea>
    <c:legend>
      <c:legendPos val="r"/>
      <c:layout>
        <c:manualLayout>
          <c:xMode val="edge"/>
          <c:yMode val="edge"/>
          <c:x val="0.74207298969746949"/>
          <c:y val="0.40008422795173082"/>
          <c:w val="0.18073401144102413"/>
          <c:h val="0.16732873528378817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chemeClr val="accent3">
            <a:lumMod val="60000"/>
            <a:lumOff val="40000"/>
          </a:scheme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>
      <a:solidFill>
        <a:srgbClr val="FF0000"/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791" footer="0.3149606200000079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pt-BR" sz="1100"/>
              <a:t>GRÁFICO</a:t>
            </a:r>
            <a:r>
              <a:rPr lang="pt-BR" sz="1100" baseline="0"/>
              <a:t> 05 -  Comunicação por procedência </a:t>
            </a:r>
          </a:p>
          <a:p>
            <a:pPr>
              <a:defRPr sz="1400"/>
            </a:pPr>
            <a:r>
              <a:rPr lang="pt-BR" sz="900" baseline="0"/>
              <a:t>(Mesorregião/SC, outros Estados e Países)</a:t>
            </a:r>
          </a:p>
          <a:p>
            <a:pPr>
              <a:defRPr sz="1400"/>
            </a:pPr>
            <a:r>
              <a:rPr lang="pt-BR" sz="900" b="0" i="1" baseline="0"/>
              <a:t>Período:  Jan -  Jul / 2018</a:t>
            </a:r>
            <a:endParaRPr lang="pt-BR" sz="800" b="0" i="1"/>
          </a:p>
        </c:rich>
      </c:tx>
      <c:layout/>
      <c:overlay val="0"/>
    </c:title>
    <c:autoTitleDeleted val="0"/>
    <c:view3D>
      <c:rotX val="4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637889987109654E-3"/>
          <c:y val="0.27223562268049667"/>
          <c:w val="0.70854348177384152"/>
          <c:h val="0.6814972762521176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atte">
              <a:bevelT/>
              <a:bevelB/>
            </a:sp3d>
          </c:spPr>
          <c:explosion val="20"/>
          <c:dPt>
            <c:idx val="0"/>
            <c:bubble3D val="0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 prstMaterial="matte"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82F3-4DE1-BC30-0AEC3F5DB011}"/>
              </c:ext>
            </c:extLst>
          </c:dPt>
          <c:dLbls>
            <c:dLbl>
              <c:idx val="0"/>
              <c:layout>
                <c:manualLayout>
                  <c:x val="1.0380504097867911E-3"/>
                  <c:y val="-0.1723751890302525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F3-4DE1-BC30-0AEC3F5DB011}"/>
                </c:ext>
              </c:extLst>
            </c:dLbl>
            <c:dLbl>
              <c:idx val="1"/>
              <c:layout>
                <c:manualLayout>
                  <c:x val="0.11311669851135782"/>
                  <c:y val="-0.1236930910103023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F3-4DE1-BC30-0AEC3F5DB011}"/>
                </c:ext>
              </c:extLst>
            </c:dLbl>
            <c:dLbl>
              <c:idx val="2"/>
              <c:layout>
                <c:manualLayout>
                  <c:x val="0.12342747131448108"/>
                  <c:y val="4.07543941906007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F3-4DE1-BC30-0AEC3F5DB011}"/>
                </c:ext>
              </c:extLst>
            </c:dLbl>
            <c:dLbl>
              <c:idx val="3"/>
              <c:layout>
                <c:manualLayout>
                  <c:x val="-1.5837517608434933E-2"/>
                  <c:y val="7.394357089486082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F3-4DE1-BC30-0AEC3F5DB011}"/>
                </c:ext>
              </c:extLst>
            </c:dLbl>
            <c:dLbl>
              <c:idx val="4"/>
              <c:layout>
                <c:manualLayout>
                  <c:x val="4.6013635657724442E-2"/>
                  <c:y val="7.292642328714268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F3-4DE1-BC30-0AEC3F5DB011}"/>
                </c:ext>
              </c:extLst>
            </c:dLbl>
            <c:dLbl>
              <c:idx val="5"/>
              <c:layout>
                <c:manualLayout>
                  <c:x val="-9.9319580943515062E-2"/>
                  <c:y val="8.642767340964126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F3-4DE1-BC30-0AEC3F5DB011}"/>
                </c:ext>
              </c:extLst>
            </c:dLbl>
            <c:dLbl>
              <c:idx val="6"/>
              <c:layout>
                <c:manualLayout>
                  <c:x val="-0.11193544597892409"/>
                  <c:y val="-2.91810613818716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F3-4DE1-BC30-0AEC3F5DB011}"/>
                </c:ext>
              </c:extLst>
            </c:dLbl>
            <c:dLbl>
              <c:idx val="7"/>
              <c:layout>
                <c:manualLayout>
                  <c:x val="3.1534854105985902E-2"/>
                  <c:y val="-9.12627676251239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F3-4DE1-BC30-0AEC3F5DB011}"/>
                </c:ext>
              </c:extLst>
            </c:dLbl>
            <c:dLbl>
              <c:idx val="8"/>
              <c:layout>
                <c:manualLayout>
                  <c:x val="-7.0898370639551539E-2"/>
                  <c:y val="-0.1143966824666995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F3-4DE1-BC30-0AEC3F5DB01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GERAL'!$A$31:$A$39</c:f>
              <c:strCache>
                <c:ptCount val="9"/>
                <c:pt idx="0">
                  <c:v>Grande Florianópolis</c:v>
                </c:pt>
                <c:pt idx="1">
                  <c:v>Norte</c:v>
                </c:pt>
                <c:pt idx="2">
                  <c:v>Oeste</c:v>
                </c:pt>
                <c:pt idx="3">
                  <c:v>Serrana</c:v>
                </c:pt>
                <c:pt idx="4">
                  <c:v>Sul</c:v>
                </c:pt>
                <c:pt idx="5">
                  <c:v>Vale do Itajaí</c:v>
                </c:pt>
                <c:pt idx="6">
                  <c:v>Outros Estados BR</c:v>
                </c:pt>
                <c:pt idx="7">
                  <c:v>Outros Países</c:v>
                </c:pt>
                <c:pt idx="8">
                  <c:v>Não identificado</c:v>
                </c:pt>
              </c:strCache>
            </c:strRef>
          </c:cat>
          <c:val>
            <c:numRef>
              <c:f>'PLANÍLIA GERAL'!$V$31:$V$39</c:f>
              <c:numCache>
                <c:formatCode>General</c:formatCode>
                <c:ptCount val="9"/>
                <c:pt idx="0">
                  <c:v>84</c:v>
                </c:pt>
                <c:pt idx="1">
                  <c:v>84</c:v>
                </c:pt>
                <c:pt idx="2">
                  <c:v>122</c:v>
                </c:pt>
                <c:pt idx="3">
                  <c:v>24</c:v>
                </c:pt>
                <c:pt idx="4">
                  <c:v>88</c:v>
                </c:pt>
                <c:pt idx="5">
                  <c:v>113</c:v>
                </c:pt>
                <c:pt idx="6">
                  <c:v>66</c:v>
                </c:pt>
                <c:pt idx="7">
                  <c:v>0</c:v>
                </c:pt>
                <c:pt idx="8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F3-4DE1-BC30-0AEC3F5DB01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3143455104150967"/>
          <c:y val="0.2460601013285944"/>
          <c:w val="0.24046838956193248"/>
          <c:h val="0.69745906181248252"/>
        </c:manualLayout>
      </c:layout>
      <c:overlay val="0"/>
      <c:spPr>
        <a:solidFill>
          <a:schemeClr val="accent5">
            <a:lumMod val="40000"/>
            <a:lumOff val="60000"/>
          </a:schemeClr>
        </a:solidFill>
      </c:spPr>
      <c:txPr>
        <a:bodyPr/>
        <a:lstStyle/>
        <a:p>
          <a:pPr>
            <a:defRPr sz="800" b="0"/>
          </a:pPr>
          <a:endParaRPr lang="pt-BR"/>
        </a:p>
      </c:txPr>
    </c:legend>
    <c:plotVisOnly val="1"/>
    <c:dispBlanksAs val="gap"/>
    <c:showDLblsOverMax val="0"/>
  </c:chart>
  <c:spPr>
    <a:solidFill>
      <a:srgbClr val="FFFF00"/>
    </a:solidFill>
    <a:ln>
      <a:solidFill>
        <a:srgbClr val="FF0000">
          <a:alpha val="68000"/>
        </a:srgbClr>
      </a:solidFill>
    </a:ln>
    <a:scene3d>
      <a:camera prst="orthographicFront"/>
      <a:lightRig rig="threePt" dir="t"/>
    </a:scene3d>
    <a:sp3d prstMaterial="dkEdg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GRÁFICO 06 - Comunicação</a:t>
            </a:r>
            <a:r>
              <a:rPr lang="pt-BR" sz="1100" baseline="0"/>
              <a:t> por setor responsável</a:t>
            </a:r>
          </a:p>
          <a:p>
            <a:pPr>
              <a:defRPr/>
            </a:pPr>
            <a:r>
              <a:rPr lang="pt-BR" sz="900" b="0" i="1" baseline="0"/>
              <a:t>Período: Jan  -  Jul  / 2018</a:t>
            </a:r>
            <a:endParaRPr lang="pt-BR" sz="800" b="0" i="1"/>
          </a:p>
        </c:rich>
      </c:tx>
      <c:layout/>
      <c:overlay val="0"/>
    </c:title>
    <c:autoTitleDeleted val="0"/>
    <c:view3D>
      <c:rotX val="30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290970866052304E-3"/>
          <c:y val="0.23276031346507575"/>
          <c:w val="0.808792647763804"/>
          <c:h val="0.5351289340242068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explosion val="21"/>
          <c:dPt>
            <c:idx val="13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7E93-4F51-8DB4-C2BD1D8719C1}"/>
              </c:ext>
            </c:extLst>
          </c:dPt>
          <c:dLbls>
            <c:dLbl>
              <c:idx val="16"/>
              <c:layout>
                <c:manualLayout>
                  <c:x val="-0.13791962673709512"/>
                  <c:y val="0.11416680419289228"/>
                </c:manualLayout>
              </c:layout>
              <c:dLblPos val="bestFit"/>
              <c:showLegendKey val="1"/>
              <c:showVal val="0"/>
              <c:showCatName val="0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93-4F51-8DB4-C2BD1D8719C1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800" b="1" baseline="0"/>
                </a:pPr>
                <a:endParaRPr lang="pt-BR"/>
              </a:p>
            </c:txPr>
            <c:dLblPos val="bestFit"/>
            <c:showLegendKey val="1"/>
            <c:showVal val="0"/>
            <c:showCatName val="0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GERAL'!$V$42:$V$59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57</c:v>
                </c:pt>
                <c:pt idx="5">
                  <c:v>5</c:v>
                </c:pt>
                <c:pt idx="6">
                  <c:v>3</c:v>
                </c:pt>
                <c:pt idx="7">
                  <c:v>16</c:v>
                </c:pt>
                <c:pt idx="8">
                  <c:v>8</c:v>
                </c:pt>
                <c:pt idx="9">
                  <c:v>6</c:v>
                </c:pt>
                <c:pt idx="10">
                  <c:v>16</c:v>
                </c:pt>
                <c:pt idx="11">
                  <c:v>23</c:v>
                </c:pt>
                <c:pt idx="12">
                  <c:v>50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463</c:v>
                </c:pt>
                <c:pt idx="1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93-4F51-8DB4-C2BD1D8719C1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GERAL'!$A$42:$A$59</c:f>
              <c:strCache>
                <c:ptCount val="18"/>
                <c:pt idx="0">
                  <c:v>ACOM</c:v>
                </c:pt>
                <c:pt idx="1">
                  <c:v>COG</c:v>
                </c:pt>
                <c:pt idx="2">
                  <c:v>DAE</c:v>
                </c:pt>
                <c:pt idx="3">
                  <c:v>DAF</c:v>
                </c:pt>
                <c:pt idx="4">
                  <c:v>DAP</c:v>
                </c:pt>
                <c:pt idx="5">
                  <c:v>DCE</c:v>
                </c:pt>
                <c:pt idx="6">
                  <c:v>DCG</c:v>
                </c:pt>
                <c:pt idx="7">
                  <c:v>DGP</c:v>
                </c:pt>
                <c:pt idx="8">
                  <c:v>DGPA</c:v>
                </c:pt>
                <c:pt idx="9">
                  <c:v>DGCE</c:v>
                </c:pt>
                <c:pt idx="10">
                  <c:v>DIN</c:v>
                </c:pt>
                <c:pt idx="11">
                  <c:v>DLC</c:v>
                </c:pt>
                <c:pt idx="12">
                  <c:v>DMU</c:v>
                </c:pt>
                <c:pt idx="13">
                  <c:v>DPE</c:v>
                </c:pt>
                <c:pt idx="14">
                  <c:v>GABINETE</c:v>
                </c:pt>
                <c:pt idx="15">
                  <c:v>ICON</c:v>
                </c:pt>
                <c:pt idx="16">
                  <c:v>OUVI</c:v>
                </c:pt>
                <c:pt idx="17">
                  <c:v>SEG</c:v>
                </c:pt>
              </c:strCache>
            </c:strRef>
          </c:cat>
          <c:val>
            <c:numRef>
              <c:f>'PLANÍLIA GERAL'!$W$42:$W$59</c:f>
              <c:numCache>
                <c:formatCode>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0.15105740181268881</c:v>
                </c:pt>
                <c:pt idx="4">
                  <c:v>8.6102719033232624</c:v>
                </c:pt>
                <c:pt idx="5">
                  <c:v>0.75528700906344415</c:v>
                </c:pt>
                <c:pt idx="6">
                  <c:v>0.45317220543806652</c:v>
                </c:pt>
                <c:pt idx="7">
                  <c:v>2.416918429003021</c:v>
                </c:pt>
                <c:pt idx="8">
                  <c:v>1.2084592145015105</c:v>
                </c:pt>
                <c:pt idx="9">
                  <c:v>0.90634441087613304</c:v>
                </c:pt>
                <c:pt idx="10">
                  <c:v>2.416918429003021</c:v>
                </c:pt>
                <c:pt idx="11">
                  <c:v>3.4743202416918431</c:v>
                </c:pt>
                <c:pt idx="12">
                  <c:v>7.5528700906344408</c:v>
                </c:pt>
                <c:pt idx="13">
                  <c:v>0.15105740181268881</c:v>
                </c:pt>
                <c:pt idx="14">
                  <c:v>0</c:v>
                </c:pt>
                <c:pt idx="15">
                  <c:v>0.30211480362537763</c:v>
                </c:pt>
                <c:pt idx="16">
                  <c:v>69.939577039274923</c:v>
                </c:pt>
                <c:pt idx="17">
                  <c:v>1.6616314199395772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93-4F51-8DB4-C2BD1D8719C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ln w="6350" cap="rnd">
          <a:bevel/>
        </a:ln>
        <a:scene3d>
          <a:camera prst="orthographicFront"/>
          <a:lightRig rig="threePt" dir="t"/>
        </a:scene3d>
        <a:sp3d prstMaterial="matte"/>
      </c:spPr>
    </c:plotArea>
    <c:legend>
      <c:legendPos val="r"/>
      <c:layout>
        <c:manualLayout>
          <c:xMode val="edge"/>
          <c:yMode val="edge"/>
          <c:x val="0.80089696942271826"/>
          <c:y val="0.14444151783778941"/>
          <c:w val="0.12721231481651699"/>
          <c:h val="0.7358964578708953"/>
        </c:manualLayout>
      </c:layout>
      <c:overlay val="0"/>
      <c:spPr>
        <a:solidFill>
          <a:schemeClr val="accent1">
            <a:lumMod val="40000"/>
            <a:lumOff val="60000"/>
          </a:schemeClr>
        </a:solidFill>
        <a:ln>
          <a:solidFill>
            <a:srgbClr val="FF0000"/>
          </a:solidFill>
        </a:ln>
      </c:spPr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atte">
      <a:bevelT/>
      <a:bevelB/>
    </a:sp3d>
  </c:spPr>
  <c:printSettings>
    <c:headerFooter/>
    <c:pageMargins b="0.78740157499999996" l="0.511811024" r="0.511811024" t="0.78740157499999996" header="0.31496062000000347" footer="0.3149606200000034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GRÁFICO 07 - Comunicação pendentes/ano</a:t>
            </a:r>
          </a:p>
          <a:p>
            <a:pPr>
              <a:defRPr sz="1050">
                <a:solidFill>
                  <a:schemeClr val="tx1"/>
                </a:solidFill>
              </a:defRPr>
            </a:pPr>
            <a:r>
              <a:rPr lang="pt-BR" sz="1050">
                <a:solidFill>
                  <a:schemeClr val="tx1"/>
                </a:solidFill>
              </a:rPr>
              <a:t>            </a:t>
            </a:r>
            <a:r>
              <a:rPr lang="pt-BR" sz="1000" b="0" i="1">
                <a:solidFill>
                  <a:schemeClr val="tx1"/>
                </a:solidFill>
              </a:rPr>
              <a:t>Período:  2011 - Jan - Jul / 2018</a:t>
            </a:r>
            <a:endParaRPr lang="pt-BR" sz="1050" b="0" i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4276377952755906"/>
          <c:y val="5.5520521280862795E-2"/>
        </c:manualLayout>
      </c:layout>
      <c:overlay val="0"/>
    </c:title>
    <c:autoTitleDeleted val="0"/>
    <c:view3D>
      <c:rotX val="4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4753377639064909E-2"/>
          <c:y val="0.24269953421997836"/>
          <c:w val="0.73337817147856565"/>
          <c:h val="0.63546697530830454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8.0380185667354623E-2"/>
                  <c:y val="-9.16458081930094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CE-4712-9FF3-794F8DCAE0AB}"/>
                </c:ext>
              </c:extLst>
            </c:dLbl>
            <c:dLbl>
              <c:idx val="1"/>
              <c:layout>
                <c:manualLayout>
                  <c:x val="7.269818894767488E-2"/>
                  <c:y val="7.6579025543279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CE-4712-9FF3-794F8DCAE0AB}"/>
                </c:ext>
              </c:extLst>
            </c:dLbl>
            <c:dLbl>
              <c:idx val="2"/>
              <c:layout>
                <c:manualLayout>
                  <c:x val="5.0751956753726062E-3"/>
                  <c:y val="-0.127390551644443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CE-4712-9FF3-794F8DCAE0AB}"/>
                </c:ext>
              </c:extLst>
            </c:dLbl>
            <c:dLbl>
              <c:idx val="3"/>
              <c:layout>
                <c:manualLayout>
                  <c:x val="5.4855662827872229E-2"/>
                  <c:y val="-6.2302874987030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CE-4712-9FF3-794F8DCAE0AB}"/>
                </c:ext>
              </c:extLst>
            </c:dLbl>
            <c:dLbl>
              <c:idx val="4"/>
              <c:layout>
                <c:manualLayout>
                  <c:x val="7.853880735105552E-2"/>
                  <c:y val="0.124889666847179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CE-4712-9FF3-794F8DCAE0AB}"/>
                </c:ext>
              </c:extLst>
            </c:dLbl>
            <c:dLbl>
              <c:idx val="5"/>
              <c:layout>
                <c:manualLayout>
                  <c:x val="2.5159112277133716E-2"/>
                  <c:y val="0.10814105871500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CE-4712-9FF3-794F8DCAE0AB}"/>
                </c:ext>
              </c:extLst>
            </c:dLbl>
            <c:dLbl>
              <c:idx val="6"/>
              <c:layout>
                <c:manualLayout>
                  <c:x val="4.1976152663155325E-2"/>
                  <c:y val="-0.25378259713936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083989331245774E-2"/>
                      <c:h val="6.76248061618845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3CE-4712-9FF3-794F8DCAE0AB}"/>
                </c:ext>
              </c:extLst>
            </c:dLbl>
            <c:dLbl>
              <c:idx val="7"/>
              <c:layout>
                <c:manualLayout>
                  <c:x val="-9.0184560984995239E-3"/>
                  <c:y val="0.155865388578795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1C-4150-ACAD-E6193B85C2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>
                  <a:solidFill>
                    <a:srgbClr val="FF00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GERAL'!$C$64:$J$64</c:f>
              <c:strCach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strCache>
            </c:strRef>
          </c:cat>
          <c:val>
            <c:numRef>
              <c:f>'PLANÍLIA GERAL'!$C$82:$J$82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145</c:v>
                </c:pt>
                <c:pt idx="7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3CE-4712-9FF3-794F8DCA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83020975503062122"/>
          <c:y val="0.36511591730357096"/>
          <c:w val="0.10430267631280025"/>
          <c:h val="0.57123470793162112"/>
        </c:manualLayout>
      </c:layout>
      <c:overlay val="0"/>
      <c:spPr>
        <a:solidFill>
          <a:schemeClr val="tx2">
            <a:lumMod val="75000"/>
          </a:schemeClr>
        </a:solidFill>
      </c:spPr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spPr>
    <a:solidFill>
      <a:srgbClr val="C0504D">
        <a:lumMod val="40000"/>
        <a:lumOff val="60000"/>
        <a:alpha val="81000"/>
      </a:srgbClr>
    </a:solidFill>
    <a:ln>
      <a:solidFill>
        <a:srgbClr val="FF0000"/>
      </a:solidFill>
    </a:ln>
    <a:scene3d>
      <a:camera prst="orthographicFront"/>
      <a:lightRig rig="threePt" dir="t"/>
    </a:scene3d>
    <a:sp3d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050" b="1" i="0" baseline="0"/>
              <a:t>GRÁFICO 08 - Comunicação pendentes/Setor Responsável</a:t>
            </a:r>
          </a:p>
          <a:p>
            <a:pPr>
              <a:defRPr/>
            </a:pPr>
            <a:r>
              <a:rPr lang="pt-BR" sz="1000" b="0" i="1" baseline="0"/>
              <a:t> </a:t>
            </a:r>
            <a:r>
              <a:rPr lang="pt-BR" sz="900" b="0" i="1" baseline="0"/>
              <a:t>Período:  2011 -  Jan - Jul / 2018</a:t>
            </a:r>
            <a:endParaRPr lang="pt-BR" sz="1000" b="0" i="1" baseline="0"/>
          </a:p>
        </c:rich>
      </c:tx>
      <c:layout>
        <c:manualLayout>
          <c:xMode val="edge"/>
          <c:yMode val="edge"/>
          <c:x val="0.13738881552539572"/>
          <c:y val="4.1640390960647096E-2"/>
        </c:manualLayout>
      </c:layout>
      <c:overlay val="0"/>
    </c:title>
    <c:autoTitleDeleted val="0"/>
    <c:view3D>
      <c:rotX val="3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43457193748351"/>
          <c:y val="0.19894817028187597"/>
          <c:w val="0.62005100755762665"/>
          <c:h val="0.68538382735892911"/>
        </c:manualLayout>
      </c:layout>
      <c:pie3DChart>
        <c:varyColors val="1"/>
        <c:ser>
          <c:idx val="0"/>
          <c:order val="0"/>
          <c:explosion val="22"/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0-E125-449F-A866-47F5B223E0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1-E125-449F-A866-47F5B223E0E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2-E125-449F-A866-47F5B223E0E2}"/>
              </c:ext>
            </c:extLst>
          </c:dPt>
          <c:dLbls>
            <c:dLbl>
              <c:idx val="0"/>
              <c:layout>
                <c:manualLayout>
                  <c:x val="7.5490512083756345E-2"/>
                  <c:y val="1.35488480398428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25-449F-A866-47F5B223E0E2}"/>
                </c:ext>
              </c:extLst>
            </c:dLbl>
            <c:dLbl>
              <c:idx val="1"/>
              <c:layout>
                <c:manualLayout>
                  <c:x val="-0.10078616379302915"/>
                  <c:y val="-0.1800938564369570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125-449F-A866-47F5B223E0E2}"/>
                </c:ext>
              </c:extLst>
            </c:dLbl>
            <c:dLbl>
              <c:idx val="2"/>
              <c:layout>
                <c:manualLayout>
                  <c:x val="0.10250097333210091"/>
                  <c:y val="3.87302995958732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25-449F-A866-47F5B223E0E2}"/>
                </c:ext>
              </c:extLst>
            </c:dLbl>
            <c:dLbl>
              <c:idx val="3"/>
              <c:layout>
                <c:manualLayout>
                  <c:x val="6.7996862067799077E-2"/>
                  <c:y val="0.1035042410902130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25-449F-A866-47F5B223E0E2}"/>
                </c:ext>
              </c:extLst>
            </c:dLbl>
            <c:dLbl>
              <c:idx val="4"/>
              <c:layout>
                <c:manualLayout>
                  <c:x val="-2.7485993605633752E-3"/>
                  <c:y val="0.163651472477814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25-449F-A866-47F5B223E0E2}"/>
                </c:ext>
              </c:extLst>
            </c:dLbl>
            <c:dLbl>
              <c:idx val="5"/>
              <c:layout>
                <c:manualLayout>
                  <c:x val="-2.114721542990471E-2"/>
                  <c:y val="0.1073112584615057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25-449F-A866-47F5B223E0E2}"/>
                </c:ext>
              </c:extLst>
            </c:dLbl>
            <c:dLbl>
              <c:idx val="6"/>
              <c:layout>
                <c:manualLayout>
                  <c:x val="-9.3218390730301803E-2"/>
                  <c:y val="0.1080591825441149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125-449F-A866-47F5B223E0E2}"/>
                </c:ext>
              </c:extLst>
            </c:dLbl>
            <c:dLbl>
              <c:idx val="7"/>
              <c:layout>
                <c:manualLayout>
                  <c:x val="-0.12655019431091427"/>
                  <c:y val="5.55864610075808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25-449F-A866-47F5B223E0E2}"/>
                </c:ext>
              </c:extLst>
            </c:dLbl>
            <c:dLbl>
              <c:idx val="8"/>
              <c:layout>
                <c:manualLayout>
                  <c:x val="-9.9507613536200107E-2"/>
                  <c:y val="-2.188033141816679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125-449F-A866-47F5B223E0E2}"/>
                </c:ext>
              </c:extLst>
            </c:dLbl>
            <c:dLbl>
              <c:idx val="9"/>
              <c:layout>
                <c:manualLayout>
                  <c:x val="-1.6018450110562341E-2"/>
                  <c:y val="-0.123436982568960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25-449F-A866-47F5B223E0E2}"/>
                </c:ext>
              </c:extLst>
            </c:dLbl>
            <c:dLbl>
              <c:idx val="10"/>
              <c:layout>
                <c:manualLayout>
                  <c:x val="8.202253993678027E-2"/>
                  <c:y val="9.51204237920734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125-449F-A866-47F5B223E0E2}"/>
                </c:ext>
              </c:extLst>
            </c:dLbl>
            <c:dLbl>
              <c:idx val="11"/>
              <c:layout>
                <c:manualLayout>
                  <c:x val="-6.3831410046338632E-2"/>
                  <c:y val="-2.185118678757337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25-449F-A866-47F5B223E0E2}"/>
                </c:ext>
              </c:extLst>
            </c:dLbl>
            <c:dLbl>
              <c:idx val="12"/>
              <c:layout>
                <c:manualLayout>
                  <c:x val="3.9997431739093994E-2"/>
                  <c:y val="-1.33078026369333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125-449F-A866-47F5B223E0E2}"/>
                </c:ext>
              </c:extLst>
            </c:dLbl>
            <c:dLbl>
              <c:idx val="13"/>
              <c:layout>
                <c:manualLayout>
                  <c:x val="-5.5389760524752682E-2"/>
                  <c:y val="7.65811599635837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4C-4E07-9920-D86064F9D154}"/>
                </c:ext>
              </c:extLst>
            </c:dLbl>
            <c:dLbl>
              <c:idx val="14"/>
              <c:layout>
                <c:manualLayout>
                  <c:x val="3.7376714831623747E-2"/>
                  <c:y val="-4.1780524890339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25-449F-A866-47F5B223E0E2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B/>
              </a:sp3d>
            </c:spPr>
            <c:txPr>
              <a:bodyPr rot="120000"/>
              <a:lstStyle/>
              <a:p>
                <a:pPr>
                  <a:defRPr sz="800"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'PLANÍLIA GERAL'!$A$67:$A$81</c:f>
              <c:strCache>
                <c:ptCount val="15"/>
                <c:pt idx="0">
                  <c:v>DAF</c:v>
                </c:pt>
                <c:pt idx="1">
                  <c:v>DAP</c:v>
                </c:pt>
                <c:pt idx="2">
                  <c:v>DAE</c:v>
                </c:pt>
                <c:pt idx="3">
                  <c:v>DCE</c:v>
                </c:pt>
                <c:pt idx="4">
                  <c:v>DIN</c:v>
                </c:pt>
                <c:pt idx="5">
                  <c:v>DGC</c:v>
                </c:pt>
                <c:pt idx="6">
                  <c:v>DGP</c:v>
                </c:pt>
                <c:pt idx="7">
                  <c:v>DGCE</c:v>
                </c:pt>
                <c:pt idx="8">
                  <c:v>DGPA</c:v>
                </c:pt>
                <c:pt idx="9">
                  <c:v>DLC</c:v>
                </c:pt>
                <c:pt idx="10">
                  <c:v>DMU</c:v>
                </c:pt>
                <c:pt idx="11">
                  <c:v>GABINETE</c:v>
                </c:pt>
                <c:pt idx="12">
                  <c:v>ICON</c:v>
                </c:pt>
                <c:pt idx="13">
                  <c:v>OUVI</c:v>
                </c:pt>
                <c:pt idx="14">
                  <c:v>SEG</c:v>
                </c:pt>
              </c:strCache>
            </c:strRef>
          </c:cat>
          <c:val>
            <c:numRef>
              <c:f>'PLANÍLIA GERAL'!$L$67:$L$81</c:f>
              <c:numCache>
                <c:formatCode>General</c:formatCode>
                <c:ptCount val="15"/>
                <c:pt idx="0">
                  <c:v>1</c:v>
                </c:pt>
                <c:pt idx="1">
                  <c:v>141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23</c:v>
                </c:pt>
                <c:pt idx="10">
                  <c:v>46</c:v>
                </c:pt>
                <c:pt idx="11">
                  <c:v>1</c:v>
                </c:pt>
                <c:pt idx="12">
                  <c:v>2</c:v>
                </c:pt>
                <c:pt idx="13">
                  <c:v>25</c:v>
                </c:pt>
                <c:pt idx="1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25-449F-A866-47F5B223E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cene3d>
          <a:camera prst="orthographicFront"/>
          <a:lightRig rig="threePt" dir="t"/>
        </a:scene3d>
        <a:sp3d prstMaterial="dkEdge"/>
      </c:spPr>
    </c:plotArea>
    <c:legend>
      <c:legendPos val="r"/>
      <c:layout>
        <c:manualLayout>
          <c:xMode val="edge"/>
          <c:yMode val="edge"/>
          <c:x val="0.82995979766758365"/>
          <c:y val="0.18409891392573671"/>
          <c:w val="0.10113863157801772"/>
          <c:h val="0.72157943858524465"/>
        </c:manualLayout>
      </c:layout>
      <c:overlay val="0"/>
      <c:spPr>
        <a:solidFill>
          <a:srgbClr val="66FF33"/>
        </a:solidFill>
        <a:ln w="9525" cap="rnd">
          <a:solidFill>
            <a:srgbClr val="FF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 rtl="0">
            <a:defRPr sz="900"/>
          </a:pPr>
          <a:endParaRPr lang="pt-BR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rgbClr val="FF0000"/>
      </a:solidFill>
    </a:ln>
    <a:scene3d>
      <a:camera prst="orthographicFront"/>
      <a:lightRig rig="threePt" dir="t"/>
    </a:scene3d>
    <a:sp3d prstMaterial="softEdge">
      <a:bevelT/>
      <a:bevelB/>
    </a:sp3d>
  </c:spPr>
  <c:printSettings>
    <c:headerFooter/>
    <c:pageMargins b="0.78740157499999996" l="0.511811024" r="0.511811024" t="0.78740157499999996" header="0.31496062000000308" footer="0.314960620000003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88</xdr:row>
      <xdr:rowOff>95250</xdr:rowOff>
    </xdr:from>
    <xdr:to>
      <xdr:col>5</xdr:col>
      <xdr:colOff>432955</xdr:colOff>
      <xdr:row>102</xdr:row>
      <xdr:rowOff>173182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20779</xdr:colOff>
      <xdr:row>88</xdr:row>
      <xdr:rowOff>112568</xdr:rowOff>
    </xdr:from>
    <xdr:to>
      <xdr:col>18</xdr:col>
      <xdr:colOff>43295</xdr:colOff>
      <xdr:row>103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104</xdr:row>
      <xdr:rowOff>25977</xdr:rowOff>
    </xdr:from>
    <xdr:to>
      <xdr:col>5</xdr:col>
      <xdr:colOff>415637</xdr:colOff>
      <xdr:row>118</xdr:row>
      <xdr:rowOff>94977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104</xdr:row>
      <xdr:rowOff>34635</xdr:rowOff>
    </xdr:from>
    <xdr:to>
      <xdr:col>18</xdr:col>
      <xdr:colOff>95250</xdr:colOff>
      <xdr:row>118</xdr:row>
      <xdr:rowOff>112567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</xdr:colOff>
      <xdr:row>120</xdr:row>
      <xdr:rowOff>0</xdr:rowOff>
    </xdr:from>
    <xdr:to>
      <xdr:col>5</xdr:col>
      <xdr:colOff>346365</xdr:colOff>
      <xdr:row>134</xdr:row>
      <xdr:rowOff>77931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</xdr:colOff>
      <xdr:row>120</xdr:row>
      <xdr:rowOff>8659</xdr:rowOff>
    </xdr:from>
    <xdr:to>
      <xdr:col>18</xdr:col>
      <xdr:colOff>95251</xdr:colOff>
      <xdr:row>134</xdr:row>
      <xdr:rowOff>86590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</xdr:colOff>
      <xdr:row>135</xdr:row>
      <xdr:rowOff>147205</xdr:rowOff>
    </xdr:from>
    <xdr:to>
      <xdr:col>5</xdr:col>
      <xdr:colOff>337705</xdr:colOff>
      <xdr:row>150</xdr:row>
      <xdr:rowOff>103909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8658</xdr:colOff>
      <xdr:row>135</xdr:row>
      <xdr:rowOff>164523</xdr:rowOff>
    </xdr:from>
    <xdr:to>
      <xdr:col>18</xdr:col>
      <xdr:colOff>43294</xdr:colOff>
      <xdr:row>150</xdr:row>
      <xdr:rowOff>51954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ReceitaPorFont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tabSelected="1" zoomScale="110" zoomScaleNormal="110" workbookViewId="0">
      <pane ySplit="3" topLeftCell="A133" activePane="bottomLeft" state="frozen"/>
      <selection pane="bottomLeft" activeCell="V148" sqref="V148"/>
    </sheetView>
  </sheetViews>
  <sheetFormatPr defaultRowHeight="15" x14ac:dyDescent="0.25"/>
  <cols>
    <col min="1" max="1" width="32.28515625" customWidth="1"/>
    <col min="2" max="9" width="7.7109375" customWidth="1"/>
    <col min="10" max="12" width="6.7109375" customWidth="1"/>
    <col min="13" max="13" width="7.42578125" customWidth="1"/>
    <col min="14" max="21" width="6.7109375" customWidth="1"/>
    <col min="22" max="22" width="8.7109375" customWidth="1"/>
    <col min="23" max="23" width="8.7109375" bestFit="1" customWidth="1"/>
  </cols>
  <sheetData>
    <row r="1" spans="1:23" ht="30" customHeight="1" thickBot="1" x14ac:dyDescent="0.3">
      <c r="A1" s="106" t="s">
        <v>451</v>
      </c>
      <c r="B1" s="107"/>
      <c r="C1" s="107"/>
      <c r="D1" s="107"/>
      <c r="E1" s="107"/>
      <c r="F1" s="107"/>
      <c r="G1" s="107"/>
      <c r="H1" s="107"/>
      <c r="I1" s="107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</row>
    <row r="2" spans="1:23" ht="18" customHeight="1" thickBot="1" x14ac:dyDescent="0.3">
      <c r="A2" s="112" t="s">
        <v>0</v>
      </c>
      <c r="B2" s="110">
        <v>2010</v>
      </c>
      <c r="C2" s="110">
        <v>2011</v>
      </c>
      <c r="D2" s="110">
        <v>2012</v>
      </c>
      <c r="E2" s="110">
        <v>2013</v>
      </c>
      <c r="F2" s="110">
        <v>2014</v>
      </c>
      <c r="G2" s="110">
        <v>2015</v>
      </c>
      <c r="H2" s="110">
        <v>2016</v>
      </c>
      <c r="I2" s="110">
        <v>2017</v>
      </c>
      <c r="J2" s="109">
        <v>2018</v>
      </c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3" ht="15.75" thickBot="1" x14ac:dyDescent="0.3">
      <c r="A3" s="113"/>
      <c r="B3" s="111"/>
      <c r="C3" s="111"/>
      <c r="D3" s="111"/>
      <c r="E3" s="111"/>
      <c r="F3" s="111"/>
      <c r="G3" s="111"/>
      <c r="H3" s="111"/>
      <c r="I3" s="111"/>
      <c r="J3" s="85" t="s">
        <v>476</v>
      </c>
      <c r="K3" s="83" t="s">
        <v>477</v>
      </c>
      <c r="L3" s="83" t="s">
        <v>409</v>
      </c>
      <c r="M3" s="83" t="s">
        <v>410</v>
      </c>
      <c r="N3" s="83" t="s">
        <v>411</v>
      </c>
      <c r="O3" s="83" t="s">
        <v>412</v>
      </c>
      <c r="P3" s="83" t="s">
        <v>413</v>
      </c>
      <c r="Q3" s="83" t="s">
        <v>414</v>
      </c>
      <c r="R3" s="83" t="s">
        <v>415</v>
      </c>
      <c r="S3" s="83" t="s">
        <v>416</v>
      </c>
      <c r="T3" s="83" t="s">
        <v>417</v>
      </c>
      <c r="U3" s="83" t="s">
        <v>418</v>
      </c>
      <c r="V3" s="83" t="s">
        <v>494</v>
      </c>
      <c r="W3" s="84" t="s">
        <v>420</v>
      </c>
    </row>
    <row r="4" spans="1:23" x14ac:dyDescent="0.25">
      <c r="A4" s="81" t="s">
        <v>430</v>
      </c>
      <c r="B4" s="86"/>
      <c r="C4" s="86"/>
      <c r="D4" s="86"/>
      <c r="E4" s="86"/>
      <c r="F4" s="86"/>
      <c r="G4" s="86"/>
      <c r="H4" s="86"/>
      <c r="I4" s="86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</row>
    <row r="5" spans="1:23" x14ac:dyDescent="0.25">
      <c r="A5" s="58" t="s">
        <v>1</v>
      </c>
      <c r="B5" s="59">
        <v>6</v>
      </c>
      <c r="C5" s="59">
        <v>24</v>
      </c>
      <c r="D5" s="59">
        <v>29</v>
      </c>
      <c r="E5" s="59">
        <v>33</v>
      </c>
      <c r="F5" s="59">
        <v>43</v>
      </c>
      <c r="G5" s="59">
        <v>40</v>
      </c>
      <c r="H5" s="59">
        <v>26</v>
      </c>
      <c r="I5" s="59">
        <v>21</v>
      </c>
      <c r="J5" s="60">
        <v>0</v>
      </c>
      <c r="K5" s="60">
        <v>3</v>
      </c>
      <c r="L5" s="60">
        <v>0</v>
      </c>
      <c r="M5" s="60">
        <v>0</v>
      </c>
      <c r="N5" s="60">
        <v>2</v>
      </c>
      <c r="O5" s="60">
        <v>3</v>
      </c>
      <c r="P5" s="60">
        <v>2</v>
      </c>
      <c r="Q5" s="60"/>
      <c r="R5" s="60"/>
      <c r="S5" s="60"/>
      <c r="T5" s="60"/>
      <c r="U5" s="60"/>
      <c r="V5" s="60">
        <f>SUM(J5:U5)</f>
        <v>10</v>
      </c>
      <c r="W5" s="61">
        <f t="shared" ref="W5:W11" si="0">(V5/V$11)*100</f>
        <v>1.5105740181268883</v>
      </c>
    </row>
    <row r="6" spans="1:23" x14ac:dyDescent="0.25">
      <c r="A6" s="42" t="s">
        <v>2</v>
      </c>
      <c r="B6" s="43">
        <v>226</v>
      </c>
      <c r="C6" s="43">
        <v>242</v>
      </c>
      <c r="D6" s="43">
        <v>278</v>
      </c>
      <c r="E6" s="43">
        <v>437</v>
      </c>
      <c r="F6" s="43">
        <v>367</v>
      </c>
      <c r="G6" s="43">
        <v>452</v>
      </c>
      <c r="H6" s="43">
        <v>344</v>
      </c>
      <c r="I6" s="43">
        <v>404</v>
      </c>
      <c r="J6" s="44">
        <v>47</v>
      </c>
      <c r="K6" s="44">
        <v>31</v>
      </c>
      <c r="L6" s="44">
        <v>46</v>
      </c>
      <c r="M6" s="44">
        <v>38</v>
      </c>
      <c r="N6" s="44">
        <v>45</v>
      </c>
      <c r="O6" s="44">
        <v>46</v>
      </c>
      <c r="P6" s="44">
        <v>48</v>
      </c>
      <c r="Q6" s="44"/>
      <c r="R6" s="44"/>
      <c r="S6" s="44"/>
      <c r="T6" s="44"/>
      <c r="U6" s="44"/>
      <c r="V6" s="60">
        <f t="shared" ref="V6:V10" si="1">SUM(J6:U6)</f>
        <v>301</v>
      </c>
      <c r="W6" s="45">
        <f t="shared" si="0"/>
        <v>45.468277945619334</v>
      </c>
    </row>
    <row r="7" spans="1:23" x14ac:dyDescent="0.25">
      <c r="A7" s="42" t="s">
        <v>3</v>
      </c>
      <c r="B7" s="43">
        <v>2</v>
      </c>
      <c r="C7" s="43">
        <v>2</v>
      </c>
      <c r="D7" s="43">
        <v>1</v>
      </c>
      <c r="E7" s="43">
        <v>0</v>
      </c>
      <c r="F7" s="43">
        <v>0</v>
      </c>
      <c r="G7" s="43">
        <v>2</v>
      </c>
      <c r="H7" s="43">
        <v>0</v>
      </c>
      <c r="I7" s="43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/>
      <c r="R7" s="44"/>
      <c r="S7" s="44"/>
      <c r="T7" s="44"/>
      <c r="U7" s="44"/>
      <c r="V7" s="60">
        <f t="shared" si="1"/>
        <v>0</v>
      </c>
      <c r="W7" s="45">
        <f t="shared" si="0"/>
        <v>0</v>
      </c>
    </row>
    <row r="8" spans="1:23" x14ac:dyDescent="0.25">
      <c r="A8" s="42" t="s">
        <v>4</v>
      </c>
      <c r="B8" s="43">
        <v>468</v>
      </c>
      <c r="C8" s="43">
        <v>823</v>
      </c>
      <c r="D8" s="43">
        <v>581</v>
      </c>
      <c r="E8" s="43">
        <v>752</v>
      </c>
      <c r="F8" s="43">
        <v>472</v>
      </c>
      <c r="G8" s="43">
        <v>596</v>
      </c>
      <c r="H8" s="43">
        <v>715</v>
      </c>
      <c r="I8" s="43">
        <v>809</v>
      </c>
      <c r="J8" s="44">
        <v>0</v>
      </c>
      <c r="K8" s="44">
        <v>39</v>
      </c>
      <c r="L8" s="44">
        <v>57</v>
      </c>
      <c r="M8" s="44">
        <v>52</v>
      </c>
      <c r="N8" s="44">
        <v>30</v>
      </c>
      <c r="O8" s="44">
        <v>60</v>
      </c>
      <c r="P8" s="44">
        <v>62</v>
      </c>
      <c r="Q8" s="44"/>
      <c r="R8" s="44"/>
      <c r="S8" s="44"/>
      <c r="T8" s="44"/>
      <c r="U8" s="44"/>
      <c r="V8" s="60">
        <f t="shared" si="1"/>
        <v>300</v>
      </c>
      <c r="W8" s="45">
        <f t="shared" si="0"/>
        <v>45.317220543806648</v>
      </c>
    </row>
    <row r="9" spans="1:23" x14ac:dyDescent="0.25">
      <c r="A9" s="42" t="s">
        <v>534</v>
      </c>
      <c r="B9" s="43">
        <v>0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4</v>
      </c>
      <c r="I9" s="43">
        <v>70</v>
      </c>
      <c r="J9" s="44">
        <v>0</v>
      </c>
      <c r="K9" s="44">
        <v>14</v>
      </c>
      <c r="L9" s="44">
        <v>7</v>
      </c>
      <c r="M9" s="44">
        <v>5</v>
      </c>
      <c r="N9" s="44">
        <v>11</v>
      </c>
      <c r="O9" s="44">
        <v>5</v>
      </c>
      <c r="P9" s="44">
        <v>9</v>
      </c>
      <c r="Q9" s="44"/>
      <c r="R9" s="44"/>
      <c r="S9" s="44"/>
      <c r="T9" s="44"/>
      <c r="U9" s="44"/>
      <c r="V9" s="60">
        <f t="shared" ref="V9" si="2">SUM(J9:U9)</f>
        <v>51</v>
      </c>
      <c r="W9" s="45">
        <f t="shared" si="0"/>
        <v>7.7039274924471295</v>
      </c>
    </row>
    <row r="10" spans="1:23" x14ac:dyDescent="0.25">
      <c r="A10" s="42" t="s">
        <v>408</v>
      </c>
      <c r="B10" s="43">
        <v>5</v>
      </c>
      <c r="C10" s="43">
        <v>6</v>
      </c>
      <c r="D10" s="43">
        <v>11</v>
      </c>
      <c r="E10" s="43">
        <v>10</v>
      </c>
      <c r="F10" s="43">
        <v>20</v>
      </c>
      <c r="G10" s="43">
        <v>19</v>
      </c>
      <c r="H10" s="43">
        <v>14</v>
      </c>
      <c r="I10" s="43">
        <v>5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/>
      <c r="R10" s="44"/>
      <c r="S10" s="44"/>
      <c r="T10" s="44"/>
      <c r="U10" s="44"/>
      <c r="V10" s="60">
        <f t="shared" si="1"/>
        <v>0</v>
      </c>
      <c r="W10" s="45">
        <f t="shared" si="0"/>
        <v>0</v>
      </c>
    </row>
    <row r="11" spans="1:23" ht="15.75" thickBot="1" x14ac:dyDescent="0.3">
      <c r="A11" s="46" t="s">
        <v>5</v>
      </c>
      <c r="B11" s="47">
        <f t="shared" ref="B11:V11" si="3">SUM(B5:B10)</f>
        <v>707</v>
      </c>
      <c r="C11" s="47">
        <f t="shared" si="3"/>
        <v>1097</v>
      </c>
      <c r="D11" s="47">
        <f t="shared" si="3"/>
        <v>900</v>
      </c>
      <c r="E11" s="47">
        <f t="shared" si="3"/>
        <v>1232</v>
      </c>
      <c r="F11" s="47">
        <f t="shared" si="3"/>
        <v>902</v>
      </c>
      <c r="G11" s="47">
        <f t="shared" si="3"/>
        <v>1109</v>
      </c>
      <c r="H11" s="47">
        <f t="shared" ref="H11" si="4">SUM(H5:H10)</f>
        <v>1103</v>
      </c>
      <c r="I11" s="47">
        <f t="shared" si="3"/>
        <v>1309</v>
      </c>
      <c r="J11" s="48">
        <f t="shared" si="3"/>
        <v>47</v>
      </c>
      <c r="K11" s="48">
        <f t="shared" si="3"/>
        <v>87</v>
      </c>
      <c r="L11" s="48">
        <f t="shared" si="3"/>
        <v>110</v>
      </c>
      <c r="M11" s="48">
        <f t="shared" si="3"/>
        <v>95</v>
      </c>
      <c r="N11" s="48">
        <f>SUM(N5:N10)</f>
        <v>88</v>
      </c>
      <c r="O11" s="48">
        <f t="shared" si="3"/>
        <v>114</v>
      </c>
      <c r="P11" s="48">
        <f t="shared" si="3"/>
        <v>121</v>
      </c>
      <c r="Q11" s="48">
        <f t="shared" si="3"/>
        <v>0</v>
      </c>
      <c r="R11" s="48">
        <f t="shared" si="3"/>
        <v>0</v>
      </c>
      <c r="S11" s="48">
        <f t="shared" si="3"/>
        <v>0</v>
      </c>
      <c r="T11" s="48">
        <f t="shared" si="3"/>
        <v>0</v>
      </c>
      <c r="U11" s="48">
        <f t="shared" si="3"/>
        <v>0</v>
      </c>
      <c r="V11" s="48">
        <f t="shared" si="3"/>
        <v>662</v>
      </c>
      <c r="W11" s="49">
        <f t="shared" si="0"/>
        <v>100</v>
      </c>
    </row>
    <row r="12" spans="1:23" x14ac:dyDescent="0.25">
      <c r="A12" s="108" t="s">
        <v>431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</row>
    <row r="13" spans="1:23" x14ac:dyDescent="0.25">
      <c r="A13" s="42" t="s">
        <v>11</v>
      </c>
      <c r="B13" s="43">
        <v>25</v>
      </c>
      <c r="C13" s="43">
        <v>19</v>
      </c>
      <c r="D13" s="43">
        <v>21</v>
      </c>
      <c r="E13" s="43">
        <v>29</v>
      </c>
      <c r="F13" s="43">
        <v>19</v>
      </c>
      <c r="G13" s="43">
        <v>27</v>
      </c>
      <c r="H13" s="43">
        <v>20</v>
      </c>
      <c r="I13" s="43">
        <v>13</v>
      </c>
      <c r="J13" s="44">
        <v>0</v>
      </c>
      <c r="K13" s="44">
        <v>1</v>
      </c>
      <c r="L13" s="44">
        <v>1</v>
      </c>
      <c r="M13" s="44">
        <v>1</v>
      </c>
      <c r="N13" s="44">
        <v>0</v>
      </c>
      <c r="O13" s="44">
        <v>0</v>
      </c>
      <c r="P13" s="44">
        <v>0</v>
      </c>
      <c r="Q13" s="44"/>
      <c r="R13" s="44"/>
      <c r="S13" s="44"/>
      <c r="T13" s="44"/>
      <c r="U13" s="44"/>
      <c r="V13" s="60">
        <f t="shared" ref="V13:V19" si="5">SUM(J13:U13)</f>
        <v>3</v>
      </c>
      <c r="W13" s="45">
        <f t="shared" ref="W13:W20" si="6">(V13/V$20)*100</f>
        <v>0.45317220543806652</v>
      </c>
    </row>
    <row r="14" spans="1:23" x14ac:dyDescent="0.25">
      <c r="A14" s="42" t="s">
        <v>12</v>
      </c>
      <c r="B14" s="43">
        <v>11</v>
      </c>
      <c r="C14" s="43">
        <v>14</v>
      </c>
      <c r="D14" s="43">
        <v>9</v>
      </c>
      <c r="E14" s="43">
        <v>8</v>
      </c>
      <c r="F14" s="43">
        <v>8</v>
      </c>
      <c r="G14" s="43">
        <v>11</v>
      </c>
      <c r="H14" s="43">
        <v>13</v>
      </c>
      <c r="I14" s="43">
        <v>12</v>
      </c>
      <c r="J14" s="44">
        <v>0</v>
      </c>
      <c r="K14" s="44">
        <v>1</v>
      </c>
      <c r="L14" s="44">
        <v>0</v>
      </c>
      <c r="M14" s="44">
        <v>2</v>
      </c>
      <c r="N14" s="44">
        <v>2</v>
      </c>
      <c r="O14" s="44">
        <v>2</v>
      </c>
      <c r="P14" s="44">
        <v>1</v>
      </c>
      <c r="Q14" s="44"/>
      <c r="R14" s="44"/>
      <c r="S14" s="44"/>
      <c r="T14" s="44"/>
      <c r="U14" s="44"/>
      <c r="V14" s="60">
        <f t="shared" si="5"/>
        <v>8</v>
      </c>
      <c r="W14" s="45">
        <f t="shared" si="6"/>
        <v>1.2084592145015105</v>
      </c>
    </row>
    <row r="15" spans="1:23" x14ac:dyDescent="0.25">
      <c r="A15" s="42" t="s">
        <v>13</v>
      </c>
      <c r="B15" s="43">
        <v>126</v>
      </c>
      <c r="C15" s="43">
        <v>226</v>
      </c>
      <c r="D15" s="43">
        <v>216</v>
      </c>
      <c r="E15" s="43">
        <v>336</v>
      </c>
      <c r="F15" s="43">
        <v>208</v>
      </c>
      <c r="G15" s="43">
        <v>302</v>
      </c>
      <c r="H15" s="43">
        <v>319</v>
      </c>
      <c r="I15" s="43">
        <v>411</v>
      </c>
      <c r="J15" s="44">
        <v>13</v>
      </c>
      <c r="K15" s="44">
        <v>28</v>
      </c>
      <c r="L15" s="44">
        <v>43</v>
      </c>
      <c r="M15" s="44">
        <v>22</v>
      </c>
      <c r="N15" s="44">
        <v>35</v>
      </c>
      <c r="O15" s="44">
        <v>45</v>
      </c>
      <c r="P15" s="44">
        <v>50</v>
      </c>
      <c r="Q15" s="44"/>
      <c r="R15" s="44"/>
      <c r="S15" s="44"/>
      <c r="T15" s="44"/>
      <c r="U15" s="44"/>
      <c r="V15" s="60">
        <f t="shared" si="5"/>
        <v>236</v>
      </c>
      <c r="W15" s="45">
        <f t="shared" si="6"/>
        <v>35.649546827794559</v>
      </c>
    </row>
    <row r="16" spans="1:23" x14ac:dyDescent="0.25">
      <c r="A16" s="42" t="s">
        <v>419</v>
      </c>
      <c r="B16" s="43">
        <v>401</v>
      </c>
      <c r="C16" s="43">
        <v>627</v>
      </c>
      <c r="D16" s="43">
        <v>461</v>
      </c>
      <c r="E16" s="43">
        <v>636</v>
      </c>
      <c r="F16" s="43">
        <v>417</v>
      </c>
      <c r="G16" s="43">
        <v>496</v>
      </c>
      <c r="H16" s="43">
        <v>473</v>
      </c>
      <c r="I16" s="43">
        <v>497</v>
      </c>
      <c r="J16" s="44">
        <v>31</v>
      </c>
      <c r="K16" s="44">
        <v>34</v>
      </c>
      <c r="L16" s="44">
        <v>52</v>
      </c>
      <c r="M16" s="44">
        <v>54</v>
      </c>
      <c r="N16" s="44">
        <v>46</v>
      </c>
      <c r="O16" s="44">
        <v>44</v>
      </c>
      <c r="P16" s="44">
        <v>55</v>
      </c>
      <c r="Q16" s="44"/>
      <c r="R16" s="44"/>
      <c r="S16" s="44"/>
      <c r="T16" s="44"/>
      <c r="U16" s="44"/>
      <c r="V16" s="60">
        <f t="shared" si="5"/>
        <v>316</v>
      </c>
      <c r="W16" s="45">
        <f t="shared" si="6"/>
        <v>47.734138972809667</v>
      </c>
    </row>
    <row r="17" spans="1:23" x14ac:dyDescent="0.25">
      <c r="A17" s="50" t="s">
        <v>443</v>
      </c>
      <c r="B17" s="51">
        <v>115</v>
      </c>
      <c r="C17" s="51">
        <v>138</v>
      </c>
      <c r="D17" s="51">
        <v>70</v>
      </c>
      <c r="E17" s="51">
        <v>103</v>
      </c>
      <c r="F17" s="51">
        <v>94</v>
      </c>
      <c r="G17" s="51">
        <v>104</v>
      </c>
      <c r="H17" s="51">
        <v>105</v>
      </c>
      <c r="I17" s="51">
        <v>205</v>
      </c>
      <c r="J17" s="44">
        <v>2</v>
      </c>
      <c r="K17" s="44">
        <v>19</v>
      </c>
      <c r="L17" s="44">
        <v>12</v>
      </c>
      <c r="M17" s="44">
        <v>14</v>
      </c>
      <c r="N17" s="44">
        <v>3</v>
      </c>
      <c r="O17" s="44">
        <v>18</v>
      </c>
      <c r="P17" s="44">
        <v>13</v>
      </c>
      <c r="Q17" s="44"/>
      <c r="R17" s="44"/>
      <c r="S17" s="44"/>
      <c r="T17" s="44"/>
      <c r="U17" s="44"/>
      <c r="V17" s="60">
        <f t="shared" si="5"/>
        <v>81</v>
      </c>
      <c r="W17" s="45">
        <f t="shared" si="6"/>
        <v>12.235649546827794</v>
      </c>
    </row>
    <row r="18" spans="1:23" ht="15" customHeight="1" x14ac:dyDescent="0.25">
      <c r="A18" s="52" t="s">
        <v>444</v>
      </c>
      <c r="B18" s="53">
        <v>0</v>
      </c>
      <c r="C18" s="53">
        <v>0</v>
      </c>
      <c r="D18" s="53">
        <v>79</v>
      </c>
      <c r="E18" s="53">
        <v>57</v>
      </c>
      <c r="F18" s="53">
        <v>75</v>
      </c>
      <c r="G18" s="53">
        <v>105</v>
      </c>
      <c r="H18" s="53">
        <v>129</v>
      </c>
      <c r="I18" s="53">
        <v>152</v>
      </c>
      <c r="J18" s="44">
        <v>1</v>
      </c>
      <c r="K18" s="44">
        <v>4</v>
      </c>
      <c r="L18" s="44">
        <v>2</v>
      </c>
      <c r="M18" s="44">
        <v>1</v>
      </c>
      <c r="N18" s="44">
        <v>1</v>
      </c>
      <c r="O18" s="44">
        <v>2</v>
      </c>
      <c r="P18" s="44">
        <v>2</v>
      </c>
      <c r="Q18" s="44"/>
      <c r="R18" s="44"/>
      <c r="S18" s="44"/>
      <c r="T18" s="44"/>
      <c r="U18" s="44"/>
      <c r="V18" s="60">
        <f t="shared" si="5"/>
        <v>13</v>
      </c>
      <c r="W18" s="45">
        <f t="shared" si="6"/>
        <v>1.9637462235649545</v>
      </c>
    </row>
    <row r="19" spans="1:23" x14ac:dyDescent="0.25">
      <c r="A19" s="42" t="s">
        <v>14</v>
      </c>
      <c r="B19" s="43">
        <v>29</v>
      </c>
      <c r="C19" s="43">
        <v>73</v>
      </c>
      <c r="D19" s="43">
        <v>44</v>
      </c>
      <c r="E19" s="43">
        <v>63</v>
      </c>
      <c r="F19" s="43">
        <v>81</v>
      </c>
      <c r="G19" s="43">
        <v>64</v>
      </c>
      <c r="H19" s="43">
        <v>44</v>
      </c>
      <c r="I19" s="43">
        <v>19</v>
      </c>
      <c r="J19" s="44">
        <v>0</v>
      </c>
      <c r="K19" s="44">
        <v>0</v>
      </c>
      <c r="L19" s="44">
        <v>0</v>
      </c>
      <c r="M19" s="44">
        <v>1</v>
      </c>
      <c r="N19" s="44">
        <v>1</v>
      </c>
      <c r="O19" s="44">
        <v>3</v>
      </c>
      <c r="P19" s="44">
        <v>0</v>
      </c>
      <c r="Q19" s="44"/>
      <c r="R19" s="44"/>
      <c r="S19" s="44"/>
      <c r="T19" s="44"/>
      <c r="U19" s="44"/>
      <c r="V19" s="60">
        <f t="shared" si="5"/>
        <v>5</v>
      </c>
      <c r="W19" s="45">
        <f t="shared" si="6"/>
        <v>0.75528700906344415</v>
      </c>
    </row>
    <row r="20" spans="1:23" ht="15.75" thickBot="1" x14ac:dyDescent="0.3">
      <c r="A20" s="54" t="s">
        <v>5</v>
      </c>
      <c r="B20" s="55">
        <f t="shared" ref="B20:U20" si="7">SUM(B13:B19)</f>
        <v>707</v>
      </c>
      <c r="C20" s="55">
        <f t="shared" si="7"/>
        <v>1097</v>
      </c>
      <c r="D20" s="55">
        <f t="shared" si="7"/>
        <v>900</v>
      </c>
      <c r="E20" s="55">
        <f>SUM(E13:E19)</f>
        <v>1232</v>
      </c>
      <c r="F20" s="55">
        <f>SUM(F13:F19)</f>
        <v>902</v>
      </c>
      <c r="G20" s="55">
        <f>SUM(G13:G19)</f>
        <v>1109</v>
      </c>
      <c r="H20" s="55">
        <f>SUM(H13:H19)</f>
        <v>1103</v>
      </c>
      <c r="I20" s="55">
        <f>SUM(I13:I19)</f>
        <v>1309</v>
      </c>
      <c r="J20" s="55">
        <f t="shared" si="7"/>
        <v>47</v>
      </c>
      <c r="K20" s="55">
        <f t="shared" si="7"/>
        <v>87</v>
      </c>
      <c r="L20" s="55">
        <f t="shared" si="7"/>
        <v>110</v>
      </c>
      <c r="M20" s="48">
        <f t="shared" si="7"/>
        <v>95</v>
      </c>
      <c r="N20" s="55">
        <f t="shared" si="7"/>
        <v>88</v>
      </c>
      <c r="O20" s="55">
        <f t="shared" si="7"/>
        <v>114</v>
      </c>
      <c r="P20" s="55">
        <f t="shared" si="7"/>
        <v>121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6">
        <f t="shared" ref="V20" si="8">SUM(V13:V19)</f>
        <v>662</v>
      </c>
      <c r="W20" s="57">
        <f t="shared" si="6"/>
        <v>100</v>
      </c>
    </row>
    <row r="21" spans="1:23" x14ac:dyDescent="0.25">
      <c r="A21" s="108" t="s">
        <v>432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</row>
    <row r="22" spans="1:23" x14ac:dyDescent="0.25">
      <c r="A22" s="42" t="s">
        <v>6</v>
      </c>
      <c r="B22" s="43">
        <v>79</v>
      </c>
      <c r="C22" s="43">
        <v>362</v>
      </c>
      <c r="D22" s="43">
        <v>128</v>
      </c>
      <c r="E22" s="43">
        <v>207</v>
      </c>
      <c r="F22" s="43">
        <v>229</v>
      </c>
      <c r="G22" s="43">
        <v>188</v>
      </c>
      <c r="H22" s="43">
        <v>169</v>
      </c>
      <c r="I22" s="43">
        <v>323</v>
      </c>
      <c r="J22" s="44">
        <v>2</v>
      </c>
      <c r="K22" s="44">
        <v>23</v>
      </c>
      <c r="L22" s="44">
        <v>25</v>
      </c>
      <c r="M22" s="44">
        <v>16</v>
      </c>
      <c r="N22" s="44">
        <v>16</v>
      </c>
      <c r="O22" s="44">
        <v>32</v>
      </c>
      <c r="P22" s="44">
        <v>35</v>
      </c>
      <c r="Q22" s="44"/>
      <c r="R22" s="44"/>
      <c r="S22" s="44"/>
      <c r="T22" s="44"/>
      <c r="U22" s="44"/>
      <c r="V22" s="44">
        <f>SUM(J22:U22)</f>
        <v>149</v>
      </c>
      <c r="W22" s="45">
        <f>(V22/V$25)*100</f>
        <v>22.507552870090635</v>
      </c>
    </row>
    <row r="23" spans="1:23" x14ac:dyDescent="0.25">
      <c r="A23" s="42" t="s">
        <v>7</v>
      </c>
      <c r="B23" s="43">
        <v>603</v>
      </c>
      <c r="C23" s="43">
        <v>691</v>
      </c>
      <c r="D23" s="43">
        <v>747</v>
      </c>
      <c r="E23" s="43">
        <v>991</v>
      </c>
      <c r="F23" s="43">
        <v>615</v>
      </c>
      <c r="G23" s="43">
        <v>829</v>
      </c>
      <c r="H23" s="43">
        <v>769</v>
      </c>
      <c r="I23" s="43">
        <v>697</v>
      </c>
      <c r="J23" s="44">
        <v>45</v>
      </c>
      <c r="K23" s="44">
        <v>47</v>
      </c>
      <c r="L23" s="44">
        <v>57</v>
      </c>
      <c r="M23" s="44">
        <v>56</v>
      </c>
      <c r="N23" s="44">
        <v>63</v>
      </c>
      <c r="O23" s="44">
        <v>67</v>
      </c>
      <c r="P23" s="44">
        <v>75</v>
      </c>
      <c r="Q23" s="44"/>
      <c r="R23" s="44"/>
      <c r="S23" s="44"/>
      <c r="T23" s="44"/>
      <c r="U23" s="44"/>
      <c r="V23" s="44">
        <f t="shared" ref="V23:V24" si="9">SUM(J23:U23)</f>
        <v>410</v>
      </c>
      <c r="W23" s="45">
        <f t="shared" ref="W23:W25" si="10">(V23/V$25)*100</f>
        <v>61.933534743202415</v>
      </c>
    </row>
    <row r="24" spans="1:23" x14ac:dyDescent="0.25">
      <c r="A24" s="42" t="s">
        <v>8</v>
      </c>
      <c r="B24" s="43">
        <v>25</v>
      </c>
      <c r="C24" s="43">
        <v>44</v>
      </c>
      <c r="D24" s="43">
        <v>25</v>
      </c>
      <c r="E24" s="43">
        <v>34</v>
      </c>
      <c r="F24" s="43">
        <v>58</v>
      </c>
      <c r="G24" s="43">
        <v>92</v>
      </c>
      <c r="H24" s="43">
        <v>165</v>
      </c>
      <c r="I24" s="43">
        <v>289</v>
      </c>
      <c r="J24" s="44">
        <v>0</v>
      </c>
      <c r="K24" s="44">
        <v>17</v>
      </c>
      <c r="L24" s="44">
        <v>28</v>
      </c>
      <c r="M24" s="44">
        <v>23</v>
      </c>
      <c r="N24" s="44">
        <v>9</v>
      </c>
      <c r="O24" s="44">
        <v>15</v>
      </c>
      <c r="P24" s="44">
        <v>11</v>
      </c>
      <c r="Q24" s="44"/>
      <c r="R24" s="44"/>
      <c r="S24" s="44"/>
      <c r="T24" s="44"/>
      <c r="U24" s="44"/>
      <c r="V24" s="44">
        <f t="shared" si="9"/>
        <v>103</v>
      </c>
      <c r="W24" s="45">
        <f t="shared" si="10"/>
        <v>15.55891238670695</v>
      </c>
    </row>
    <row r="25" spans="1:23" ht="15.75" thickBot="1" x14ac:dyDescent="0.3">
      <c r="A25" s="46" t="s">
        <v>5</v>
      </c>
      <c r="B25" s="47">
        <f t="shared" ref="B25:U25" si="11">SUM(B22:B24)</f>
        <v>707</v>
      </c>
      <c r="C25" s="47">
        <f t="shared" si="11"/>
        <v>1097</v>
      </c>
      <c r="D25" s="47">
        <f t="shared" si="11"/>
        <v>900</v>
      </c>
      <c r="E25" s="47">
        <f>SUM(E22:E24)</f>
        <v>1232</v>
      </c>
      <c r="F25" s="47">
        <f>SUM(F22:F24)</f>
        <v>902</v>
      </c>
      <c r="G25" s="47">
        <f>SUM(G22:G24)</f>
        <v>1109</v>
      </c>
      <c r="H25" s="47">
        <f>SUM(H22:H24)</f>
        <v>1103</v>
      </c>
      <c r="I25" s="47">
        <f>SUM(I22:I24)</f>
        <v>1309</v>
      </c>
      <c r="J25" s="48">
        <f t="shared" si="11"/>
        <v>47</v>
      </c>
      <c r="K25" s="48">
        <f t="shared" si="11"/>
        <v>87</v>
      </c>
      <c r="L25" s="48">
        <f t="shared" si="11"/>
        <v>110</v>
      </c>
      <c r="M25" s="48">
        <f t="shared" si="11"/>
        <v>95</v>
      </c>
      <c r="N25" s="48">
        <f t="shared" si="11"/>
        <v>88</v>
      </c>
      <c r="O25" s="48">
        <f t="shared" si="11"/>
        <v>114</v>
      </c>
      <c r="P25" s="48">
        <f t="shared" si="11"/>
        <v>121</v>
      </c>
      <c r="Q25" s="48">
        <f t="shared" si="11"/>
        <v>0</v>
      </c>
      <c r="R25" s="48">
        <f t="shared" si="11"/>
        <v>0</v>
      </c>
      <c r="S25" s="48">
        <f t="shared" si="11"/>
        <v>0</v>
      </c>
      <c r="T25" s="48">
        <f t="shared" si="11"/>
        <v>0</v>
      </c>
      <c r="U25" s="48">
        <f t="shared" si="11"/>
        <v>0</v>
      </c>
      <c r="V25" s="48">
        <f t="shared" ref="V25" si="12">SUM(V22:V24)</f>
        <v>662</v>
      </c>
      <c r="W25" s="49">
        <f t="shared" si="10"/>
        <v>100</v>
      </c>
    </row>
    <row r="26" spans="1:23" x14ac:dyDescent="0.25">
      <c r="A26" s="108" t="s">
        <v>433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</row>
    <row r="27" spans="1:23" x14ac:dyDescent="0.25">
      <c r="A27" s="42" t="s">
        <v>9</v>
      </c>
      <c r="B27" s="43">
        <v>707</v>
      </c>
      <c r="C27" s="43">
        <v>1096</v>
      </c>
      <c r="D27" s="43">
        <v>892</v>
      </c>
      <c r="E27" s="43">
        <v>1094</v>
      </c>
      <c r="F27" s="43">
        <v>808</v>
      </c>
      <c r="G27" s="43">
        <v>928</v>
      </c>
      <c r="H27" s="43">
        <v>951</v>
      </c>
      <c r="I27" s="43">
        <v>969</v>
      </c>
      <c r="J27" s="44">
        <v>38</v>
      </c>
      <c r="K27" s="44">
        <v>62</v>
      </c>
      <c r="L27" s="44">
        <v>75</v>
      </c>
      <c r="M27" s="44">
        <v>67</v>
      </c>
      <c r="N27" s="44">
        <v>67</v>
      </c>
      <c r="O27" s="44">
        <v>85</v>
      </c>
      <c r="P27" s="44">
        <v>99</v>
      </c>
      <c r="Q27" s="44"/>
      <c r="R27" s="44"/>
      <c r="S27" s="44"/>
      <c r="T27" s="44"/>
      <c r="U27" s="44"/>
      <c r="V27" s="44">
        <f>SUM(J27:U27)</f>
        <v>493</v>
      </c>
      <c r="W27" s="45">
        <f>(V27/V$29)*100</f>
        <v>74.471299093655588</v>
      </c>
    </row>
    <row r="28" spans="1:23" x14ac:dyDescent="0.25">
      <c r="A28" s="42" t="s">
        <v>10</v>
      </c>
      <c r="B28" s="43" t="s">
        <v>429</v>
      </c>
      <c r="C28" s="43">
        <v>1</v>
      </c>
      <c r="D28" s="43">
        <v>8</v>
      </c>
      <c r="E28" s="43">
        <v>138</v>
      </c>
      <c r="F28" s="43">
        <v>94</v>
      </c>
      <c r="G28" s="43">
        <v>181</v>
      </c>
      <c r="H28" s="43">
        <v>152</v>
      </c>
      <c r="I28" s="43">
        <v>341</v>
      </c>
      <c r="J28" s="44">
        <v>9</v>
      </c>
      <c r="K28" s="44">
        <v>25</v>
      </c>
      <c r="L28" s="44">
        <v>35</v>
      </c>
      <c r="M28" s="44">
        <v>28</v>
      </c>
      <c r="N28" s="44">
        <v>21</v>
      </c>
      <c r="O28" s="44">
        <v>29</v>
      </c>
      <c r="P28" s="44">
        <v>22</v>
      </c>
      <c r="Q28" s="44"/>
      <c r="R28" s="44"/>
      <c r="S28" s="44"/>
      <c r="T28" s="44"/>
      <c r="U28" s="44"/>
      <c r="V28" s="44">
        <f>SUM(J28:U28)</f>
        <v>169</v>
      </c>
      <c r="W28" s="45">
        <f>(V28/V$29)*100</f>
        <v>25.528700906344408</v>
      </c>
    </row>
    <row r="29" spans="1:23" ht="15.75" thickBot="1" x14ac:dyDescent="0.3">
      <c r="A29" s="46" t="s">
        <v>5</v>
      </c>
      <c r="B29" s="47">
        <f t="shared" ref="B29:U29" si="13">SUM(B26:B28)</f>
        <v>707</v>
      </c>
      <c r="C29" s="47">
        <f t="shared" si="13"/>
        <v>1097</v>
      </c>
      <c r="D29" s="47">
        <f t="shared" si="13"/>
        <v>900</v>
      </c>
      <c r="E29" s="47">
        <f t="shared" si="13"/>
        <v>1232</v>
      </c>
      <c r="F29" s="47">
        <f t="shared" si="13"/>
        <v>902</v>
      </c>
      <c r="G29" s="47">
        <f t="shared" ref="G29:I29" si="14">SUM(G26:G28)</f>
        <v>1109</v>
      </c>
      <c r="H29" s="47">
        <f t="shared" ref="H29" si="15">SUM(H26:H28)</f>
        <v>1103</v>
      </c>
      <c r="I29" s="47">
        <f t="shared" si="14"/>
        <v>1310</v>
      </c>
      <c r="J29" s="48">
        <f t="shared" si="13"/>
        <v>47</v>
      </c>
      <c r="K29" s="48">
        <f t="shared" si="13"/>
        <v>87</v>
      </c>
      <c r="L29" s="48">
        <f t="shared" si="13"/>
        <v>110</v>
      </c>
      <c r="M29" s="48">
        <f t="shared" si="13"/>
        <v>95</v>
      </c>
      <c r="N29" s="48">
        <f t="shared" si="13"/>
        <v>88</v>
      </c>
      <c r="O29" s="48">
        <f t="shared" si="13"/>
        <v>114</v>
      </c>
      <c r="P29" s="48">
        <f t="shared" si="13"/>
        <v>121</v>
      </c>
      <c r="Q29" s="48">
        <f t="shared" si="13"/>
        <v>0</v>
      </c>
      <c r="R29" s="48">
        <f t="shared" si="13"/>
        <v>0</v>
      </c>
      <c r="S29" s="48">
        <f t="shared" si="13"/>
        <v>0</v>
      </c>
      <c r="T29" s="48">
        <f t="shared" si="13"/>
        <v>0</v>
      </c>
      <c r="U29" s="48">
        <f t="shared" si="13"/>
        <v>0</v>
      </c>
      <c r="V29" s="48">
        <f t="shared" ref="V29" si="16">SUM(V26:V28)</f>
        <v>662</v>
      </c>
      <c r="W29" s="49">
        <f t="shared" ref="W29" si="17">(V29/V$25)*100</f>
        <v>100</v>
      </c>
    </row>
    <row r="30" spans="1:23" x14ac:dyDescent="0.25">
      <c r="A30" s="108" t="s">
        <v>448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</row>
    <row r="31" spans="1:23" x14ac:dyDescent="0.25">
      <c r="A31" s="42" t="s">
        <v>434</v>
      </c>
      <c r="B31" s="43"/>
      <c r="C31" s="43">
        <v>145</v>
      </c>
      <c r="D31" s="43">
        <v>189</v>
      </c>
      <c r="E31" s="43">
        <v>270</v>
      </c>
      <c r="F31" s="43">
        <v>206</v>
      </c>
      <c r="G31" s="43">
        <v>244</v>
      </c>
      <c r="H31" s="43">
        <v>279</v>
      </c>
      <c r="I31" s="43">
        <v>268</v>
      </c>
      <c r="J31" s="74">
        <v>11</v>
      </c>
      <c r="K31" s="74">
        <v>13</v>
      </c>
      <c r="L31" s="74">
        <v>9</v>
      </c>
      <c r="M31" s="74">
        <v>15</v>
      </c>
      <c r="N31" s="44">
        <v>14</v>
      </c>
      <c r="O31" s="74">
        <v>15</v>
      </c>
      <c r="P31" s="74">
        <v>7</v>
      </c>
      <c r="Q31" s="74"/>
      <c r="R31" s="74"/>
      <c r="S31" s="74"/>
      <c r="T31" s="74"/>
      <c r="U31" s="74"/>
      <c r="V31" s="44">
        <f>SUM(J31:U31)</f>
        <v>84</v>
      </c>
      <c r="W31" s="45">
        <f>(V31/V$40)*100</f>
        <v>12.688821752265861</v>
      </c>
    </row>
    <row r="32" spans="1:23" x14ac:dyDescent="0.25">
      <c r="A32" s="42" t="s">
        <v>435</v>
      </c>
      <c r="B32" s="43"/>
      <c r="C32" s="43">
        <v>256</v>
      </c>
      <c r="D32" s="43">
        <v>149</v>
      </c>
      <c r="E32" s="43">
        <v>222</v>
      </c>
      <c r="F32" s="43">
        <v>142</v>
      </c>
      <c r="G32" s="43">
        <v>183</v>
      </c>
      <c r="H32" s="43">
        <v>136</v>
      </c>
      <c r="I32" s="43">
        <v>210</v>
      </c>
      <c r="J32" s="74">
        <v>4</v>
      </c>
      <c r="K32" s="74">
        <v>12</v>
      </c>
      <c r="L32" s="74">
        <v>10</v>
      </c>
      <c r="M32" s="74">
        <v>16</v>
      </c>
      <c r="N32" s="44">
        <v>12</v>
      </c>
      <c r="O32" s="74">
        <v>16</v>
      </c>
      <c r="P32" s="74">
        <v>14</v>
      </c>
      <c r="Q32" s="74"/>
      <c r="R32" s="74"/>
      <c r="S32" s="74"/>
      <c r="T32" s="74"/>
      <c r="U32" s="74"/>
      <c r="V32" s="44">
        <f t="shared" ref="V32:V39" si="18">SUM(J32:U32)</f>
        <v>84</v>
      </c>
      <c r="W32" s="45">
        <f t="shared" ref="W32:W39" si="19">(V32/V$40)*100</f>
        <v>12.688821752265861</v>
      </c>
    </row>
    <row r="33" spans="1:23" x14ac:dyDescent="0.25">
      <c r="A33" s="42" t="s">
        <v>436</v>
      </c>
      <c r="B33" s="43"/>
      <c r="C33" s="43">
        <v>174</v>
      </c>
      <c r="D33" s="43">
        <v>127</v>
      </c>
      <c r="E33" s="43">
        <v>183</v>
      </c>
      <c r="F33" s="43">
        <v>145</v>
      </c>
      <c r="G33" s="43">
        <v>126</v>
      </c>
      <c r="H33" s="43">
        <v>122</v>
      </c>
      <c r="I33" s="43">
        <v>207</v>
      </c>
      <c r="J33" s="74">
        <v>9</v>
      </c>
      <c r="K33" s="74">
        <v>17</v>
      </c>
      <c r="L33" s="74">
        <v>28</v>
      </c>
      <c r="M33" s="74">
        <v>12</v>
      </c>
      <c r="N33" s="44">
        <v>15</v>
      </c>
      <c r="O33" s="74">
        <v>17</v>
      </c>
      <c r="P33" s="74">
        <v>24</v>
      </c>
      <c r="Q33" s="74"/>
      <c r="R33" s="74"/>
      <c r="S33" s="74"/>
      <c r="T33" s="74"/>
      <c r="U33" s="74"/>
      <c r="V33" s="44">
        <f t="shared" si="18"/>
        <v>122</v>
      </c>
      <c r="W33" s="45">
        <f t="shared" si="19"/>
        <v>18.429003021148034</v>
      </c>
    </row>
    <row r="34" spans="1:23" x14ac:dyDescent="0.25">
      <c r="A34" s="42" t="s">
        <v>437</v>
      </c>
      <c r="B34" s="43"/>
      <c r="C34" s="43">
        <v>20</v>
      </c>
      <c r="D34" s="43">
        <v>40</v>
      </c>
      <c r="E34" s="43">
        <v>94</v>
      </c>
      <c r="F34" s="43">
        <v>56</v>
      </c>
      <c r="G34" s="43">
        <v>54</v>
      </c>
      <c r="H34" s="43">
        <v>44</v>
      </c>
      <c r="I34" s="43">
        <v>81</v>
      </c>
      <c r="J34" s="74">
        <v>1</v>
      </c>
      <c r="K34" s="74">
        <v>1</v>
      </c>
      <c r="L34" s="74">
        <v>5</v>
      </c>
      <c r="M34" s="74">
        <v>5</v>
      </c>
      <c r="N34" s="44">
        <v>4</v>
      </c>
      <c r="O34" s="74">
        <v>4</v>
      </c>
      <c r="P34" s="74">
        <v>4</v>
      </c>
      <c r="Q34" s="74"/>
      <c r="R34" s="74"/>
      <c r="S34" s="74"/>
      <c r="T34" s="74"/>
      <c r="U34" s="74"/>
      <c r="V34" s="44">
        <f t="shared" si="18"/>
        <v>24</v>
      </c>
      <c r="W34" s="45">
        <f t="shared" si="19"/>
        <v>3.6253776435045322</v>
      </c>
    </row>
    <row r="35" spans="1:23" x14ac:dyDescent="0.25">
      <c r="A35" s="50" t="s">
        <v>438</v>
      </c>
      <c r="B35" s="51"/>
      <c r="C35" s="51">
        <v>124</v>
      </c>
      <c r="D35" s="51">
        <v>123</v>
      </c>
      <c r="E35" s="51">
        <v>117</v>
      </c>
      <c r="F35" s="51">
        <v>73</v>
      </c>
      <c r="G35" s="51">
        <v>86</v>
      </c>
      <c r="H35" s="51">
        <v>74</v>
      </c>
      <c r="I35" s="51">
        <v>147</v>
      </c>
      <c r="J35" s="74">
        <v>4</v>
      </c>
      <c r="K35" s="74">
        <v>16</v>
      </c>
      <c r="L35" s="74">
        <v>14</v>
      </c>
      <c r="M35" s="74">
        <v>15</v>
      </c>
      <c r="N35" s="44">
        <v>4</v>
      </c>
      <c r="O35" s="74">
        <v>18</v>
      </c>
      <c r="P35" s="74">
        <v>17</v>
      </c>
      <c r="Q35" s="74"/>
      <c r="R35" s="74"/>
      <c r="S35" s="74"/>
      <c r="T35" s="74"/>
      <c r="U35" s="74"/>
      <c r="V35" s="44">
        <f t="shared" si="18"/>
        <v>88</v>
      </c>
      <c r="W35" s="45">
        <f t="shared" si="19"/>
        <v>13.293051359516618</v>
      </c>
    </row>
    <row r="36" spans="1:23" x14ac:dyDescent="0.25">
      <c r="A36" s="52" t="s">
        <v>439</v>
      </c>
      <c r="B36" s="53"/>
      <c r="C36" s="53">
        <v>209</v>
      </c>
      <c r="D36" s="53">
        <v>163</v>
      </c>
      <c r="E36" s="53">
        <v>193</v>
      </c>
      <c r="F36" s="53">
        <v>147</v>
      </c>
      <c r="G36" s="53">
        <v>162</v>
      </c>
      <c r="H36" s="53">
        <v>196</v>
      </c>
      <c r="I36" s="53">
        <v>219</v>
      </c>
      <c r="J36" s="74">
        <v>8</v>
      </c>
      <c r="K36" s="74">
        <v>10</v>
      </c>
      <c r="L36" s="74">
        <v>18</v>
      </c>
      <c r="M36" s="74">
        <v>18</v>
      </c>
      <c r="N36" s="44">
        <v>23</v>
      </c>
      <c r="O36" s="74">
        <v>15</v>
      </c>
      <c r="P36" s="74">
        <v>21</v>
      </c>
      <c r="Q36" s="74"/>
      <c r="R36" s="74"/>
      <c r="S36" s="74"/>
      <c r="T36" s="74"/>
      <c r="U36" s="74"/>
      <c r="V36" s="44">
        <f t="shared" si="18"/>
        <v>113</v>
      </c>
      <c r="W36" s="45">
        <f t="shared" si="19"/>
        <v>17.069486404833835</v>
      </c>
    </row>
    <row r="37" spans="1:23" x14ac:dyDescent="0.25">
      <c r="A37" s="52" t="s">
        <v>440</v>
      </c>
      <c r="B37" s="53"/>
      <c r="C37" s="53">
        <v>56</v>
      </c>
      <c r="D37" s="53">
        <v>46</v>
      </c>
      <c r="E37" s="53">
        <v>63</v>
      </c>
      <c r="F37" s="53">
        <v>80</v>
      </c>
      <c r="G37" s="53">
        <v>153</v>
      </c>
      <c r="H37" s="53">
        <v>204</v>
      </c>
      <c r="I37" s="53">
        <v>107</v>
      </c>
      <c r="J37" s="74">
        <v>6</v>
      </c>
      <c r="K37" s="74">
        <v>7</v>
      </c>
      <c r="L37" s="74">
        <v>13</v>
      </c>
      <c r="M37" s="74">
        <v>11</v>
      </c>
      <c r="N37" s="44">
        <v>6</v>
      </c>
      <c r="O37" s="74">
        <v>13</v>
      </c>
      <c r="P37" s="74">
        <v>10</v>
      </c>
      <c r="Q37" s="74"/>
      <c r="R37" s="74"/>
      <c r="S37" s="74"/>
      <c r="T37" s="74"/>
      <c r="U37" s="74"/>
      <c r="V37" s="44">
        <f t="shared" si="18"/>
        <v>66</v>
      </c>
      <c r="W37" s="45">
        <f t="shared" si="19"/>
        <v>9.9697885196374632</v>
      </c>
    </row>
    <row r="38" spans="1:23" x14ac:dyDescent="0.25">
      <c r="A38" s="42" t="s">
        <v>441</v>
      </c>
      <c r="B38" s="43"/>
      <c r="C38" s="43">
        <v>1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74">
        <v>0</v>
      </c>
      <c r="K38" s="74">
        <v>0</v>
      </c>
      <c r="L38" s="74">
        <v>0</v>
      </c>
      <c r="M38" s="74">
        <v>0</v>
      </c>
      <c r="N38" s="44">
        <v>0</v>
      </c>
      <c r="O38" s="74"/>
      <c r="P38" s="74">
        <v>0</v>
      </c>
      <c r="Q38" s="74"/>
      <c r="R38" s="74"/>
      <c r="S38" s="74"/>
      <c r="T38" s="74"/>
      <c r="U38" s="74"/>
      <c r="V38" s="44">
        <f t="shared" si="18"/>
        <v>0</v>
      </c>
      <c r="W38" s="45">
        <f t="shared" si="19"/>
        <v>0</v>
      </c>
    </row>
    <row r="39" spans="1:23" x14ac:dyDescent="0.25">
      <c r="A39" t="s">
        <v>442</v>
      </c>
      <c r="C39" s="43">
        <v>112</v>
      </c>
      <c r="D39" s="43">
        <v>63</v>
      </c>
      <c r="E39" s="43">
        <v>90</v>
      </c>
      <c r="F39" s="43">
        <v>53</v>
      </c>
      <c r="G39" s="43">
        <v>101</v>
      </c>
      <c r="H39" s="43">
        <v>48</v>
      </c>
      <c r="I39" s="43">
        <v>70</v>
      </c>
      <c r="J39" s="82">
        <v>4</v>
      </c>
      <c r="K39" s="82">
        <v>11</v>
      </c>
      <c r="L39" s="82">
        <v>13</v>
      </c>
      <c r="M39" s="82">
        <v>3</v>
      </c>
      <c r="N39" s="95">
        <v>10</v>
      </c>
      <c r="O39" s="82">
        <v>16</v>
      </c>
      <c r="P39" s="82">
        <v>24</v>
      </c>
      <c r="Q39" s="82"/>
      <c r="R39" s="82"/>
      <c r="S39" s="82"/>
      <c r="T39" s="82"/>
      <c r="U39" s="82"/>
      <c r="V39" s="44">
        <f t="shared" si="18"/>
        <v>81</v>
      </c>
      <c r="W39" s="45">
        <f t="shared" si="19"/>
        <v>12.235649546827794</v>
      </c>
    </row>
    <row r="40" spans="1:23" ht="15.75" thickBot="1" x14ac:dyDescent="0.3">
      <c r="A40" s="54" t="s">
        <v>5</v>
      </c>
      <c r="B40" s="55">
        <f>SUM(B31:B38)</f>
        <v>0</v>
      </c>
      <c r="C40" s="55">
        <f t="shared" ref="C40:U40" si="20">SUM(C31:C39)</f>
        <v>1097</v>
      </c>
      <c r="D40" s="55">
        <f t="shared" si="20"/>
        <v>900</v>
      </c>
      <c r="E40" s="55">
        <f t="shared" si="20"/>
        <v>1232</v>
      </c>
      <c r="F40" s="55">
        <f>SUM(F31:F39)</f>
        <v>902</v>
      </c>
      <c r="G40" s="55">
        <f>SUM(G31:G39)</f>
        <v>1109</v>
      </c>
      <c r="H40" s="55">
        <f>SUM(H31:H39)</f>
        <v>1103</v>
      </c>
      <c r="I40" s="55">
        <f>SUM(I31:I39)</f>
        <v>1309</v>
      </c>
      <c r="J40" s="55">
        <f t="shared" si="20"/>
        <v>47</v>
      </c>
      <c r="K40" s="55">
        <f t="shared" si="20"/>
        <v>87</v>
      </c>
      <c r="L40" s="55">
        <f t="shared" si="20"/>
        <v>110</v>
      </c>
      <c r="M40" s="55">
        <f t="shared" si="20"/>
        <v>95</v>
      </c>
      <c r="N40" s="55">
        <f t="shared" si="20"/>
        <v>88</v>
      </c>
      <c r="O40" s="55">
        <f t="shared" si="20"/>
        <v>114</v>
      </c>
      <c r="P40" s="55">
        <f t="shared" si="20"/>
        <v>121</v>
      </c>
      <c r="Q40" s="55">
        <f t="shared" si="20"/>
        <v>0</v>
      </c>
      <c r="R40" s="55">
        <f t="shared" si="20"/>
        <v>0</v>
      </c>
      <c r="S40" s="55">
        <f t="shared" si="20"/>
        <v>0</v>
      </c>
      <c r="T40" s="55">
        <f t="shared" si="20"/>
        <v>0</v>
      </c>
      <c r="U40" s="55">
        <f t="shared" si="20"/>
        <v>0</v>
      </c>
      <c r="V40" s="56">
        <f>SUM(V31:V39)</f>
        <v>662</v>
      </c>
      <c r="W40" s="57">
        <f>SUM(W31:W39)</f>
        <v>100</v>
      </c>
    </row>
    <row r="41" spans="1:23" x14ac:dyDescent="0.25">
      <c r="A41" s="108" t="s">
        <v>445</v>
      </c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</row>
    <row r="42" spans="1:23" x14ac:dyDescent="0.25">
      <c r="A42" s="42" t="s">
        <v>466</v>
      </c>
      <c r="B42" s="43"/>
      <c r="C42" s="43"/>
      <c r="D42" s="43"/>
      <c r="E42" s="43"/>
      <c r="F42" s="43"/>
      <c r="G42" s="43"/>
      <c r="H42" s="43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>
        <f t="shared" ref="V42:V59" si="21">SUM(J42:U42)</f>
        <v>0</v>
      </c>
      <c r="W42" s="45">
        <f t="shared" ref="W42:W59" si="22">(V42/V$60)*100</f>
        <v>0</v>
      </c>
    </row>
    <row r="43" spans="1:23" x14ac:dyDescent="0.25">
      <c r="A43" s="42" t="s">
        <v>465</v>
      </c>
      <c r="B43" s="43"/>
      <c r="C43" s="43"/>
      <c r="D43" s="43"/>
      <c r="E43" s="43"/>
      <c r="F43" s="43"/>
      <c r="G43" s="43"/>
      <c r="H43" s="43"/>
      <c r="I43" s="43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>
        <f t="shared" ref="V43" si="23">SUM(J43:U43)</f>
        <v>0</v>
      </c>
      <c r="W43" s="45">
        <f t="shared" si="22"/>
        <v>0</v>
      </c>
    </row>
    <row r="44" spans="1:23" x14ac:dyDescent="0.25">
      <c r="A44" s="42" t="s">
        <v>478</v>
      </c>
      <c r="B44" s="43"/>
      <c r="C44" s="43"/>
      <c r="D44" s="43"/>
      <c r="E44" s="43"/>
      <c r="F44" s="43"/>
      <c r="G44" s="43"/>
      <c r="H44" s="43"/>
      <c r="I44" s="43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>
        <f t="shared" ref="V44" si="24">SUM(J44:U44)</f>
        <v>0</v>
      </c>
      <c r="W44" s="45">
        <f t="shared" ref="W44" si="25">(V44/V$60)*100</f>
        <v>0</v>
      </c>
    </row>
    <row r="45" spans="1:23" x14ac:dyDescent="0.25">
      <c r="A45" s="42" t="s">
        <v>380</v>
      </c>
      <c r="B45" s="43"/>
      <c r="C45" s="43"/>
      <c r="D45" s="43"/>
      <c r="E45" s="43"/>
      <c r="F45" s="43"/>
      <c r="G45" s="43"/>
      <c r="H45" s="43"/>
      <c r="I45" s="43"/>
      <c r="J45" s="44"/>
      <c r="K45" s="44"/>
      <c r="L45" s="44"/>
      <c r="M45" s="44">
        <v>1</v>
      </c>
      <c r="N45" s="44"/>
      <c r="O45" s="44"/>
      <c r="P45" s="44"/>
      <c r="Q45" s="44"/>
      <c r="R45" s="44"/>
      <c r="S45" s="44"/>
      <c r="T45" s="44"/>
      <c r="U45" s="44"/>
      <c r="V45" s="44">
        <f t="shared" ref="V45" si="26">SUM(J45:U45)</f>
        <v>1</v>
      </c>
      <c r="W45" s="45">
        <f t="shared" si="22"/>
        <v>0.15105740181268881</v>
      </c>
    </row>
    <row r="46" spans="1:23" x14ac:dyDescent="0.25">
      <c r="A46" s="42" t="s">
        <v>21</v>
      </c>
      <c r="B46" s="43"/>
      <c r="C46" s="43"/>
      <c r="D46" s="43"/>
      <c r="E46" s="43"/>
      <c r="F46" s="43"/>
      <c r="G46" s="43"/>
      <c r="H46" s="43"/>
      <c r="I46" s="43"/>
      <c r="J46" s="44">
        <v>2</v>
      </c>
      <c r="K46" s="44">
        <v>10</v>
      </c>
      <c r="L46" s="44">
        <v>11</v>
      </c>
      <c r="M46" s="96">
        <v>11</v>
      </c>
      <c r="N46" s="44">
        <v>4</v>
      </c>
      <c r="O46" s="44">
        <v>10</v>
      </c>
      <c r="P46" s="44">
        <v>9</v>
      </c>
      <c r="Q46" s="44"/>
      <c r="R46" s="44"/>
      <c r="S46" s="44"/>
      <c r="T46" s="44"/>
      <c r="U46" s="44"/>
      <c r="V46" s="44">
        <f t="shared" si="21"/>
        <v>57</v>
      </c>
      <c r="W46" s="45">
        <f t="shared" si="22"/>
        <v>8.6102719033232624</v>
      </c>
    </row>
    <row r="47" spans="1:23" x14ac:dyDescent="0.25">
      <c r="A47" s="42" t="s">
        <v>18</v>
      </c>
      <c r="B47" s="43"/>
      <c r="C47" s="43"/>
      <c r="D47" s="43"/>
      <c r="E47" s="43"/>
      <c r="F47" s="43"/>
      <c r="G47" s="43"/>
      <c r="H47" s="43"/>
      <c r="I47" s="43"/>
      <c r="J47" s="44"/>
      <c r="K47" s="44"/>
      <c r="L47" s="44">
        <v>1</v>
      </c>
      <c r="M47" s="96">
        <v>1</v>
      </c>
      <c r="N47" s="44"/>
      <c r="O47" s="44">
        <v>1</v>
      </c>
      <c r="P47" s="44">
        <v>2</v>
      </c>
      <c r="Q47" s="44"/>
      <c r="R47" s="44"/>
      <c r="S47" s="44"/>
      <c r="T47" s="44"/>
      <c r="U47" s="44"/>
      <c r="V47" s="44">
        <f t="shared" si="21"/>
        <v>5</v>
      </c>
      <c r="W47" s="45">
        <f t="shared" si="22"/>
        <v>0.75528700906344415</v>
      </c>
    </row>
    <row r="48" spans="1:23" x14ac:dyDescent="0.25">
      <c r="A48" s="42" t="s">
        <v>488</v>
      </c>
      <c r="B48" s="43"/>
      <c r="C48" s="43"/>
      <c r="D48" s="43"/>
      <c r="E48" s="43"/>
      <c r="F48" s="43"/>
      <c r="G48" s="43"/>
      <c r="H48" s="43"/>
      <c r="I48" s="43"/>
      <c r="J48" s="44"/>
      <c r="K48" s="44"/>
      <c r="L48" s="44"/>
      <c r="M48" s="96"/>
      <c r="N48" s="44">
        <v>1</v>
      </c>
      <c r="O48" s="44">
        <v>1</v>
      </c>
      <c r="P48" s="44">
        <v>1</v>
      </c>
      <c r="Q48" s="44"/>
      <c r="R48" s="44"/>
      <c r="S48" s="44"/>
      <c r="T48" s="44"/>
      <c r="U48" s="44"/>
      <c r="V48" s="44">
        <f t="shared" ref="V48" si="27">SUM(J48:U48)</f>
        <v>3</v>
      </c>
      <c r="W48" s="45">
        <f t="shared" ref="W48" si="28">(V48/V$60)*100</f>
        <v>0.45317220543806652</v>
      </c>
    </row>
    <row r="49" spans="1:23" x14ac:dyDescent="0.25">
      <c r="A49" s="42" t="s">
        <v>485</v>
      </c>
      <c r="B49" s="43"/>
      <c r="C49" s="43"/>
      <c r="D49" s="43"/>
      <c r="E49" s="43"/>
      <c r="F49" s="43"/>
      <c r="G49" s="43"/>
      <c r="H49" s="43"/>
      <c r="I49" s="43"/>
      <c r="J49" s="44">
        <v>1</v>
      </c>
      <c r="K49" s="44">
        <v>3</v>
      </c>
      <c r="L49" s="44">
        <v>1</v>
      </c>
      <c r="M49" s="96">
        <v>4</v>
      </c>
      <c r="N49" s="44">
        <v>3</v>
      </c>
      <c r="O49" s="44">
        <v>2</v>
      </c>
      <c r="P49" s="44">
        <v>2</v>
      </c>
      <c r="Q49" s="44"/>
      <c r="R49" s="44"/>
      <c r="S49" s="44"/>
      <c r="T49" s="44"/>
      <c r="U49" s="44"/>
      <c r="V49" s="44">
        <f t="shared" ref="V49" si="29">SUM(J49:U49)</f>
        <v>16</v>
      </c>
      <c r="W49" s="45">
        <f t="shared" ref="W49" si="30">(V49/V$60)*100</f>
        <v>2.416918429003021</v>
      </c>
    </row>
    <row r="50" spans="1:23" x14ac:dyDescent="0.25">
      <c r="A50" s="42" t="s">
        <v>16</v>
      </c>
      <c r="B50" s="43"/>
      <c r="C50" s="43"/>
      <c r="D50" s="43"/>
      <c r="E50" s="43"/>
      <c r="F50" s="43"/>
      <c r="G50" s="43"/>
      <c r="H50" s="43"/>
      <c r="I50" s="43"/>
      <c r="J50" s="44"/>
      <c r="K50" s="44">
        <v>2</v>
      </c>
      <c r="L50" s="44">
        <v>2</v>
      </c>
      <c r="M50" s="96">
        <v>1</v>
      </c>
      <c r="N50" s="44">
        <v>1</v>
      </c>
      <c r="O50" s="44"/>
      <c r="P50" s="44">
        <v>2</v>
      </c>
      <c r="Q50" s="44"/>
      <c r="R50" s="44"/>
      <c r="S50" s="44"/>
      <c r="T50" s="44"/>
      <c r="U50" s="44"/>
      <c r="V50" s="44">
        <f t="shared" si="21"/>
        <v>8</v>
      </c>
      <c r="W50" s="45">
        <f t="shared" si="22"/>
        <v>1.2084592145015105</v>
      </c>
    </row>
    <row r="51" spans="1:23" x14ac:dyDescent="0.25">
      <c r="A51" s="42" t="s">
        <v>486</v>
      </c>
      <c r="B51" s="43"/>
      <c r="C51" s="43"/>
      <c r="D51" s="43"/>
      <c r="E51" s="43"/>
      <c r="F51" s="43"/>
      <c r="G51" s="43"/>
      <c r="H51" s="43"/>
      <c r="I51" s="43"/>
      <c r="J51" s="44"/>
      <c r="K51" s="44">
        <v>1</v>
      </c>
      <c r="L51" s="44">
        <v>1</v>
      </c>
      <c r="M51" s="96">
        <v>1</v>
      </c>
      <c r="N51" s="44"/>
      <c r="O51" s="44">
        <v>1</v>
      </c>
      <c r="P51" s="44">
        <v>2</v>
      </c>
      <c r="Q51" s="44"/>
      <c r="R51" s="44"/>
      <c r="S51" s="44"/>
      <c r="T51" s="44"/>
      <c r="U51" s="44"/>
      <c r="V51" s="44">
        <f t="shared" ref="V51" si="31">SUM(J51:U51)</f>
        <v>6</v>
      </c>
      <c r="W51" s="45">
        <f t="shared" si="22"/>
        <v>0.90634441087613304</v>
      </c>
    </row>
    <row r="52" spans="1:23" x14ac:dyDescent="0.25">
      <c r="A52" s="42" t="s">
        <v>17</v>
      </c>
      <c r="B52" s="43"/>
      <c r="C52" s="43"/>
      <c r="D52" s="43"/>
      <c r="E52" s="43"/>
      <c r="F52" s="43"/>
      <c r="G52" s="43"/>
      <c r="H52" s="43"/>
      <c r="I52" s="43"/>
      <c r="J52" s="44">
        <v>1</v>
      </c>
      <c r="K52" s="44">
        <v>3</v>
      </c>
      <c r="L52" s="44">
        <v>2</v>
      </c>
      <c r="M52" s="96">
        <v>2</v>
      </c>
      <c r="N52" s="44">
        <v>1</v>
      </c>
      <c r="O52" s="44">
        <v>4</v>
      </c>
      <c r="P52" s="44">
        <v>3</v>
      </c>
      <c r="Q52" s="44"/>
      <c r="R52" s="44"/>
      <c r="S52" s="44"/>
      <c r="T52" s="44"/>
      <c r="U52" s="44"/>
      <c r="V52" s="44">
        <f t="shared" si="21"/>
        <v>16</v>
      </c>
      <c r="W52" s="45">
        <f t="shared" si="22"/>
        <v>2.416918429003021</v>
      </c>
    </row>
    <row r="53" spans="1:23" x14ac:dyDescent="0.25">
      <c r="A53" s="42" t="s">
        <v>20</v>
      </c>
      <c r="B53" s="43"/>
      <c r="C53" s="43"/>
      <c r="D53" s="43"/>
      <c r="E53" s="43"/>
      <c r="F53" s="43"/>
      <c r="G53" s="43"/>
      <c r="H53" s="43"/>
      <c r="I53" s="43"/>
      <c r="J53" s="44">
        <v>3</v>
      </c>
      <c r="K53" s="44">
        <v>1</v>
      </c>
      <c r="L53" s="44">
        <v>3</v>
      </c>
      <c r="M53" s="96">
        <v>5</v>
      </c>
      <c r="N53" s="44">
        <v>3</v>
      </c>
      <c r="O53" s="44">
        <v>3</v>
      </c>
      <c r="P53" s="44">
        <v>5</v>
      </c>
      <c r="Q53" s="44"/>
      <c r="R53" s="44"/>
      <c r="S53" s="44"/>
      <c r="T53" s="44"/>
      <c r="U53" s="44"/>
      <c r="V53" s="44">
        <f t="shared" si="21"/>
        <v>23</v>
      </c>
      <c r="W53" s="45">
        <f t="shared" si="22"/>
        <v>3.4743202416918431</v>
      </c>
    </row>
    <row r="54" spans="1:23" x14ac:dyDescent="0.25">
      <c r="A54" s="42" t="s">
        <v>19</v>
      </c>
      <c r="B54" s="43"/>
      <c r="C54" s="43"/>
      <c r="D54" s="43"/>
      <c r="E54" s="43"/>
      <c r="F54" s="43"/>
      <c r="G54" s="43"/>
      <c r="H54" s="43"/>
      <c r="I54" s="43"/>
      <c r="J54" s="44">
        <v>3</v>
      </c>
      <c r="K54" s="44">
        <v>7</v>
      </c>
      <c r="L54" s="44">
        <v>11</v>
      </c>
      <c r="M54" s="96">
        <v>5</v>
      </c>
      <c r="N54" s="44">
        <v>9</v>
      </c>
      <c r="O54" s="44">
        <v>11</v>
      </c>
      <c r="P54" s="44">
        <v>4</v>
      </c>
      <c r="Q54" s="44"/>
      <c r="R54" s="44"/>
      <c r="S54" s="44"/>
      <c r="T54" s="44"/>
      <c r="U54" s="44"/>
      <c r="V54" s="44">
        <f t="shared" si="21"/>
        <v>50</v>
      </c>
      <c r="W54" s="45">
        <f t="shared" si="22"/>
        <v>7.5528700906344408</v>
      </c>
    </row>
    <row r="55" spans="1:23" x14ac:dyDescent="0.25">
      <c r="A55" s="42" t="s">
        <v>403</v>
      </c>
      <c r="B55" s="51"/>
      <c r="C55" s="51"/>
      <c r="D55" s="51"/>
      <c r="E55" s="51"/>
      <c r="F55" s="51"/>
      <c r="G55" s="51"/>
      <c r="H55" s="51"/>
      <c r="I55" s="51"/>
      <c r="J55" s="44"/>
      <c r="K55" s="44"/>
      <c r="L55" s="44"/>
      <c r="M55" s="96">
        <v>1</v>
      </c>
      <c r="N55" s="44"/>
      <c r="O55" s="44"/>
      <c r="P55" s="44"/>
      <c r="Q55" s="44"/>
      <c r="R55" s="44"/>
      <c r="S55" s="44"/>
      <c r="T55" s="44"/>
      <c r="U55" s="44"/>
      <c r="V55" s="44">
        <f t="shared" si="21"/>
        <v>1</v>
      </c>
      <c r="W55" s="45">
        <f t="shared" si="22"/>
        <v>0.15105740181268881</v>
      </c>
    </row>
    <row r="56" spans="1:23" x14ac:dyDescent="0.25">
      <c r="A56" t="s">
        <v>462</v>
      </c>
      <c r="B56" s="51"/>
      <c r="C56" s="51"/>
      <c r="D56" s="51"/>
      <c r="E56" s="51"/>
      <c r="F56" s="51"/>
      <c r="G56" s="51"/>
      <c r="H56" s="51"/>
      <c r="I56" s="51"/>
      <c r="J56" s="44"/>
      <c r="K56" s="44"/>
      <c r="L56" s="44"/>
      <c r="M56" s="96"/>
      <c r="N56" s="44"/>
      <c r="O56" s="44"/>
      <c r="P56" s="44"/>
      <c r="Q56" s="44"/>
      <c r="R56" s="44"/>
      <c r="S56" s="44"/>
      <c r="T56" s="44"/>
      <c r="U56" s="44"/>
      <c r="V56" s="44">
        <f t="shared" ref="V56" si="32">SUM(J56:U56)</f>
        <v>0</v>
      </c>
      <c r="W56" s="45">
        <f t="shared" si="22"/>
        <v>0</v>
      </c>
    </row>
    <row r="57" spans="1:23" x14ac:dyDescent="0.25">
      <c r="A57" s="42" t="s">
        <v>363</v>
      </c>
      <c r="B57" s="53"/>
      <c r="C57" s="53"/>
      <c r="D57" s="53"/>
      <c r="E57" s="53"/>
      <c r="F57" s="53"/>
      <c r="G57" s="53"/>
      <c r="H57" s="53"/>
      <c r="I57" s="53"/>
      <c r="J57" s="44"/>
      <c r="K57" s="44"/>
      <c r="L57" s="44"/>
      <c r="M57" s="96"/>
      <c r="N57" s="44"/>
      <c r="O57" s="44">
        <v>1</v>
      </c>
      <c r="P57" s="44">
        <v>1</v>
      </c>
      <c r="Q57" s="44"/>
      <c r="R57" s="44"/>
      <c r="S57" s="44"/>
      <c r="T57" s="44"/>
      <c r="U57" s="44"/>
      <c r="V57" s="44">
        <f t="shared" si="21"/>
        <v>2</v>
      </c>
      <c r="W57" s="45">
        <f t="shared" si="22"/>
        <v>0.30211480362537763</v>
      </c>
    </row>
    <row r="58" spans="1:23" x14ac:dyDescent="0.25">
      <c r="A58" s="42" t="s">
        <v>446</v>
      </c>
      <c r="B58" s="43"/>
      <c r="C58" s="43"/>
      <c r="D58" s="43"/>
      <c r="E58" s="43"/>
      <c r="F58" s="43"/>
      <c r="G58" s="43"/>
      <c r="H58" s="43"/>
      <c r="I58" s="43"/>
      <c r="J58" s="44">
        <v>36</v>
      </c>
      <c r="K58" s="44">
        <v>59</v>
      </c>
      <c r="L58" s="44">
        <v>76</v>
      </c>
      <c r="M58" s="96">
        <v>61</v>
      </c>
      <c r="N58" s="44">
        <v>66</v>
      </c>
      <c r="O58" s="44">
        <v>77</v>
      </c>
      <c r="P58" s="44">
        <v>88</v>
      </c>
      <c r="Q58" s="44"/>
      <c r="R58" s="44"/>
      <c r="S58" s="44"/>
      <c r="T58" s="44"/>
      <c r="U58" s="44"/>
      <c r="V58" s="44">
        <f t="shared" si="21"/>
        <v>463</v>
      </c>
      <c r="W58" s="45">
        <f t="shared" si="22"/>
        <v>69.939577039274923</v>
      </c>
    </row>
    <row r="59" spans="1:23" x14ac:dyDescent="0.25">
      <c r="A59" s="42" t="s">
        <v>15</v>
      </c>
      <c r="C59" s="43"/>
      <c r="D59" s="43"/>
      <c r="E59" s="43"/>
      <c r="F59" s="43"/>
      <c r="G59" s="43"/>
      <c r="H59" s="43"/>
      <c r="I59" s="43"/>
      <c r="J59" s="44">
        <v>1</v>
      </c>
      <c r="K59" s="44">
        <v>1</v>
      </c>
      <c r="L59" s="44">
        <v>2</v>
      </c>
      <c r="M59" s="44">
        <v>2</v>
      </c>
      <c r="N59" s="44"/>
      <c r="O59" s="44">
        <v>3</v>
      </c>
      <c r="P59" s="44">
        <v>2</v>
      </c>
      <c r="Q59" s="44"/>
      <c r="R59" s="44"/>
      <c r="S59" s="44"/>
      <c r="T59" s="44"/>
      <c r="U59" s="44"/>
      <c r="V59" s="44">
        <f t="shared" si="21"/>
        <v>11</v>
      </c>
      <c r="W59" s="45">
        <f t="shared" si="22"/>
        <v>1.6616314199395772</v>
      </c>
    </row>
    <row r="60" spans="1:23" x14ac:dyDescent="0.25">
      <c r="A60" s="54" t="s">
        <v>5</v>
      </c>
      <c r="B60" s="55">
        <f>SUM(B42:B58)</f>
        <v>0</v>
      </c>
      <c r="C60" s="55">
        <f t="shared" ref="C60:U60" si="33">SUM(C42:C59)</f>
        <v>0</v>
      </c>
      <c r="D60" s="55">
        <f t="shared" si="33"/>
        <v>0</v>
      </c>
      <c r="E60" s="55">
        <f t="shared" si="33"/>
        <v>0</v>
      </c>
      <c r="F60" s="55">
        <f t="shared" si="33"/>
        <v>0</v>
      </c>
      <c r="G60" s="55">
        <f t="shared" si="33"/>
        <v>0</v>
      </c>
      <c r="H60" s="55">
        <v>0</v>
      </c>
      <c r="I60" s="55">
        <f t="shared" si="33"/>
        <v>0</v>
      </c>
      <c r="J60" s="55">
        <f t="shared" si="33"/>
        <v>47</v>
      </c>
      <c r="K60" s="55">
        <f t="shared" si="33"/>
        <v>87</v>
      </c>
      <c r="L60" s="55">
        <f t="shared" si="33"/>
        <v>110</v>
      </c>
      <c r="M60" s="55">
        <f t="shared" si="33"/>
        <v>95</v>
      </c>
      <c r="N60" s="55">
        <f t="shared" si="33"/>
        <v>88</v>
      </c>
      <c r="O60" s="55">
        <f>SUM(O42:O59)</f>
        <v>114</v>
      </c>
      <c r="P60" s="55">
        <f t="shared" si="33"/>
        <v>121</v>
      </c>
      <c r="Q60" s="55">
        <f t="shared" si="33"/>
        <v>0</v>
      </c>
      <c r="R60" s="55">
        <f t="shared" si="33"/>
        <v>0</v>
      </c>
      <c r="S60" s="55">
        <f t="shared" si="33"/>
        <v>0</v>
      </c>
      <c r="T60" s="55">
        <f t="shared" si="33"/>
        <v>0</v>
      </c>
      <c r="U60" s="55">
        <f t="shared" si="33"/>
        <v>0</v>
      </c>
      <c r="V60" s="56">
        <f>SUM(V42:V59)</f>
        <v>662</v>
      </c>
      <c r="W60" s="57">
        <f>(V60/V$20)*100</f>
        <v>100</v>
      </c>
    </row>
    <row r="61" spans="1:23" ht="15.75" thickBot="1" x14ac:dyDescent="0.3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8"/>
      <c r="O61" s="78"/>
      <c r="P61" s="78"/>
      <c r="Q61" s="78"/>
      <c r="R61" s="78"/>
      <c r="S61" s="78"/>
      <c r="T61" s="78"/>
      <c r="U61" s="78"/>
      <c r="V61" s="78"/>
      <c r="W61" s="79"/>
    </row>
    <row r="62" spans="1:23" x14ac:dyDescent="0.25">
      <c r="A62" s="120" t="s">
        <v>457</v>
      </c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O62" s="108" t="s">
        <v>553</v>
      </c>
      <c r="P62" s="108"/>
      <c r="Q62" s="108"/>
      <c r="R62" s="108"/>
      <c r="S62" s="108"/>
      <c r="T62" s="108"/>
      <c r="U62" s="108"/>
      <c r="V62" s="108"/>
      <c r="W62" s="108"/>
    </row>
    <row r="63" spans="1:23" x14ac:dyDescent="0.25">
      <c r="A63" s="124" t="s">
        <v>454</v>
      </c>
      <c r="B63" s="121" t="s">
        <v>455</v>
      </c>
      <c r="C63" s="121"/>
      <c r="D63" s="121"/>
      <c r="E63" s="121"/>
      <c r="F63" s="121"/>
      <c r="G63" s="121"/>
      <c r="H63" s="121"/>
      <c r="I63" s="121"/>
      <c r="J63" s="121"/>
      <c r="K63" s="80"/>
      <c r="L63" s="121" t="s">
        <v>456</v>
      </c>
      <c r="M63" s="125" t="s">
        <v>420</v>
      </c>
      <c r="O63" s="122" t="s">
        <v>454</v>
      </c>
      <c r="P63" s="123"/>
      <c r="Q63" s="123"/>
      <c r="R63" s="118">
        <v>2018</v>
      </c>
      <c r="S63" s="118"/>
      <c r="T63" s="118"/>
      <c r="U63" s="118"/>
      <c r="V63" s="118"/>
      <c r="W63" s="119"/>
    </row>
    <row r="64" spans="1:23" x14ac:dyDescent="0.25">
      <c r="A64" s="124"/>
      <c r="B64" s="76">
        <v>2010</v>
      </c>
      <c r="C64" s="90" t="s">
        <v>501</v>
      </c>
      <c r="D64" s="90" t="s">
        <v>502</v>
      </c>
      <c r="E64" s="90" t="s">
        <v>503</v>
      </c>
      <c r="F64" s="90">
        <v>2014</v>
      </c>
      <c r="G64" s="90" t="s">
        <v>504</v>
      </c>
      <c r="H64" s="90">
        <v>2016</v>
      </c>
      <c r="I64" s="90">
        <v>2017</v>
      </c>
      <c r="J64" s="90">
        <v>2018</v>
      </c>
      <c r="K64" s="80"/>
      <c r="L64" s="121"/>
      <c r="M64" s="125"/>
      <c r="O64" s="122"/>
      <c r="P64" s="123"/>
      <c r="Q64" s="123"/>
      <c r="R64" s="114" t="s">
        <v>458</v>
      </c>
      <c r="S64" s="114"/>
      <c r="T64" s="114" t="s">
        <v>10</v>
      </c>
      <c r="U64" s="114"/>
      <c r="V64" s="114" t="s">
        <v>498</v>
      </c>
      <c r="W64" s="115"/>
    </row>
    <row r="65" spans="1:23" x14ac:dyDescent="0.25">
      <c r="A65" s="42" t="s">
        <v>466</v>
      </c>
      <c r="B65" s="59"/>
      <c r="C65" s="59"/>
      <c r="D65" s="59"/>
      <c r="E65" s="60"/>
      <c r="F65" s="75"/>
      <c r="G65" s="75">
        <f>T65</f>
        <v>0</v>
      </c>
      <c r="H65" s="75"/>
      <c r="I65" s="75">
        <v>1</v>
      </c>
      <c r="J65" s="75">
        <f>T65</f>
        <v>0</v>
      </c>
      <c r="K65" s="60"/>
      <c r="L65" s="75">
        <f t="shared" ref="L65:L67" si="34">SUM(B65:J65)</f>
        <v>1</v>
      </c>
      <c r="M65" s="61">
        <f t="shared" ref="M65:M81" si="35">(L65/L$82)*100</f>
        <v>0.38461538461538464</v>
      </c>
      <c r="O65" s="91" t="s">
        <v>466</v>
      </c>
      <c r="P65" s="91"/>
      <c r="Q65" s="92"/>
      <c r="R65" s="116">
        <f t="shared" ref="R65:R68" si="36">V42</f>
        <v>0</v>
      </c>
      <c r="S65" s="117"/>
      <c r="T65" s="101"/>
      <c r="U65" s="101"/>
      <c r="V65" s="102" t="s">
        <v>429</v>
      </c>
      <c r="W65" s="102"/>
    </row>
    <row r="66" spans="1:23" x14ac:dyDescent="0.25">
      <c r="A66" s="42" t="s">
        <v>465</v>
      </c>
      <c r="B66" s="59"/>
      <c r="C66" s="59"/>
      <c r="D66" s="59"/>
      <c r="E66" s="60"/>
      <c r="F66" s="75"/>
      <c r="G66" s="75"/>
      <c r="H66" s="75"/>
      <c r="I66" s="75">
        <v>1</v>
      </c>
      <c r="J66" s="75">
        <f>T66</f>
        <v>0</v>
      </c>
      <c r="K66" s="60"/>
      <c r="L66" s="75">
        <f t="shared" si="34"/>
        <v>1</v>
      </c>
      <c r="M66" s="61">
        <f t="shared" si="35"/>
        <v>0.38461538461538464</v>
      </c>
      <c r="O66" s="91" t="s">
        <v>465</v>
      </c>
      <c r="P66" s="91"/>
      <c r="Q66" s="94"/>
      <c r="R66" s="101">
        <f t="shared" si="36"/>
        <v>0</v>
      </c>
      <c r="S66" s="101"/>
      <c r="T66" s="103"/>
      <c r="U66" s="103"/>
      <c r="V66" s="102" t="s">
        <v>429</v>
      </c>
      <c r="W66" s="102"/>
    </row>
    <row r="67" spans="1:23" x14ac:dyDescent="0.25">
      <c r="A67" s="42" t="s">
        <v>380</v>
      </c>
      <c r="B67" s="59"/>
      <c r="C67" s="59"/>
      <c r="D67" s="59"/>
      <c r="E67" s="60"/>
      <c r="F67" s="75"/>
      <c r="G67" s="75"/>
      <c r="H67" s="75"/>
      <c r="I67" s="75">
        <v>0</v>
      </c>
      <c r="J67" s="75">
        <f>T68</f>
        <v>1</v>
      </c>
      <c r="K67" s="60"/>
      <c r="L67" s="75">
        <f t="shared" si="34"/>
        <v>1</v>
      </c>
      <c r="M67" s="61">
        <f t="shared" si="35"/>
        <v>0.38461538461538464</v>
      </c>
      <c r="O67" s="91" t="s">
        <v>478</v>
      </c>
      <c r="P67" s="91"/>
      <c r="Q67" s="94"/>
      <c r="R67" s="101">
        <f t="shared" si="36"/>
        <v>0</v>
      </c>
      <c r="S67" s="101"/>
      <c r="T67" s="103"/>
      <c r="U67" s="103"/>
      <c r="V67" s="102" t="s">
        <v>429</v>
      </c>
      <c r="W67" s="102"/>
    </row>
    <row r="68" spans="1:23" x14ac:dyDescent="0.25">
      <c r="A68" s="42" t="s">
        <v>21</v>
      </c>
      <c r="B68" s="59"/>
      <c r="C68" s="59"/>
      <c r="D68" s="59"/>
      <c r="E68" s="60"/>
      <c r="F68" s="75"/>
      <c r="G68" s="75"/>
      <c r="H68" s="75">
        <v>3</v>
      </c>
      <c r="I68" s="75">
        <v>97</v>
      </c>
      <c r="J68" s="75">
        <f>T69</f>
        <v>41</v>
      </c>
      <c r="K68" s="60"/>
      <c r="L68" s="75">
        <f>SUM(B68:J68)</f>
        <v>141</v>
      </c>
      <c r="M68" s="61">
        <f t="shared" si="35"/>
        <v>54.230769230769226</v>
      </c>
      <c r="O68" s="91" t="s">
        <v>380</v>
      </c>
      <c r="P68" s="91"/>
      <c r="Q68" s="94"/>
      <c r="R68" s="101">
        <f t="shared" si="36"/>
        <v>1</v>
      </c>
      <c r="S68" s="101"/>
      <c r="T68" s="103">
        <v>1</v>
      </c>
      <c r="U68" s="103"/>
      <c r="V68" s="102">
        <f>(R68-T68)/R68*100</f>
        <v>0</v>
      </c>
      <c r="W68" s="102"/>
    </row>
    <row r="69" spans="1:23" x14ac:dyDescent="0.25">
      <c r="A69" s="42" t="s">
        <v>478</v>
      </c>
      <c r="B69" s="59"/>
      <c r="C69" s="59"/>
      <c r="D69" s="59"/>
      <c r="E69" s="60"/>
      <c r="F69" s="75"/>
      <c r="G69" s="75"/>
      <c r="H69" s="75"/>
      <c r="I69" s="75">
        <v>1</v>
      </c>
      <c r="J69" s="75">
        <f>T67</f>
        <v>0</v>
      </c>
      <c r="K69" s="60"/>
      <c r="L69" s="75">
        <f t="shared" ref="L69:L81" si="37">SUM(B69:J69)</f>
        <v>1</v>
      </c>
      <c r="M69" s="61">
        <f t="shared" si="35"/>
        <v>0.38461538461538464</v>
      </c>
      <c r="O69" s="91" t="s">
        <v>21</v>
      </c>
      <c r="P69" s="91"/>
      <c r="Q69" s="94"/>
      <c r="R69" s="101">
        <f t="shared" ref="R69:R81" si="38">V46</f>
        <v>57</v>
      </c>
      <c r="S69" s="101"/>
      <c r="T69" s="103">
        <v>41</v>
      </c>
      <c r="U69" s="103"/>
      <c r="V69" s="102">
        <f>(R69-T69)/R69*100</f>
        <v>28.07017543859649</v>
      </c>
      <c r="W69" s="102"/>
    </row>
    <row r="70" spans="1:23" x14ac:dyDescent="0.25">
      <c r="A70" s="42" t="s">
        <v>18</v>
      </c>
      <c r="B70" s="59"/>
      <c r="C70" s="59"/>
      <c r="D70" s="59"/>
      <c r="E70" s="60"/>
      <c r="F70" s="75"/>
      <c r="G70" s="75"/>
      <c r="H70" s="75"/>
      <c r="I70" s="75">
        <v>1</v>
      </c>
      <c r="J70" s="75">
        <f>T70</f>
        <v>1</v>
      </c>
      <c r="K70" s="60"/>
      <c r="L70" s="75">
        <f t="shared" si="37"/>
        <v>2</v>
      </c>
      <c r="M70" s="61">
        <f t="shared" si="35"/>
        <v>0.76923076923076927</v>
      </c>
      <c r="O70" s="91" t="s">
        <v>18</v>
      </c>
      <c r="P70" s="91"/>
      <c r="Q70" s="94"/>
      <c r="R70" s="101">
        <f t="shared" si="38"/>
        <v>5</v>
      </c>
      <c r="S70" s="101"/>
      <c r="T70" s="103">
        <v>1</v>
      </c>
      <c r="U70" s="103"/>
      <c r="V70" s="102">
        <f>T70/R70*100</f>
        <v>20</v>
      </c>
      <c r="W70" s="102"/>
    </row>
    <row r="71" spans="1:23" x14ac:dyDescent="0.25">
      <c r="A71" s="42" t="s">
        <v>17</v>
      </c>
      <c r="B71" s="59"/>
      <c r="C71" s="59"/>
      <c r="D71" s="59"/>
      <c r="E71" s="60"/>
      <c r="F71" s="75"/>
      <c r="G71" s="75"/>
      <c r="H71" s="75"/>
      <c r="I71" s="75">
        <v>1</v>
      </c>
      <c r="J71" s="75">
        <f>T75</f>
        <v>3</v>
      </c>
      <c r="K71" s="60"/>
      <c r="L71" s="75">
        <f t="shared" si="37"/>
        <v>4</v>
      </c>
      <c r="M71" s="61">
        <f t="shared" si="35"/>
        <v>1.5384615384615385</v>
      </c>
      <c r="O71" s="91" t="s">
        <v>488</v>
      </c>
      <c r="P71" s="91"/>
      <c r="Q71" s="94"/>
      <c r="R71" s="101">
        <f t="shared" si="38"/>
        <v>3</v>
      </c>
      <c r="S71" s="101"/>
      <c r="T71" s="103"/>
      <c r="U71" s="103"/>
      <c r="V71" s="102">
        <f>(R71-T71)/R71*100</f>
        <v>100</v>
      </c>
      <c r="W71" s="102"/>
    </row>
    <row r="72" spans="1:23" x14ac:dyDescent="0.25">
      <c r="A72" s="42" t="s">
        <v>497</v>
      </c>
      <c r="B72" s="59"/>
      <c r="C72" s="59"/>
      <c r="D72" s="59"/>
      <c r="E72" s="60"/>
      <c r="F72" s="75"/>
      <c r="G72" s="75"/>
      <c r="H72" s="75"/>
      <c r="I72" s="75">
        <v>0</v>
      </c>
      <c r="J72" s="75">
        <f>T71</f>
        <v>0</v>
      </c>
      <c r="K72" s="60"/>
      <c r="L72" s="75">
        <f t="shared" si="37"/>
        <v>0</v>
      </c>
      <c r="M72" s="61">
        <f t="shared" si="35"/>
        <v>0</v>
      </c>
      <c r="O72" s="91" t="s">
        <v>485</v>
      </c>
      <c r="P72" s="91"/>
      <c r="Q72" s="94"/>
      <c r="R72" s="101">
        <f t="shared" si="38"/>
        <v>16</v>
      </c>
      <c r="S72" s="101"/>
      <c r="T72" s="103"/>
      <c r="U72" s="103"/>
      <c r="V72" s="102">
        <f>(R72-T72)/R72*100</f>
        <v>100</v>
      </c>
      <c r="W72" s="102"/>
    </row>
    <row r="73" spans="1:23" x14ac:dyDescent="0.25">
      <c r="A73" s="42" t="s">
        <v>485</v>
      </c>
      <c r="B73" s="59"/>
      <c r="C73" s="59"/>
      <c r="D73" s="59"/>
      <c r="E73" s="60"/>
      <c r="F73" s="75"/>
      <c r="G73" s="75"/>
      <c r="H73" s="75"/>
      <c r="I73" s="75">
        <v>0</v>
      </c>
      <c r="J73" s="75">
        <f>T72</f>
        <v>0</v>
      </c>
      <c r="K73" s="60"/>
      <c r="L73" s="75">
        <f t="shared" si="37"/>
        <v>0</v>
      </c>
      <c r="M73" s="61">
        <f t="shared" si="35"/>
        <v>0</v>
      </c>
      <c r="O73" s="91" t="s">
        <v>486</v>
      </c>
      <c r="P73" s="91"/>
      <c r="Q73" s="94"/>
      <c r="R73" s="101">
        <f>V51</f>
        <v>6</v>
      </c>
      <c r="S73" s="101"/>
      <c r="T73" s="103">
        <v>2</v>
      </c>
      <c r="U73" s="103"/>
      <c r="V73" s="102">
        <f>(R73-T73)/R73*100</f>
        <v>66.666666666666657</v>
      </c>
      <c r="W73" s="102"/>
    </row>
    <row r="74" spans="1:23" x14ac:dyDescent="0.25">
      <c r="A74" s="42" t="s">
        <v>486</v>
      </c>
      <c r="B74" s="59"/>
      <c r="C74" s="59"/>
      <c r="D74" s="59"/>
      <c r="E74" s="60"/>
      <c r="F74" s="75"/>
      <c r="G74" s="75"/>
      <c r="H74" s="75"/>
      <c r="I74" s="75">
        <v>2</v>
      </c>
      <c r="J74" s="75">
        <f>T73</f>
        <v>2</v>
      </c>
      <c r="K74" s="60"/>
      <c r="L74" s="75">
        <f t="shared" si="37"/>
        <v>4</v>
      </c>
      <c r="M74" s="61">
        <f t="shared" si="35"/>
        <v>1.5384615384615385</v>
      </c>
      <c r="O74" s="91" t="s">
        <v>16</v>
      </c>
      <c r="P74" s="91"/>
      <c r="Q74" s="94"/>
      <c r="R74" s="101">
        <f>V50</f>
        <v>8</v>
      </c>
      <c r="S74" s="101"/>
      <c r="T74" s="103">
        <v>3</v>
      </c>
      <c r="U74" s="103"/>
      <c r="V74" s="102">
        <f>(R74-T74)/R74*100</f>
        <v>62.5</v>
      </c>
      <c r="W74" s="102"/>
    </row>
    <row r="75" spans="1:23" x14ac:dyDescent="0.25">
      <c r="A75" s="42" t="s">
        <v>16</v>
      </c>
      <c r="B75" s="59"/>
      <c r="C75" s="59"/>
      <c r="D75" s="59"/>
      <c r="E75" s="60"/>
      <c r="F75" s="75"/>
      <c r="G75" s="75"/>
      <c r="H75" s="75"/>
      <c r="I75" s="75">
        <v>0</v>
      </c>
      <c r="J75" s="75">
        <f>T74</f>
        <v>3</v>
      </c>
      <c r="K75" s="60"/>
      <c r="L75" s="75">
        <f t="shared" si="37"/>
        <v>3</v>
      </c>
      <c r="M75" s="61">
        <f t="shared" si="35"/>
        <v>1.153846153846154</v>
      </c>
      <c r="O75" s="91" t="s">
        <v>17</v>
      </c>
      <c r="P75" s="91"/>
      <c r="Q75" s="94"/>
      <c r="R75" s="101">
        <f t="shared" si="38"/>
        <v>16</v>
      </c>
      <c r="S75" s="101"/>
      <c r="T75" s="103">
        <v>3</v>
      </c>
      <c r="U75" s="103"/>
      <c r="V75" s="102">
        <f>(R75-T75)/R75*100</f>
        <v>81.25</v>
      </c>
      <c r="W75" s="102"/>
    </row>
    <row r="76" spans="1:23" x14ac:dyDescent="0.25">
      <c r="A76" s="42" t="s">
        <v>20</v>
      </c>
      <c r="B76" s="43"/>
      <c r="C76" s="43"/>
      <c r="D76" s="43"/>
      <c r="E76" s="44"/>
      <c r="F76" s="74"/>
      <c r="G76" s="74"/>
      <c r="H76" s="75"/>
      <c r="I76" s="75">
        <v>7</v>
      </c>
      <c r="J76" s="75">
        <f>T76</f>
        <v>16</v>
      </c>
      <c r="K76" s="44"/>
      <c r="L76" s="75">
        <f t="shared" si="37"/>
        <v>23</v>
      </c>
      <c r="M76" s="61">
        <f t="shared" si="35"/>
        <v>8.8461538461538467</v>
      </c>
      <c r="O76" s="91" t="s">
        <v>20</v>
      </c>
      <c r="P76" s="91"/>
      <c r="Q76" s="94"/>
      <c r="R76" s="101">
        <f t="shared" si="38"/>
        <v>23</v>
      </c>
      <c r="S76" s="101"/>
      <c r="T76" s="103">
        <v>16</v>
      </c>
      <c r="U76" s="103"/>
      <c r="V76" s="102">
        <f t="shared" ref="V76:V77" si="39">(R76-T76)/R76*100</f>
        <v>30.434782608695656</v>
      </c>
      <c r="W76" s="102"/>
    </row>
    <row r="77" spans="1:23" x14ac:dyDescent="0.25">
      <c r="A77" s="42" t="s">
        <v>19</v>
      </c>
      <c r="B77" s="43"/>
      <c r="C77" s="43"/>
      <c r="D77" s="43"/>
      <c r="E77" s="44"/>
      <c r="F77" s="74"/>
      <c r="G77" s="74"/>
      <c r="H77" s="75">
        <v>1</v>
      </c>
      <c r="I77" s="75">
        <v>17</v>
      </c>
      <c r="J77" s="75">
        <f>T77</f>
        <v>28</v>
      </c>
      <c r="K77" s="44"/>
      <c r="L77" s="75">
        <f t="shared" si="37"/>
        <v>46</v>
      </c>
      <c r="M77" s="61">
        <f t="shared" si="35"/>
        <v>17.692307692307693</v>
      </c>
      <c r="O77" s="91" t="s">
        <v>19</v>
      </c>
      <c r="P77" s="91"/>
      <c r="Q77" s="94"/>
      <c r="R77" s="101">
        <f t="shared" si="38"/>
        <v>50</v>
      </c>
      <c r="S77" s="101"/>
      <c r="T77" s="103">
        <v>28</v>
      </c>
      <c r="U77" s="103"/>
      <c r="V77" s="102">
        <f t="shared" si="39"/>
        <v>44</v>
      </c>
      <c r="W77" s="102"/>
    </row>
    <row r="78" spans="1:23" x14ac:dyDescent="0.25">
      <c r="A78" s="73" t="s">
        <v>462</v>
      </c>
      <c r="B78" s="43"/>
      <c r="C78" s="43"/>
      <c r="D78" s="43"/>
      <c r="E78" s="44"/>
      <c r="F78" s="74"/>
      <c r="G78" s="74"/>
      <c r="H78" s="75"/>
      <c r="I78" s="75">
        <v>1</v>
      </c>
      <c r="J78" s="75">
        <f>T79</f>
        <v>0</v>
      </c>
      <c r="K78" s="44"/>
      <c r="L78" s="75">
        <f t="shared" si="37"/>
        <v>1</v>
      </c>
      <c r="M78" s="61">
        <f t="shared" si="35"/>
        <v>0.38461538461538464</v>
      </c>
      <c r="O78" s="91" t="s">
        <v>403</v>
      </c>
      <c r="P78" s="91"/>
      <c r="Q78" s="94"/>
      <c r="R78" s="101">
        <f t="shared" si="38"/>
        <v>1</v>
      </c>
      <c r="S78" s="101"/>
      <c r="T78" s="105">
        <v>0</v>
      </c>
      <c r="U78" s="105"/>
      <c r="V78" s="102">
        <f>(R78-T78)/R78*100</f>
        <v>100</v>
      </c>
      <c r="W78" s="102"/>
    </row>
    <row r="79" spans="1:23" x14ac:dyDescent="0.25">
      <c r="A79" s="42" t="s">
        <v>363</v>
      </c>
      <c r="B79" s="43"/>
      <c r="C79" s="43"/>
      <c r="D79" s="43"/>
      <c r="E79" s="44"/>
      <c r="F79" s="74"/>
      <c r="G79" s="74"/>
      <c r="H79" s="75"/>
      <c r="I79" s="75">
        <v>2</v>
      </c>
      <c r="J79" s="75">
        <f>T80</f>
        <v>0</v>
      </c>
      <c r="K79" s="44"/>
      <c r="L79" s="75">
        <f t="shared" si="37"/>
        <v>2</v>
      </c>
      <c r="M79" s="61">
        <f t="shared" si="35"/>
        <v>0.76923076923076927</v>
      </c>
      <c r="O79" s="91" t="s">
        <v>462</v>
      </c>
      <c r="P79" s="91"/>
      <c r="Q79" s="94"/>
      <c r="R79" s="101">
        <f t="shared" si="38"/>
        <v>0</v>
      </c>
      <c r="S79" s="101"/>
      <c r="T79" s="105">
        <v>0</v>
      </c>
      <c r="U79" s="105"/>
      <c r="V79" s="102" t="s">
        <v>429</v>
      </c>
      <c r="W79" s="102"/>
    </row>
    <row r="80" spans="1:23" x14ac:dyDescent="0.25">
      <c r="A80" s="42" t="s">
        <v>446</v>
      </c>
      <c r="B80" s="43"/>
      <c r="C80" s="43"/>
      <c r="D80" s="43"/>
      <c r="E80" s="44"/>
      <c r="F80" s="74"/>
      <c r="G80" s="74"/>
      <c r="H80" s="75"/>
      <c r="I80" s="75">
        <v>14</v>
      </c>
      <c r="J80" s="75">
        <f>T81</f>
        <v>11</v>
      </c>
      <c r="K80" s="44"/>
      <c r="L80" s="75">
        <f t="shared" si="37"/>
        <v>25</v>
      </c>
      <c r="M80" s="61">
        <f t="shared" si="35"/>
        <v>9.6153846153846168</v>
      </c>
      <c r="O80" s="91" t="s">
        <v>363</v>
      </c>
      <c r="P80" s="91"/>
      <c r="Q80" s="94"/>
      <c r="R80" s="101">
        <f t="shared" si="38"/>
        <v>2</v>
      </c>
      <c r="S80" s="101"/>
      <c r="T80" s="105">
        <v>0</v>
      </c>
      <c r="U80" s="105"/>
      <c r="V80" s="102">
        <f>(R80-T80)/R80*100</f>
        <v>100</v>
      </c>
      <c r="W80" s="102"/>
    </row>
    <row r="81" spans="1:23" x14ac:dyDescent="0.25">
      <c r="A81" s="42" t="s">
        <v>15</v>
      </c>
      <c r="B81" s="43"/>
      <c r="C81" s="43"/>
      <c r="D81" s="43"/>
      <c r="E81" s="44"/>
      <c r="F81" s="74"/>
      <c r="G81" s="74"/>
      <c r="H81" s="75"/>
      <c r="I81" s="75">
        <v>0</v>
      </c>
      <c r="J81" s="75">
        <f>T82</f>
        <v>5</v>
      </c>
      <c r="K81" s="44"/>
      <c r="L81" s="75">
        <f t="shared" si="37"/>
        <v>5</v>
      </c>
      <c r="M81" s="61">
        <f t="shared" si="35"/>
        <v>1.9230769230769231</v>
      </c>
      <c r="O81" s="91" t="s">
        <v>446</v>
      </c>
      <c r="P81" s="91"/>
      <c r="Q81" s="94"/>
      <c r="R81" s="101">
        <f t="shared" si="38"/>
        <v>463</v>
      </c>
      <c r="S81" s="101"/>
      <c r="T81" s="103">
        <v>11</v>
      </c>
      <c r="U81" s="103"/>
      <c r="V81" s="102">
        <f>(R81-T81)/R81*100</f>
        <v>97.624190064794817</v>
      </c>
      <c r="W81" s="102"/>
    </row>
    <row r="82" spans="1:23" x14ac:dyDescent="0.25">
      <c r="A82" s="54" t="s">
        <v>5</v>
      </c>
      <c r="B82" s="55">
        <f>SUM(B70:B81)</f>
        <v>0</v>
      </c>
      <c r="C82" s="55">
        <f>SUM(C70:C81)</f>
        <v>0</v>
      </c>
      <c r="D82" s="55">
        <f>SUM(D70:D81)</f>
        <v>0</v>
      </c>
      <c r="E82" s="55">
        <f>SUM(E67:E81)</f>
        <v>0</v>
      </c>
      <c r="F82" s="55">
        <f>SUM(F67:F81)</f>
        <v>0</v>
      </c>
      <c r="G82" s="55">
        <f>SUM(G65:G81)</f>
        <v>0</v>
      </c>
      <c r="H82" s="55">
        <f>SUM(H65:H81)</f>
        <v>4</v>
      </c>
      <c r="I82" s="55">
        <f>SUM(I65:I81)</f>
        <v>145</v>
      </c>
      <c r="J82" s="55">
        <f>SUM(J65:J81)</f>
        <v>111</v>
      </c>
      <c r="K82" s="55">
        <f>SUM(K67:K81)</f>
        <v>0</v>
      </c>
      <c r="L82" s="55">
        <f>SUM(L65:L81)</f>
        <v>260</v>
      </c>
      <c r="M82" s="57">
        <f>SUM(M68:M81)</f>
        <v>98.84615384615384</v>
      </c>
      <c r="O82" s="91" t="s">
        <v>15</v>
      </c>
      <c r="P82" s="91"/>
      <c r="Q82" s="94"/>
      <c r="R82" s="101">
        <f>V59</f>
        <v>11</v>
      </c>
      <c r="S82" s="101"/>
      <c r="T82" s="103">
        <v>5</v>
      </c>
      <c r="U82" s="103"/>
      <c r="V82" s="104">
        <f>(R82-T82)/R82*100</f>
        <v>54.54545454545454</v>
      </c>
      <c r="W82" s="104"/>
    </row>
    <row r="83" spans="1:23" x14ac:dyDescent="0.25">
      <c r="O83" s="99" t="s">
        <v>5</v>
      </c>
      <c r="P83" s="100"/>
      <c r="Q83" s="100"/>
      <c r="R83" s="100">
        <f>SUM(R65:S82)</f>
        <v>662</v>
      </c>
      <c r="S83" s="100"/>
      <c r="T83" s="100">
        <f>SUM(T65:T82)</f>
        <v>111</v>
      </c>
      <c r="U83" s="100"/>
      <c r="V83" s="97">
        <f>(R83-T83)/R83*100</f>
        <v>83.232628398791547</v>
      </c>
      <c r="W83" s="98"/>
    </row>
    <row r="88" spans="1:23" x14ac:dyDescent="0.25">
      <c r="A88" s="93" t="s">
        <v>447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</row>
  </sheetData>
  <mergeCells count="85">
    <mergeCell ref="R69:S69"/>
    <mergeCell ref="R70:S70"/>
    <mergeCell ref="R71:S71"/>
    <mergeCell ref="T71:U71"/>
    <mergeCell ref="V70:W70"/>
    <mergeCell ref="T72:U72"/>
    <mergeCell ref="T70:U70"/>
    <mergeCell ref="A41:W41"/>
    <mergeCell ref="R63:W63"/>
    <mergeCell ref="A62:M62"/>
    <mergeCell ref="O62:W62"/>
    <mergeCell ref="B63:J63"/>
    <mergeCell ref="O63:Q64"/>
    <mergeCell ref="A63:A64"/>
    <mergeCell ref="L63:L64"/>
    <mergeCell ref="M63:M64"/>
    <mergeCell ref="R64:S64"/>
    <mergeCell ref="R66:S66"/>
    <mergeCell ref="V66:W66"/>
    <mergeCell ref="T66:U66"/>
    <mergeCell ref="V68:W68"/>
    <mergeCell ref="T64:U64"/>
    <mergeCell ref="R72:S72"/>
    <mergeCell ref="V71:W71"/>
    <mergeCell ref="T75:U75"/>
    <mergeCell ref="V69:W69"/>
    <mergeCell ref="T69:U69"/>
    <mergeCell ref="R68:S68"/>
    <mergeCell ref="V64:W64"/>
    <mergeCell ref="V72:W72"/>
    <mergeCell ref="V65:W65"/>
    <mergeCell ref="V67:W67"/>
    <mergeCell ref="T65:U65"/>
    <mergeCell ref="T67:U67"/>
    <mergeCell ref="R65:S65"/>
    <mergeCell ref="R67:S67"/>
    <mergeCell ref="T68:U68"/>
    <mergeCell ref="A1:W1"/>
    <mergeCell ref="A12:W12"/>
    <mergeCell ref="A21:W21"/>
    <mergeCell ref="A26:W26"/>
    <mergeCell ref="A30:W30"/>
    <mergeCell ref="J2:W2"/>
    <mergeCell ref="B2:B3"/>
    <mergeCell ref="C2:C3"/>
    <mergeCell ref="D2:D3"/>
    <mergeCell ref="E2:E3"/>
    <mergeCell ref="I2:I3"/>
    <mergeCell ref="A2:A3"/>
    <mergeCell ref="F2:F3"/>
    <mergeCell ref="G2:G3"/>
    <mergeCell ref="H2:H3"/>
    <mergeCell ref="R77:S77"/>
    <mergeCell ref="V77:W77"/>
    <mergeCell ref="R81:S81"/>
    <mergeCell ref="V81:W81"/>
    <mergeCell ref="T81:U81"/>
    <mergeCell ref="T80:U80"/>
    <mergeCell ref="R80:S80"/>
    <mergeCell ref="V80:W80"/>
    <mergeCell ref="V79:W79"/>
    <mergeCell ref="T77:U77"/>
    <mergeCell ref="R79:S79"/>
    <mergeCell ref="T79:U79"/>
    <mergeCell ref="R78:S78"/>
    <mergeCell ref="T78:U78"/>
    <mergeCell ref="V78:W78"/>
    <mergeCell ref="R75:S75"/>
    <mergeCell ref="R73:S73"/>
    <mergeCell ref="T73:U73"/>
    <mergeCell ref="V73:W73"/>
    <mergeCell ref="R76:S76"/>
    <mergeCell ref="T76:U76"/>
    <mergeCell ref="V76:W76"/>
    <mergeCell ref="V75:W75"/>
    <mergeCell ref="R74:S74"/>
    <mergeCell ref="T74:U74"/>
    <mergeCell ref="V74:W74"/>
    <mergeCell ref="V83:W83"/>
    <mergeCell ref="O83:Q83"/>
    <mergeCell ref="R83:S83"/>
    <mergeCell ref="R82:S82"/>
    <mergeCell ref="T83:U83"/>
    <mergeCell ref="V82:W82"/>
    <mergeCell ref="T82:U82"/>
  </mergeCells>
  <pageMargins left="0.51181102362204722" right="0.2" top="0.78740157480314965" bottom="0.78740157480314965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8"/>
  <sheetViews>
    <sheetView workbookViewId="0">
      <pane xSplit="2" ySplit="4" topLeftCell="C409" activePane="bottomRight" state="frozen"/>
      <selection pane="topRight" activeCell="C1" sqref="C1"/>
      <selection pane="bottomLeft" activeCell="A5" sqref="A5"/>
      <selection pane="bottomRight" activeCell="I87" sqref="I87"/>
    </sheetView>
  </sheetViews>
  <sheetFormatPr defaultRowHeight="15" x14ac:dyDescent="0.25"/>
  <cols>
    <col min="1" max="1" width="24.85546875" bestFit="1" customWidth="1"/>
    <col min="2" max="2" width="26.85546875" bestFit="1" customWidth="1"/>
    <col min="3" max="3" width="5.7109375" style="66" customWidth="1"/>
    <col min="4" max="4" width="5.7109375" style="69" customWidth="1"/>
    <col min="5" max="5" width="5.7109375" style="66" customWidth="1"/>
    <col min="6" max="6" width="5.7109375" style="69" customWidth="1"/>
    <col min="7" max="7" width="5.7109375" style="66" customWidth="1"/>
    <col min="8" max="8" width="5.7109375" style="69" customWidth="1"/>
    <col min="9" max="9" width="5.7109375" style="66" customWidth="1"/>
    <col min="10" max="10" width="5.7109375" style="69" customWidth="1"/>
    <col min="11" max="11" width="5.7109375" style="66" customWidth="1"/>
    <col min="12" max="12" width="5.7109375" style="69" customWidth="1"/>
    <col min="13" max="13" width="5.7109375" style="66" customWidth="1"/>
    <col min="14" max="14" width="5.7109375" style="69" customWidth="1"/>
    <col min="15" max="15" width="18.42578125" customWidth="1"/>
  </cols>
  <sheetData>
    <row r="1" spans="1:15" x14ac:dyDescent="0.25">
      <c r="A1" s="127" t="s">
        <v>125</v>
      </c>
      <c r="B1" s="127" t="s">
        <v>124</v>
      </c>
      <c r="C1" s="129" t="s">
        <v>381</v>
      </c>
      <c r="D1" s="130" t="s">
        <v>382</v>
      </c>
      <c r="E1" s="129" t="s">
        <v>383</v>
      </c>
      <c r="F1" s="130" t="s">
        <v>384</v>
      </c>
      <c r="G1" s="129" t="s">
        <v>22</v>
      </c>
      <c r="H1" s="130" t="s">
        <v>348</v>
      </c>
      <c r="I1" s="129" t="s">
        <v>350</v>
      </c>
      <c r="J1" s="130" t="s">
        <v>352</v>
      </c>
      <c r="K1" s="129" t="s">
        <v>357</v>
      </c>
      <c r="L1" s="130" t="s">
        <v>364</v>
      </c>
      <c r="M1" s="129" t="s">
        <v>365</v>
      </c>
      <c r="N1" s="130" t="s">
        <v>366</v>
      </c>
      <c r="O1" s="131" t="s">
        <v>123</v>
      </c>
    </row>
    <row r="2" spans="1:15" x14ac:dyDescent="0.25">
      <c r="A2" s="128"/>
      <c r="B2" s="132"/>
      <c r="C2" s="129"/>
      <c r="D2" s="130"/>
      <c r="E2" s="129"/>
      <c r="F2" s="130"/>
      <c r="G2" s="129"/>
      <c r="H2" s="130"/>
      <c r="I2" s="129"/>
      <c r="J2" s="130"/>
      <c r="K2" s="129"/>
      <c r="L2" s="130"/>
      <c r="M2" s="129"/>
      <c r="N2" s="130"/>
      <c r="O2" s="131"/>
    </row>
    <row r="3" spans="1:15" x14ac:dyDescent="0.25">
      <c r="A3" s="40" t="s">
        <v>362</v>
      </c>
      <c r="B3" s="70" t="s">
        <v>362</v>
      </c>
      <c r="C3" s="62">
        <v>4</v>
      </c>
      <c r="D3" s="62">
        <v>11</v>
      </c>
      <c r="E3" s="62">
        <v>13</v>
      </c>
      <c r="F3" s="62">
        <v>3</v>
      </c>
      <c r="G3" s="62">
        <v>10</v>
      </c>
      <c r="H3" s="62">
        <v>16</v>
      </c>
      <c r="I3" s="62">
        <v>24</v>
      </c>
      <c r="J3" s="62"/>
      <c r="K3" s="62"/>
      <c r="L3" s="62"/>
      <c r="M3" s="62"/>
      <c r="N3" s="62"/>
      <c r="O3" s="71">
        <f>SUM(C3:N3)</f>
        <v>81</v>
      </c>
    </row>
    <row r="4" spans="1:15" x14ac:dyDescent="0.25">
      <c r="A4" s="126" t="s">
        <v>31</v>
      </c>
      <c r="B4" s="126"/>
      <c r="C4" s="72">
        <f>SUM(C3)</f>
        <v>4</v>
      </c>
      <c r="D4" s="72">
        <f t="shared" ref="D4:N4" si="0">SUM(D3)</f>
        <v>11</v>
      </c>
      <c r="E4" s="72">
        <f t="shared" si="0"/>
        <v>13</v>
      </c>
      <c r="F4" s="72">
        <f t="shared" si="0"/>
        <v>3</v>
      </c>
      <c r="G4" s="72">
        <f t="shared" si="0"/>
        <v>10</v>
      </c>
      <c r="H4" s="72">
        <f t="shared" si="0"/>
        <v>16</v>
      </c>
      <c r="I4" s="72">
        <f t="shared" si="0"/>
        <v>24</v>
      </c>
      <c r="J4" s="72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2">
        <f t="shared" si="0"/>
        <v>0</v>
      </c>
      <c r="O4" s="4">
        <f>SUM(O3)</f>
        <v>81</v>
      </c>
    </row>
    <row r="5" spans="1:15" x14ac:dyDescent="0.25">
      <c r="A5" s="6" t="s">
        <v>140</v>
      </c>
      <c r="B5" s="6" t="s">
        <v>29</v>
      </c>
      <c r="C5" s="63"/>
      <c r="D5" s="67"/>
      <c r="E5" s="63"/>
      <c r="F5" s="67"/>
      <c r="G5" s="63"/>
      <c r="H5" s="67"/>
      <c r="I5" s="63"/>
      <c r="J5" s="67"/>
      <c r="K5" s="63"/>
      <c r="L5" s="67"/>
      <c r="M5" s="63"/>
      <c r="N5" s="67"/>
      <c r="O5" s="2">
        <f t="shared" ref="O5:O40" si="1">SUM(C5:N5)</f>
        <v>0</v>
      </c>
    </row>
    <row r="6" spans="1:15" x14ac:dyDescent="0.25">
      <c r="A6" s="6" t="s">
        <v>138</v>
      </c>
      <c r="B6" s="6" t="s">
        <v>29</v>
      </c>
      <c r="C6" s="63"/>
      <c r="D6" s="67"/>
      <c r="E6" s="63"/>
      <c r="F6" s="67"/>
      <c r="G6" s="63"/>
      <c r="H6" s="67"/>
      <c r="I6" s="63"/>
      <c r="J6" s="67"/>
      <c r="K6" s="63"/>
      <c r="L6" s="67"/>
      <c r="M6" s="63"/>
      <c r="N6" s="67"/>
      <c r="O6" s="2">
        <f t="shared" si="1"/>
        <v>0</v>
      </c>
    </row>
    <row r="7" spans="1:15" x14ac:dyDescent="0.25">
      <c r="A7" s="6" t="s">
        <v>143</v>
      </c>
      <c r="B7" s="6" t="s">
        <v>29</v>
      </c>
      <c r="C7" s="63"/>
      <c r="D7" s="67"/>
      <c r="E7" s="63"/>
      <c r="F7" s="67"/>
      <c r="G7" s="63"/>
      <c r="H7" s="67"/>
      <c r="I7" s="63"/>
      <c r="J7" s="67"/>
      <c r="K7" s="63"/>
      <c r="L7" s="67"/>
      <c r="M7" s="63"/>
      <c r="N7" s="67"/>
      <c r="O7" s="2">
        <f t="shared" si="1"/>
        <v>0</v>
      </c>
    </row>
    <row r="8" spans="1:15" x14ac:dyDescent="0.25">
      <c r="A8" s="6" t="s">
        <v>145</v>
      </c>
      <c r="B8" s="6" t="s">
        <v>29</v>
      </c>
      <c r="C8" s="63"/>
      <c r="D8" s="67"/>
      <c r="E8" s="63"/>
      <c r="F8" s="67"/>
      <c r="G8" s="63"/>
      <c r="H8" s="67"/>
      <c r="I8" s="63"/>
      <c r="J8" s="67"/>
      <c r="K8" s="63"/>
      <c r="L8" s="67"/>
      <c r="M8" s="63"/>
      <c r="N8" s="67"/>
      <c r="O8" s="2">
        <f t="shared" si="1"/>
        <v>0</v>
      </c>
    </row>
    <row r="9" spans="1:15" x14ac:dyDescent="0.25">
      <c r="A9" s="6" t="s">
        <v>146</v>
      </c>
      <c r="B9" s="6" t="s">
        <v>29</v>
      </c>
      <c r="C9" s="63"/>
      <c r="D9" s="67"/>
      <c r="E9" s="63"/>
      <c r="F9" s="67">
        <v>2</v>
      </c>
      <c r="G9" s="63"/>
      <c r="H9" s="67"/>
      <c r="I9" s="63"/>
      <c r="J9" s="67"/>
      <c r="K9" s="63"/>
      <c r="L9" s="67"/>
      <c r="M9" s="63"/>
      <c r="N9" s="67"/>
      <c r="O9" s="2">
        <f t="shared" si="1"/>
        <v>2</v>
      </c>
    </row>
    <row r="10" spans="1:15" x14ac:dyDescent="0.25">
      <c r="A10" s="6" t="s">
        <v>122</v>
      </c>
      <c r="B10" s="6" t="s">
        <v>29</v>
      </c>
      <c r="C10" s="63"/>
      <c r="D10" s="67">
        <v>2</v>
      </c>
      <c r="E10" s="63"/>
      <c r="F10" s="67">
        <v>1</v>
      </c>
      <c r="G10" s="63"/>
      <c r="H10" s="67"/>
      <c r="I10" s="63"/>
      <c r="J10" s="67"/>
      <c r="K10" s="63"/>
      <c r="L10" s="67"/>
      <c r="M10" s="63"/>
      <c r="N10" s="67"/>
      <c r="O10" s="2">
        <f t="shared" si="1"/>
        <v>3</v>
      </c>
    </row>
    <row r="11" spans="1:15" x14ac:dyDescent="0.25">
      <c r="A11" s="6" t="s">
        <v>180</v>
      </c>
      <c r="B11" s="6" t="s">
        <v>29</v>
      </c>
      <c r="C11" s="63"/>
      <c r="D11" s="67"/>
      <c r="E11" s="63"/>
      <c r="F11" s="67"/>
      <c r="G11" s="63"/>
      <c r="H11" s="67"/>
      <c r="I11" s="63"/>
      <c r="J11" s="67"/>
      <c r="K11" s="63"/>
      <c r="L11" s="67"/>
      <c r="M11" s="63"/>
      <c r="N11" s="67"/>
      <c r="O11" s="2">
        <f t="shared" ref="O11" si="2">SUM(C11:N11)</f>
        <v>0</v>
      </c>
    </row>
    <row r="12" spans="1:15" x14ac:dyDescent="0.25">
      <c r="A12" s="6" t="s">
        <v>121</v>
      </c>
      <c r="B12" s="6" t="s">
        <v>29</v>
      </c>
      <c r="C12" s="63">
        <v>2</v>
      </c>
      <c r="D12" s="67">
        <v>6</v>
      </c>
      <c r="E12" s="63">
        <v>5</v>
      </c>
      <c r="F12" s="67">
        <v>6</v>
      </c>
      <c r="G12" s="63">
        <v>9</v>
      </c>
      <c r="H12" s="67">
        <v>8</v>
      </c>
      <c r="I12" s="63">
        <v>3</v>
      </c>
      <c r="J12" s="67"/>
      <c r="K12" s="63"/>
      <c r="L12" s="67"/>
      <c r="M12" s="63"/>
      <c r="N12" s="67"/>
      <c r="O12" s="2">
        <f t="shared" si="1"/>
        <v>39</v>
      </c>
    </row>
    <row r="13" spans="1:15" x14ac:dyDescent="0.25">
      <c r="A13" s="3" t="s">
        <v>120</v>
      </c>
      <c r="B13" s="3" t="s">
        <v>29</v>
      </c>
      <c r="C13" s="63"/>
      <c r="D13" s="67"/>
      <c r="E13" s="63"/>
      <c r="F13" s="67"/>
      <c r="G13" s="63">
        <v>1</v>
      </c>
      <c r="H13" s="67"/>
      <c r="I13" s="63"/>
      <c r="J13" s="67"/>
      <c r="K13" s="63"/>
      <c r="L13" s="67"/>
      <c r="M13" s="63"/>
      <c r="N13" s="67"/>
      <c r="O13" s="2">
        <f t="shared" si="1"/>
        <v>1</v>
      </c>
    </row>
    <row r="14" spans="1:15" x14ac:dyDescent="0.25">
      <c r="A14" s="3" t="s">
        <v>236</v>
      </c>
      <c r="B14" s="3" t="s">
        <v>29</v>
      </c>
      <c r="C14" s="63"/>
      <c r="D14" s="67"/>
      <c r="E14" s="63"/>
      <c r="F14" s="67"/>
      <c r="G14" s="63"/>
      <c r="H14" s="67"/>
      <c r="I14" s="63"/>
      <c r="J14" s="67"/>
      <c r="K14" s="63"/>
      <c r="L14" s="67"/>
      <c r="M14" s="63"/>
      <c r="N14" s="67"/>
      <c r="O14" s="2">
        <f t="shared" si="1"/>
        <v>0</v>
      </c>
    </row>
    <row r="15" spans="1:15" x14ac:dyDescent="0.25">
      <c r="A15" s="3" t="s">
        <v>242</v>
      </c>
      <c r="B15" s="3" t="s">
        <v>29</v>
      </c>
      <c r="C15" s="63"/>
      <c r="D15" s="67"/>
      <c r="E15" s="63"/>
      <c r="F15" s="67"/>
      <c r="G15" s="63"/>
      <c r="H15" s="67"/>
      <c r="I15" s="63"/>
      <c r="J15" s="67"/>
      <c r="K15" s="63"/>
      <c r="L15" s="67"/>
      <c r="M15" s="63"/>
      <c r="N15" s="67"/>
      <c r="O15" s="2">
        <f t="shared" ref="O15" si="3">SUM(C15:N15)</f>
        <v>0</v>
      </c>
    </row>
    <row r="16" spans="1:15" x14ac:dyDescent="0.25">
      <c r="A16" s="3" t="s">
        <v>119</v>
      </c>
      <c r="B16" s="3" t="s">
        <v>29</v>
      </c>
      <c r="C16" s="63">
        <v>2</v>
      </c>
      <c r="D16" s="67">
        <v>1</v>
      </c>
      <c r="E16" s="63"/>
      <c r="F16" s="67"/>
      <c r="G16" s="63"/>
      <c r="H16" s="67"/>
      <c r="I16" s="63"/>
      <c r="J16" s="67"/>
      <c r="K16" s="63"/>
      <c r="L16" s="67"/>
      <c r="M16" s="63"/>
      <c r="N16" s="67"/>
      <c r="O16" s="2">
        <f t="shared" si="1"/>
        <v>3</v>
      </c>
    </row>
    <row r="17" spans="1:15" x14ac:dyDescent="0.25">
      <c r="A17" s="3" t="s">
        <v>263</v>
      </c>
      <c r="B17" s="3" t="s">
        <v>29</v>
      </c>
      <c r="C17" s="63">
        <v>1</v>
      </c>
      <c r="D17" s="67"/>
      <c r="E17" s="63"/>
      <c r="F17" s="67"/>
      <c r="G17" s="63"/>
      <c r="H17" s="67"/>
      <c r="I17" s="63">
        <v>2</v>
      </c>
      <c r="J17" s="67"/>
      <c r="K17" s="63"/>
      <c r="L17" s="67"/>
      <c r="M17" s="63"/>
      <c r="N17" s="67"/>
      <c r="O17" s="2">
        <f t="shared" si="1"/>
        <v>3</v>
      </c>
    </row>
    <row r="18" spans="1:15" x14ac:dyDescent="0.25">
      <c r="A18" s="3" t="s">
        <v>269</v>
      </c>
      <c r="B18" s="3" t="s">
        <v>29</v>
      </c>
      <c r="C18" s="63"/>
      <c r="D18" s="67"/>
      <c r="E18" s="63"/>
      <c r="F18" s="67">
        <v>1</v>
      </c>
      <c r="G18" s="63"/>
      <c r="H18" s="67"/>
      <c r="I18" s="63"/>
      <c r="J18" s="67"/>
      <c r="K18" s="63"/>
      <c r="L18" s="67"/>
      <c r="M18" s="63"/>
      <c r="N18" s="67"/>
      <c r="O18" s="2">
        <f t="shared" si="1"/>
        <v>1</v>
      </c>
    </row>
    <row r="19" spans="1:15" x14ac:dyDescent="0.25">
      <c r="A19" s="3" t="s">
        <v>285</v>
      </c>
      <c r="B19" s="3" t="s">
        <v>29</v>
      </c>
      <c r="C19" s="63"/>
      <c r="D19" s="67"/>
      <c r="E19" s="63"/>
      <c r="F19" s="67"/>
      <c r="G19" s="63"/>
      <c r="H19" s="67"/>
      <c r="I19" s="63">
        <v>1</v>
      </c>
      <c r="J19" s="67"/>
      <c r="K19" s="63"/>
      <c r="L19" s="67"/>
      <c r="M19" s="63"/>
      <c r="N19" s="67"/>
      <c r="O19" s="2">
        <f t="shared" ref="O19" si="4">SUM(C19:N19)</f>
        <v>1</v>
      </c>
    </row>
    <row r="20" spans="1:15" x14ac:dyDescent="0.25">
      <c r="A20" s="3" t="s">
        <v>118</v>
      </c>
      <c r="B20" s="3" t="s">
        <v>29</v>
      </c>
      <c r="C20" s="63"/>
      <c r="D20" s="67"/>
      <c r="E20" s="63"/>
      <c r="F20" s="67"/>
      <c r="G20" s="63"/>
      <c r="H20" s="67"/>
      <c r="I20" s="63"/>
      <c r="J20" s="67"/>
      <c r="K20" s="63"/>
      <c r="L20" s="67"/>
      <c r="M20" s="63"/>
      <c r="N20" s="67"/>
      <c r="O20" s="2">
        <f t="shared" si="1"/>
        <v>0</v>
      </c>
    </row>
    <row r="21" spans="1:15" x14ac:dyDescent="0.25">
      <c r="A21" s="3" t="s">
        <v>307</v>
      </c>
      <c r="B21" s="3" t="s">
        <v>29</v>
      </c>
      <c r="C21" s="63"/>
      <c r="D21" s="67"/>
      <c r="E21" s="63"/>
      <c r="F21" s="67"/>
      <c r="G21" s="63"/>
      <c r="H21" s="67"/>
      <c r="I21" s="63"/>
      <c r="J21" s="67"/>
      <c r="K21" s="63"/>
      <c r="L21" s="67"/>
      <c r="M21" s="63"/>
      <c r="N21" s="67"/>
      <c r="O21" s="2">
        <f t="shared" si="1"/>
        <v>0</v>
      </c>
    </row>
    <row r="22" spans="1:15" x14ac:dyDescent="0.25">
      <c r="A22" s="3" t="s">
        <v>117</v>
      </c>
      <c r="B22" s="3" t="s">
        <v>29</v>
      </c>
      <c r="C22" s="63"/>
      <c r="D22" s="67"/>
      <c r="E22" s="63"/>
      <c r="F22" s="67"/>
      <c r="G22" s="63"/>
      <c r="H22" s="67"/>
      <c r="I22" s="63"/>
      <c r="J22" s="67"/>
      <c r="K22" s="63"/>
      <c r="L22" s="67"/>
      <c r="M22" s="63"/>
      <c r="N22" s="67"/>
      <c r="O22" s="2">
        <f t="shared" si="1"/>
        <v>0</v>
      </c>
    </row>
    <row r="23" spans="1:15" x14ac:dyDescent="0.25">
      <c r="A23" s="3" t="s">
        <v>116</v>
      </c>
      <c r="B23" s="3" t="s">
        <v>29</v>
      </c>
      <c r="C23" s="63">
        <v>3</v>
      </c>
      <c r="D23" s="67">
        <v>3</v>
      </c>
      <c r="E23" s="63">
        <v>2</v>
      </c>
      <c r="F23" s="67">
        <v>4</v>
      </c>
      <c r="G23" s="63">
        <v>1</v>
      </c>
      <c r="H23" s="67">
        <v>6</v>
      </c>
      <c r="I23" s="63">
        <v>1</v>
      </c>
      <c r="J23" s="67"/>
      <c r="K23" s="63"/>
      <c r="L23" s="67"/>
      <c r="M23" s="63"/>
      <c r="N23" s="67"/>
      <c r="O23" s="2">
        <f t="shared" si="1"/>
        <v>20</v>
      </c>
    </row>
    <row r="24" spans="1:15" x14ac:dyDescent="0.25">
      <c r="A24" s="3" t="s">
        <v>115</v>
      </c>
      <c r="B24" s="3" t="s">
        <v>29</v>
      </c>
      <c r="C24" s="63"/>
      <c r="D24" s="67"/>
      <c r="E24" s="63"/>
      <c r="F24" s="67"/>
      <c r="G24" s="63"/>
      <c r="H24" s="67"/>
      <c r="I24" s="63"/>
      <c r="J24" s="67"/>
      <c r="K24" s="63"/>
      <c r="L24" s="67"/>
      <c r="M24" s="63"/>
      <c r="N24" s="67"/>
      <c r="O24" s="2">
        <f t="shared" si="1"/>
        <v>0</v>
      </c>
    </row>
    <row r="25" spans="1:15" x14ac:dyDescent="0.25">
      <c r="A25" s="3" t="s">
        <v>326</v>
      </c>
      <c r="B25" s="3" t="s">
        <v>29</v>
      </c>
      <c r="C25" s="63">
        <v>3</v>
      </c>
      <c r="D25" s="67">
        <v>1</v>
      </c>
      <c r="E25" s="63">
        <v>2</v>
      </c>
      <c r="F25" s="67">
        <v>1</v>
      </c>
      <c r="G25" s="63">
        <v>3</v>
      </c>
      <c r="H25" s="67">
        <v>1</v>
      </c>
      <c r="I25" s="63"/>
      <c r="J25" s="67"/>
      <c r="K25" s="63"/>
      <c r="L25" s="67"/>
      <c r="M25" s="63"/>
      <c r="N25" s="67"/>
      <c r="O25" s="2">
        <f t="shared" si="1"/>
        <v>11</v>
      </c>
    </row>
    <row r="26" spans="1:15" x14ac:dyDescent="0.25">
      <c r="A26" s="126" t="s">
        <v>31</v>
      </c>
      <c r="B26" s="126"/>
      <c r="C26" s="72">
        <f>SUM(C5:C25)</f>
        <v>11</v>
      </c>
      <c r="D26" s="72">
        <f t="shared" ref="D26:N26" si="5">SUM(D5:D25)</f>
        <v>13</v>
      </c>
      <c r="E26" s="72">
        <f t="shared" si="5"/>
        <v>9</v>
      </c>
      <c r="F26" s="72">
        <f t="shared" si="5"/>
        <v>15</v>
      </c>
      <c r="G26" s="72">
        <f t="shared" si="5"/>
        <v>14</v>
      </c>
      <c r="H26" s="72">
        <f t="shared" si="5"/>
        <v>15</v>
      </c>
      <c r="I26" s="72">
        <f t="shared" si="5"/>
        <v>7</v>
      </c>
      <c r="J26" s="72">
        <f t="shared" si="5"/>
        <v>0</v>
      </c>
      <c r="K26" s="72">
        <f t="shared" si="5"/>
        <v>0</v>
      </c>
      <c r="L26" s="72">
        <f t="shared" si="5"/>
        <v>0</v>
      </c>
      <c r="M26" s="72">
        <f t="shared" si="5"/>
        <v>0</v>
      </c>
      <c r="N26" s="72">
        <f t="shared" si="5"/>
        <v>0</v>
      </c>
      <c r="O26" s="62">
        <f t="shared" si="1"/>
        <v>84</v>
      </c>
    </row>
    <row r="27" spans="1:15" x14ac:dyDescent="0.25">
      <c r="A27" s="3" t="s">
        <v>114</v>
      </c>
      <c r="B27" s="3" t="s">
        <v>25</v>
      </c>
      <c r="C27" s="63"/>
      <c r="D27" s="67"/>
      <c r="E27" s="63"/>
      <c r="F27" s="67">
        <v>3</v>
      </c>
      <c r="G27" s="63"/>
      <c r="H27" s="67">
        <v>1</v>
      </c>
      <c r="I27" s="63">
        <v>1</v>
      </c>
      <c r="J27" s="67"/>
      <c r="K27" s="63"/>
      <c r="L27" s="67"/>
      <c r="M27" s="63"/>
      <c r="N27" s="67"/>
      <c r="O27" s="2">
        <f t="shared" si="1"/>
        <v>5</v>
      </c>
    </row>
    <row r="28" spans="1:15" x14ac:dyDescent="0.25">
      <c r="A28" s="3" t="s">
        <v>162</v>
      </c>
      <c r="B28" s="3" t="s">
        <v>25</v>
      </c>
      <c r="C28" s="63"/>
      <c r="D28" s="67">
        <v>4</v>
      </c>
      <c r="E28" s="63">
        <v>1</v>
      </c>
      <c r="F28" s="67">
        <v>2</v>
      </c>
      <c r="G28" s="63">
        <v>2</v>
      </c>
      <c r="H28" s="67">
        <v>6</v>
      </c>
      <c r="I28" s="63">
        <v>4</v>
      </c>
      <c r="J28" s="67"/>
      <c r="K28" s="63"/>
      <c r="L28" s="67"/>
      <c r="M28" s="63"/>
      <c r="N28" s="67"/>
      <c r="O28" s="2">
        <f t="shared" si="1"/>
        <v>19</v>
      </c>
    </row>
    <row r="29" spans="1:15" x14ac:dyDescent="0.25">
      <c r="A29" s="3" t="s">
        <v>113</v>
      </c>
      <c r="B29" s="3" t="s">
        <v>25</v>
      </c>
      <c r="C29" s="63"/>
      <c r="D29" s="67"/>
      <c r="E29" s="63"/>
      <c r="F29" s="67"/>
      <c r="G29" s="63"/>
      <c r="H29" s="67"/>
      <c r="I29" s="63"/>
      <c r="J29" s="67"/>
      <c r="K29" s="63"/>
      <c r="L29" s="67"/>
      <c r="M29" s="63"/>
      <c r="N29" s="67"/>
      <c r="O29" s="2">
        <f t="shared" si="1"/>
        <v>0</v>
      </c>
    </row>
    <row r="30" spans="1:15" x14ac:dyDescent="0.25">
      <c r="A30" s="3" t="s">
        <v>163</v>
      </c>
      <c r="B30" s="3" t="s">
        <v>25</v>
      </c>
      <c r="C30" s="63"/>
      <c r="D30" s="67"/>
      <c r="E30" s="63"/>
      <c r="F30" s="67"/>
      <c r="G30" s="63"/>
      <c r="H30" s="67"/>
      <c r="I30" s="63"/>
      <c r="J30" s="67"/>
      <c r="K30" s="63"/>
      <c r="L30" s="67"/>
      <c r="M30" s="63"/>
      <c r="N30" s="67"/>
      <c r="O30" s="2">
        <f t="shared" si="1"/>
        <v>0</v>
      </c>
    </row>
    <row r="31" spans="1:15" x14ac:dyDescent="0.25">
      <c r="A31" s="3" t="s">
        <v>176</v>
      </c>
      <c r="B31" s="3" t="s">
        <v>25</v>
      </c>
      <c r="C31" s="63"/>
      <c r="D31" s="67"/>
      <c r="E31" s="63"/>
      <c r="F31" s="67"/>
      <c r="G31" s="63"/>
      <c r="H31" s="67"/>
      <c r="I31" s="63"/>
      <c r="J31" s="67"/>
      <c r="K31" s="63"/>
      <c r="L31" s="67"/>
      <c r="M31" s="63"/>
      <c r="N31" s="67"/>
      <c r="O31" s="2">
        <f t="shared" ref="O31" si="6">SUM(C31:N31)</f>
        <v>0</v>
      </c>
    </row>
    <row r="32" spans="1:15" x14ac:dyDescent="0.25">
      <c r="A32" s="3" t="s">
        <v>112</v>
      </c>
      <c r="B32" s="3" t="s">
        <v>25</v>
      </c>
      <c r="C32" s="63">
        <v>1</v>
      </c>
      <c r="D32" s="67">
        <v>1</v>
      </c>
      <c r="E32" s="63"/>
      <c r="F32" s="67">
        <v>4</v>
      </c>
      <c r="G32" s="63"/>
      <c r="H32" s="67">
        <v>1</v>
      </c>
      <c r="I32" s="63"/>
      <c r="J32" s="67"/>
      <c r="K32" s="63"/>
      <c r="L32" s="67"/>
      <c r="M32" s="63"/>
      <c r="N32" s="67"/>
      <c r="O32" s="2">
        <f t="shared" si="1"/>
        <v>7</v>
      </c>
    </row>
    <row r="33" spans="1:15" x14ac:dyDescent="0.25">
      <c r="A33" s="3" t="s">
        <v>190</v>
      </c>
      <c r="B33" s="3" t="s">
        <v>25</v>
      </c>
      <c r="C33" s="63"/>
      <c r="D33" s="67"/>
      <c r="E33" s="63"/>
      <c r="F33" s="67"/>
      <c r="G33" s="63"/>
      <c r="H33" s="67"/>
      <c r="I33" s="63"/>
      <c r="J33" s="67"/>
      <c r="K33" s="63"/>
      <c r="L33" s="67"/>
      <c r="M33" s="63"/>
      <c r="N33" s="67"/>
      <c r="O33" s="2">
        <f t="shared" si="1"/>
        <v>0</v>
      </c>
    </row>
    <row r="34" spans="1:15" x14ac:dyDescent="0.25">
      <c r="A34" s="3" t="s">
        <v>208</v>
      </c>
      <c r="B34" s="3" t="s">
        <v>25</v>
      </c>
      <c r="C34" s="63"/>
      <c r="D34" s="67"/>
      <c r="E34" s="63"/>
      <c r="F34" s="67"/>
      <c r="G34" s="63"/>
      <c r="H34" s="67"/>
      <c r="I34" s="63"/>
      <c r="J34" s="67"/>
      <c r="K34" s="63"/>
      <c r="L34" s="67"/>
      <c r="M34" s="63"/>
      <c r="N34" s="67"/>
      <c r="O34" s="2">
        <f t="shared" si="1"/>
        <v>0</v>
      </c>
    </row>
    <row r="35" spans="1:15" x14ac:dyDescent="0.25">
      <c r="A35" s="3" t="s">
        <v>91</v>
      </c>
      <c r="B35" s="3" t="s">
        <v>25</v>
      </c>
      <c r="C35" s="63"/>
      <c r="D35" s="67"/>
      <c r="E35" s="63"/>
      <c r="F35" s="67"/>
      <c r="G35" s="63"/>
      <c r="H35" s="67"/>
      <c r="I35" s="63"/>
      <c r="J35" s="67"/>
      <c r="K35" s="63"/>
      <c r="L35" s="67"/>
      <c r="M35" s="63"/>
      <c r="N35" s="67"/>
      <c r="O35" s="2">
        <f t="shared" si="1"/>
        <v>0</v>
      </c>
    </row>
    <row r="36" spans="1:15" x14ac:dyDescent="0.25">
      <c r="A36" s="3" t="s">
        <v>111</v>
      </c>
      <c r="B36" s="3" t="s">
        <v>25</v>
      </c>
      <c r="C36" s="63"/>
      <c r="D36" s="67"/>
      <c r="E36" s="63">
        <v>2</v>
      </c>
      <c r="F36" s="67">
        <v>2</v>
      </c>
      <c r="G36" s="63">
        <v>3</v>
      </c>
      <c r="H36" s="67">
        <v>1</v>
      </c>
      <c r="I36" s="63">
        <v>1</v>
      </c>
      <c r="J36" s="67"/>
      <c r="K36" s="63"/>
      <c r="L36" s="67"/>
      <c r="M36" s="63"/>
      <c r="N36" s="67"/>
      <c r="O36" s="2">
        <f t="shared" si="1"/>
        <v>9</v>
      </c>
    </row>
    <row r="37" spans="1:15" x14ac:dyDescent="0.25">
      <c r="A37" s="3" t="s">
        <v>110</v>
      </c>
      <c r="B37" s="3" t="s">
        <v>25</v>
      </c>
      <c r="C37" s="63"/>
      <c r="D37" s="67"/>
      <c r="E37" s="63"/>
      <c r="F37" s="67"/>
      <c r="G37" s="63"/>
      <c r="H37" s="67">
        <v>3</v>
      </c>
      <c r="I37" s="63">
        <v>1</v>
      </c>
      <c r="J37" s="67"/>
      <c r="K37" s="63"/>
      <c r="L37" s="67"/>
      <c r="M37" s="63"/>
      <c r="N37" s="67"/>
      <c r="O37" s="2">
        <f t="shared" si="1"/>
        <v>4</v>
      </c>
    </row>
    <row r="38" spans="1:15" x14ac:dyDescent="0.25">
      <c r="A38" s="3" t="s">
        <v>109</v>
      </c>
      <c r="B38" s="3" t="s">
        <v>25</v>
      </c>
      <c r="C38" s="63"/>
      <c r="D38" s="67"/>
      <c r="E38" s="63"/>
      <c r="F38" s="67">
        <v>1</v>
      </c>
      <c r="G38" s="63"/>
      <c r="H38" s="67">
        <v>1</v>
      </c>
      <c r="I38" s="63"/>
      <c r="J38" s="67"/>
      <c r="K38" s="63"/>
      <c r="L38" s="67"/>
      <c r="M38" s="63"/>
      <c r="N38" s="67"/>
      <c r="O38" s="2">
        <f t="shared" si="1"/>
        <v>2</v>
      </c>
    </row>
    <row r="39" spans="1:15" x14ac:dyDescent="0.25">
      <c r="A39" s="3" t="s">
        <v>108</v>
      </c>
      <c r="B39" s="3" t="s">
        <v>25</v>
      </c>
      <c r="C39" s="63"/>
      <c r="D39" s="67">
        <v>2</v>
      </c>
      <c r="E39" s="63">
        <v>1</v>
      </c>
      <c r="F39" s="67">
        <v>1</v>
      </c>
      <c r="G39" s="63">
        <v>3</v>
      </c>
      <c r="H39" s="67">
        <v>2</v>
      </c>
      <c r="I39" s="63">
        <v>1</v>
      </c>
      <c r="J39" s="67"/>
      <c r="K39" s="63"/>
      <c r="L39" s="67"/>
      <c r="M39" s="63"/>
      <c r="N39" s="67"/>
      <c r="O39" s="2">
        <f t="shared" si="1"/>
        <v>10</v>
      </c>
    </row>
    <row r="40" spans="1:15" x14ac:dyDescent="0.25">
      <c r="A40" s="3" t="s">
        <v>107</v>
      </c>
      <c r="B40" s="3" t="s">
        <v>25</v>
      </c>
      <c r="C40" s="63">
        <v>1</v>
      </c>
      <c r="D40" s="67">
        <v>4</v>
      </c>
      <c r="E40" s="63">
        <v>2</v>
      </c>
      <c r="F40" s="67">
        <v>1</v>
      </c>
      <c r="G40" s="63">
        <v>1</v>
      </c>
      <c r="H40" s="67"/>
      <c r="I40" s="63">
        <v>5</v>
      </c>
      <c r="J40" s="67"/>
      <c r="K40" s="63"/>
      <c r="L40" s="67"/>
      <c r="M40" s="63"/>
      <c r="N40" s="67"/>
      <c r="O40" s="2">
        <f t="shared" si="1"/>
        <v>14</v>
      </c>
    </row>
    <row r="41" spans="1:15" x14ac:dyDescent="0.25">
      <c r="A41" s="3" t="s">
        <v>106</v>
      </c>
      <c r="B41" s="3" t="s">
        <v>25</v>
      </c>
      <c r="C41" s="63"/>
      <c r="D41" s="67"/>
      <c r="E41" s="63"/>
      <c r="F41" s="67"/>
      <c r="G41" s="63"/>
      <c r="H41" s="67"/>
      <c r="I41" s="63"/>
      <c r="J41" s="67"/>
      <c r="K41" s="63"/>
      <c r="L41" s="67"/>
      <c r="M41" s="63"/>
      <c r="N41" s="67"/>
      <c r="O41" s="2">
        <f t="shared" ref="O41:O85" si="7">SUM(C41:N41)</f>
        <v>0</v>
      </c>
    </row>
    <row r="42" spans="1:15" x14ac:dyDescent="0.25">
      <c r="A42" s="3" t="s">
        <v>243</v>
      </c>
      <c r="B42" s="3" t="s">
        <v>25</v>
      </c>
      <c r="C42" s="63"/>
      <c r="D42" s="67"/>
      <c r="E42" s="63"/>
      <c r="F42" s="67"/>
      <c r="G42" s="63"/>
      <c r="H42" s="67"/>
      <c r="I42" s="63"/>
      <c r="J42" s="67"/>
      <c r="K42" s="63"/>
      <c r="L42" s="67"/>
      <c r="M42" s="63"/>
      <c r="N42" s="67"/>
      <c r="O42" s="2">
        <f t="shared" si="7"/>
        <v>0</v>
      </c>
    </row>
    <row r="43" spans="1:15" x14ac:dyDescent="0.25">
      <c r="A43" s="3" t="s">
        <v>105</v>
      </c>
      <c r="B43" s="3" t="s">
        <v>25</v>
      </c>
      <c r="C43" s="63"/>
      <c r="D43" s="67"/>
      <c r="E43" s="63"/>
      <c r="F43" s="67">
        <v>1</v>
      </c>
      <c r="G43" s="63"/>
      <c r="H43" s="67"/>
      <c r="I43" s="63"/>
      <c r="J43" s="67"/>
      <c r="K43" s="63"/>
      <c r="L43" s="67"/>
      <c r="M43" s="63"/>
      <c r="N43" s="67"/>
      <c r="O43" s="2">
        <f t="shared" si="7"/>
        <v>1</v>
      </c>
    </row>
    <row r="44" spans="1:15" x14ac:dyDescent="0.25">
      <c r="A44" s="3" t="s">
        <v>104</v>
      </c>
      <c r="B44" s="3" t="s">
        <v>25</v>
      </c>
      <c r="C44" s="63"/>
      <c r="D44" s="67"/>
      <c r="E44" s="63">
        <v>2</v>
      </c>
      <c r="F44" s="67">
        <v>1</v>
      </c>
      <c r="G44" s="63"/>
      <c r="H44" s="67"/>
      <c r="I44" s="63"/>
      <c r="J44" s="67"/>
      <c r="K44" s="63"/>
      <c r="L44" s="67"/>
      <c r="M44" s="63"/>
      <c r="N44" s="67"/>
      <c r="O44" s="2">
        <f t="shared" si="7"/>
        <v>3</v>
      </c>
    </row>
    <row r="45" spans="1:15" x14ac:dyDescent="0.25">
      <c r="A45" s="3" t="s">
        <v>103</v>
      </c>
      <c r="B45" s="3" t="s">
        <v>25</v>
      </c>
      <c r="C45" s="63"/>
      <c r="D45" s="67"/>
      <c r="E45" s="63"/>
      <c r="F45" s="67"/>
      <c r="G45" s="63"/>
      <c r="H45" s="67"/>
      <c r="I45" s="63"/>
      <c r="J45" s="67"/>
      <c r="K45" s="63"/>
      <c r="L45" s="67"/>
      <c r="M45" s="63"/>
      <c r="N45" s="67"/>
      <c r="O45" s="2">
        <f t="shared" si="7"/>
        <v>0</v>
      </c>
    </row>
    <row r="46" spans="1:15" x14ac:dyDescent="0.25">
      <c r="A46" s="3" t="s">
        <v>102</v>
      </c>
      <c r="B46" s="3" t="s">
        <v>25</v>
      </c>
      <c r="C46" s="63"/>
      <c r="D46" s="67"/>
      <c r="E46" s="63"/>
      <c r="F46" s="67"/>
      <c r="G46" s="63"/>
      <c r="H46" s="67"/>
      <c r="I46" s="63"/>
      <c r="J46" s="67"/>
      <c r="K46" s="63"/>
      <c r="L46" s="67"/>
      <c r="M46" s="63"/>
      <c r="N46" s="67"/>
      <c r="O46" s="2">
        <f t="shared" si="7"/>
        <v>0</v>
      </c>
    </row>
    <row r="47" spans="1:15" x14ac:dyDescent="0.25">
      <c r="A47" s="3" t="s">
        <v>377</v>
      </c>
      <c r="B47" s="3" t="s">
        <v>25</v>
      </c>
      <c r="C47" s="63"/>
      <c r="D47" s="67"/>
      <c r="E47" s="63"/>
      <c r="F47" s="67"/>
      <c r="G47" s="63"/>
      <c r="H47" s="67">
        <v>1</v>
      </c>
      <c r="I47" s="63"/>
      <c r="J47" s="67"/>
      <c r="K47" s="63"/>
      <c r="L47" s="67"/>
      <c r="M47" s="63"/>
      <c r="N47" s="67"/>
      <c r="O47" s="2">
        <f t="shared" si="7"/>
        <v>1</v>
      </c>
    </row>
    <row r="48" spans="1:15" x14ac:dyDescent="0.25">
      <c r="A48" s="3" t="s">
        <v>101</v>
      </c>
      <c r="B48" s="3" t="s">
        <v>25</v>
      </c>
      <c r="C48" s="63"/>
      <c r="D48" s="67"/>
      <c r="E48" s="63"/>
      <c r="F48" s="67"/>
      <c r="G48" s="63"/>
      <c r="H48" s="67"/>
      <c r="I48" s="63"/>
      <c r="J48" s="67"/>
      <c r="K48" s="63"/>
      <c r="L48" s="67"/>
      <c r="M48" s="63"/>
      <c r="N48" s="67"/>
      <c r="O48" s="2">
        <f t="shared" si="7"/>
        <v>0</v>
      </c>
    </row>
    <row r="49" spans="1:15" x14ac:dyDescent="0.25">
      <c r="A49" s="3" t="s">
        <v>302</v>
      </c>
      <c r="B49" s="3" t="s">
        <v>25</v>
      </c>
      <c r="C49" s="63"/>
      <c r="D49" s="67"/>
      <c r="E49" s="63"/>
      <c r="F49" s="67"/>
      <c r="G49" s="63"/>
      <c r="H49" s="67"/>
      <c r="I49" s="63"/>
      <c r="J49" s="67"/>
      <c r="K49" s="63"/>
      <c r="L49" s="67"/>
      <c r="M49" s="63"/>
      <c r="N49" s="67"/>
      <c r="O49" s="2">
        <f t="shared" ref="O49" si="8">SUM(C49:N49)</f>
        <v>0</v>
      </c>
    </row>
    <row r="50" spans="1:15" x14ac:dyDescent="0.25">
      <c r="A50" s="3" t="s">
        <v>305</v>
      </c>
      <c r="B50" s="3" t="s">
        <v>25</v>
      </c>
      <c r="C50" s="63"/>
      <c r="D50" s="67"/>
      <c r="E50" s="63"/>
      <c r="F50" s="67"/>
      <c r="G50" s="63"/>
      <c r="H50" s="67"/>
      <c r="I50" s="63"/>
      <c r="J50" s="67"/>
      <c r="K50" s="63"/>
      <c r="L50" s="67"/>
      <c r="M50" s="63"/>
      <c r="N50" s="67"/>
      <c r="O50" s="2">
        <f t="shared" si="7"/>
        <v>0</v>
      </c>
    </row>
    <row r="51" spans="1:15" x14ac:dyDescent="0.25">
      <c r="A51" s="3" t="s">
        <v>100</v>
      </c>
      <c r="B51" s="3" t="s">
        <v>25</v>
      </c>
      <c r="C51" s="63">
        <v>2</v>
      </c>
      <c r="D51" s="67">
        <v>1</v>
      </c>
      <c r="E51" s="63">
        <v>1</v>
      </c>
      <c r="F51" s="67"/>
      <c r="G51" s="63">
        <v>1</v>
      </c>
      <c r="H51" s="67"/>
      <c r="I51" s="63">
        <v>1</v>
      </c>
      <c r="J51" s="67"/>
      <c r="K51" s="63"/>
      <c r="L51" s="67"/>
      <c r="M51" s="63"/>
      <c r="N51" s="67"/>
      <c r="O51" s="2">
        <f t="shared" si="7"/>
        <v>6</v>
      </c>
    </row>
    <row r="52" spans="1:15" x14ac:dyDescent="0.25">
      <c r="A52" s="3" t="s">
        <v>405</v>
      </c>
      <c r="B52" s="3" t="s">
        <v>25</v>
      </c>
      <c r="C52" s="63"/>
      <c r="D52" s="67"/>
      <c r="E52" s="63"/>
      <c r="F52" s="67"/>
      <c r="G52" s="63"/>
      <c r="H52" s="67"/>
      <c r="I52" s="63"/>
      <c r="J52" s="67"/>
      <c r="K52" s="63"/>
      <c r="L52" s="67"/>
      <c r="M52" s="63"/>
      <c r="N52" s="67"/>
      <c r="O52" s="2">
        <f t="shared" ref="O52" si="9">SUM(C52:N52)</f>
        <v>0</v>
      </c>
    </row>
    <row r="53" spans="1:15" x14ac:dyDescent="0.25">
      <c r="A53" s="3" t="s">
        <v>327</v>
      </c>
      <c r="B53" s="3" t="s">
        <v>25</v>
      </c>
      <c r="C53" s="63"/>
      <c r="D53" s="67"/>
      <c r="E53" s="63"/>
      <c r="F53" s="67"/>
      <c r="G53" s="63">
        <v>1</v>
      </c>
      <c r="H53" s="67"/>
      <c r="I53" s="63"/>
      <c r="J53" s="67"/>
      <c r="K53" s="63"/>
      <c r="L53" s="67"/>
      <c r="M53" s="63"/>
      <c r="N53" s="67"/>
      <c r="O53" s="2">
        <f t="shared" si="7"/>
        <v>1</v>
      </c>
    </row>
    <row r="54" spans="1:15" x14ac:dyDescent="0.25">
      <c r="A54" s="3" t="s">
        <v>99</v>
      </c>
      <c r="B54" s="3" t="s">
        <v>25</v>
      </c>
      <c r="C54" s="63"/>
      <c r="D54" s="67"/>
      <c r="E54" s="63">
        <v>1</v>
      </c>
      <c r="F54" s="67"/>
      <c r="G54" s="63">
        <v>1</v>
      </c>
      <c r="H54" s="67"/>
      <c r="I54" s="63"/>
      <c r="J54" s="67"/>
      <c r="K54" s="63"/>
      <c r="L54" s="67"/>
      <c r="M54" s="63"/>
      <c r="N54" s="67"/>
      <c r="O54" s="2">
        <f t="shared" si="7"/>
        <v>2</v>
      </c>
    </row>
    <row r="55" spans="1:15" x14ac:dyDescent="0.25">
      <c r="A55" s="126" t="s">
        <v>31</v>
      </c>
      <c r="B55" s="126"/>
      <c r="C55" s="72">
        <f>SUM(C27:C54)</f>
        <v>4</v>
      </c>
      <c r="D55" s="72">
        <f t="shared" ref="D55:M55" si="10">SUM(D27:D54)</f>
        <v>12</v>
      </c>
      <c r="E55" s="72">
        <f t="shared" si="10"/>
        <v>10</v>
      </c>
      <c r="F55" s="72">
        <f t="shared" si="10"/>
        <v>16</v>
      </c>
      <c r="G55" s="72">
        <f t="shared" si="10"/>
        <v>12</v>
      </c>
      <c r="H55" s="72">
        <f t="shared" si="10"/>
        <v>16</v>
      </c>
      <c r="I55" s="72">
        <f t="shared" si="10"/>
        <v>14</v>
      </c>
      <c r="J55" s="72">
        <f t="shared" si="10"/>
        <v>0</v>
      </c>
      <c r="K55" s="72">
        <f t="shared" si="10"/>
        <v>0</v>
      </c>
      <c r="L55" s="72">
        <f t="shared" si="10"/>
        <v>0</v>
      </c>
      <c r="M55" s="72">
        <f t="shared" si="10"/>
        <v>0</v>
      </c>
      <c r="N55" s="72">
        <f>SUM(N27:N54)</f>
        <v>0</v>
      </c>
      <c r="O55" s="62">
        <f t="shared" si="7"/>
        <v>84</v>
      </c>
    </row>
    <row r="56" spans="1:15" x14ac:dyDescent="0.25">
      <c r="A56" s="3" t="s">
        <v>131</v>
      </c>
      <c r="B56" s="3" t="s">
        <v>28</v>
      </c>
      <c r="C56" s="63"/>
      <c r="D56" s="67"/>
      <c r="E56" s="63"/>
      <c r="F56" s="67"/>
      <c r="G56" s="63"/>
      <c r="H56" s="67"/>
      <c r="I56" s="63">
        <v>1</v>
      </c>
      <c r="J56" s="67"/>
      <c r="K56" s="63"/>
      <c r="L56" s="67"/>
      <c r="M56" s="63"/>
      <c r="N56" s="67"/>
      <c r="O56" s="2">
        <f t="shared" ref="O56" si="11">SUM(C56:N56)</f>
        <v>1</v>
      </c>
    </row>
    <row r="57" spans="1:15" x14ac:dyDescent="0.25">
      <c r="A57" s="3" t="s">
        <v>135</v>
      </c>
      <c r="B57" s="3" t="s">
        <v>28</v>
      </c>
      <c r="C57" s="63"/>
      <c r="D57" s="67"/>
      <c r="E57" s="63"/>
      <c r="F57" s="67"/>
      <c r="G57" s="63"/>
      <c r="H57" s="67">
        <v>1</v>
      </c>
      <c r="I57" s="63"/>
      <c r="J57" s="67"/>
      <c r="K57" s="63"/>
      <c r="L57" s="67"/>
      <c r="M57" s="63"/>
      <c r="N57" s="67"/>
      <c r="O57" s="2">
        <f t="shared" si="7"/>
        <v>1</v>
      </c>
    </row>
    <row r="58" spans="1:15" x14ac:dyDescent="0.25">
      <c r="A58" s="3" t="s">
        <v>136</v>
      </c>
      <c r="B58" s="3" t="s">
        <v>28</v>
      </c>
      <c r="C58" s="63"/>
      <c r="D58" s="67"/>
      <c r="E58" s="63"/>
      <c r="F58" s="67"/>
      <c r="G58" s="63"/>
      <c r="H58" s="67"/>
      <c r="I58" s="63">
        <v>1</v>
      </c>
      <c r="J58" s="67"/>
      <c r="K58" s="63"/>
      <c r="L58" s="67"/>
      <c r="M58" s="63"/>
      <c r="N58" s="67"/>
      <c r="O58" s="2">
        <f t="shared" ref="O58" si="12">SUM(C58:N58)</f>
        <v>1</v>
      </c>
    </row>
    <row r="59" spans="1:15" x14ac:dyDescent="0.25">
      <c r="A59" s="3" t="s">
        <v>137</v>
      </c>
      <c r="B59" s="3" t="s">
        <v>28</v>
      </c>
      <c r="C59" s="63"/>
      <c r="D59" s="67"/>
      <c r="E59" s="63"/>
      <c r="F59" s="67"/>
      <c r="G59" s="63"/>
      <c r="H59" s="67"/>
      <c r="I59" s="63"/>
      <c r="J59" s="67"/>
      <c r="K59" s="63"/>
      <c r="L59" s="67"/>
      <c r="M59" s="63"/>
      <c r="N59" s="67"/>
      <c r="O59" s="2">
        <f t="shared" ref="O59" si="13">SUM(C59:N59)</f>
        <v>0</v>
      </c>
    </row>
    <row r="60" spans="1:15" x14ac:dyDescent="0.25">
      <c r="A60" s="3" t="s">
        <v>141</v>
      </c>
      <c r="B60" s="3" t="s">
        <v>28</v>
      </c>
      <c r="C60" s="63"/>
      <c r="D60" s="67"/>
      <c r="E60" s="63"/>
      <c r="F60" s="67"/>
      <c r="G60" s="63"/>
      <c r="H60" s="67"/>
      <c r="I60" s="63"/>
      <c r="J60" s="67"/>
      <c r="K60" s="63"/>
      <c r="L60" s="67"/>
      <c r="M60" s="63"/>
      <c r="N60" s="67"/>
      <c r="O60" s="2">
        <f t="shared" ref="O60" si="14">SUM(C60:N60)</f>
        <v>0</v>
      </c>
    </row>
    <row r="61" spans="1:15" x14ac:dyDescent="0.25">
      <c r="A61" s="3" t="s">
        <v>142</v>
      </c>
      <c r="B61" s="3" t="s">
        <v>28</v>
      </c>
      <c r="C61" s="63"/>
      <c r="D61" s="67"/>
      <c r="E61" s="63"/>
      <c r="F61" s="67"/>
      <c r="G61" s="63"/>
      <c r="H61" s="67"/>
      <c r="I61" s="63"/>
      <c r="J61" s="67"/>
      <c r="K61" s="63"/>
      <c r="L61" s="67"/>
      <c r="M61" s="63"/>
      <c r="N61" s="67"/>
      <c r="O61" s="2">
        <f t="shared" ref="O61" si="15">SUM(C61:N61)</f>
        <v>0</v>
      </c>
    </row>
    <row r="62" spans="1:15" x14ac:dyDescent="0.25">
      <c r="A62" s="3" t="s">
        <v>148</v>
      </c>
      <c r="B62" s="3" t="s">
        <v>28</v>
      </c>
      <c r="C62" s="63"/>
      <c r="D62" s="67"/>
      <c r="E62" s="63"/>
      <c r="F62" s="67"/>
      <c r="G62" s="63"/>
      <c r="H62" s="67"/>
      <c r="I62" s="63"/>
      <c r="J62" s="67"/>
      <c r="K62" s="63"/>
      <c r="L62" s="67"/>
      <c r="M62" s="63"/>
      <c r="N62" s="67"/>
      <c r="O62" s="2">
        <f t="shared" ref="O62" si="16">SUM(C62:N62)</f>
        <v>0</v>
      </c>
    </row>
    <row r="63" spans="1:15" x14ac:dyDescent="0.25">
      <c r="A63" s="3" t="s">
        <v>152</v>
      </c>
      <c r="B63" s="3" t="s">
        <v>28</v>
      </c>
      <c r="C63" s="63"/>
      <c r="D63" s="67"/>
      <c r="E63" s="63">
        <v>1</v>
      </c>
      <c r="F63" s="67"/>
      <c r="G63" s="63"/>
      <c r="H63" s="67"/>
      <c r="I63" s="63"/>
      <c r="J63" s="67"/>
      <c r="K63" s="63"/>
      <c r="L63" s="67"/>
      <c r="M63" s="63"/>
      <c r="N63" s="67"/>
      <c r="O63" s="2">
        <f t="shared" ref="O63" si="17">SUM(C63:N63)</f>
        <v>1</v>
      </c>
    </row>
    <row r="64" spans="1:15" x14ac:dyDescent="0.25">
      <c r="A64" s="3" t="s">
        <v>98</v>
      </c>
      <c r="B64" s="3" t="s">
        <v>28</v>
      </c>
      <c r="C64" s="63"/>
      <c r="D64" s="67"/>
      <c r="E64" s="63"/>
      <c r="F64" s="67"/>
      <c r="G64" s="63"/>
      <c r="H64" s="67"/>
      <c r="I64" s="63"/>
      <c r="J64" s="67"/>
      <c r="K64" s="63"/>
      <c r="L64" s="67"/>
      <c r="M64" s="63"/>
      <c r="N64" s="67"/>
      <c r="O64" s="2">
        <f t="shared" si="7"/>
        <v>0</v>
      </c>
    </row>
    <row r="65" spans="1:15" x14ac:dyDescent="0.25">
      <c r="A65" s="3" t="s">
        <v>169</v>
      </c>
      <c r="B65" s="3" t="s">
        <v>28</v>
      </c>
      <c r="C65" s="63"/>
      <c r="D65" s="67"/>
      <c r="E65" s="63"/>
      <c r="F65" s="67"/>
      <c r="G65" s="63"/>
      <c r="H65" s="67"/>
      <c r="I65" s="63"/>
      <c r="J65" s="67"/>
      <c r="K65" s="63"/>
      <c r="L65" s="67"/>
      <c r="M65" s="63"/>
      <c r="N65" s="67"/>
      <c r="O65" s="2">
        <f t="shared" ref="O65" si="18">SUM(C65:N65)</f>
        <v>0</v>
      </c>
    </row>
    <row r="66" spans="1:15" x14ac:dyDescent="0.25">
      <c r="A66" s="3" t="s">
        <v>97</v>
      </c>
      <c r="B66" s="3" t="s">
        <v>28</v>
      </c>
      <c r="C66" s="63">
        <v>1</v>
      </c>
      <c r="D66" s="67"/>
      <c r="E66" s="63">
        <v>5</v>
      </c>
      <c r="F66" s="67">
        <v>1</v>
      </c>
      <c r="G66" s="63">
        <v>3</v>
      </c>
      <c r="H66" s="67"/>
      <c r="I66" s="63"/>
      <c r="J66" s="67"/>
      <c r="K66" s="63"/>
      <c r="L66" s="67"/>
      <c r="M66" s="63"/>
      <c r="N66" s="67"/>
      <c r="O66" s="2">
        <f t="shared" si="7"/>
        <v>10</v>
      </c>
    </row>
    <row r="67" spans="1:15" x14ac:dyDescent="0.25">
      <c r="A67" s="3" t="s">
        <v>174</v>
      </c>
      <c r="B67" s="3" t="s">
        <v>28</v>
      </c>
      <c r="C67" s="63"/>
      <c r="D67" s="67"/>
      <c r="E67" s="63"/>
      <c r="F67" s="67"/>
      <c r="G67" s="63"/>
      <c r="H67" s="67"/>
      <c r="I67" s="63"/>
      <c r="J67" s="67"/>
      <c r="K67" s="63"/>
      <c r="L67" s="67"/>
      <c r="M67" s="63"/>
      <c r="N67" s="67"/>
      <c r="O67" s="2">
        <f t="shared" si="7"/>
        <v>0</v>
      </c>
    </row>
    <row r="68" spans="1:15" x14ac:dyDescent="0.25">
      <c r="A68" s="3" t="s">
        <v>178</v>
      </c>
      <c r="B68" s="3" t="s">
        <v>28</v>
      </c>
      <c r="C68" s="63"/>
      <c r="D68" s="67"/>
      <c r="E68" s="63"/>
      <c r="F68" s="67"/>
      <c r="G68" s="63"/>
      <c r="H68" s="67"/>
      <c r="I68" s="63"/>
      <c r="J68" s="67"/>
      <c r="K68" s="63"/>
      <c r="L68" s="67"/>
      <c r="M68" s="63"/>
      <c r="N68" s="67"/>
      <c r="O68" s="2">
        <f t="shared" si="7"/>
        <v>0</v>
      </c>
    </row>
    <row r="69" spans="1:15" x14ac:dyDescent="0.25">
      <c r="A69" s="3" t="s">
        <v>179</v>
      </c>
      <c r="B69" s="3" t="s">
        <v>28</v>
      </c>
      <c r="C69" s="63"/>
      <c r="D69" s="67"/>
      <c r="E69" s="63"/>
      <c r="F69" s="67"/>
      <c r="G69" s="63">
        <v>1</v>
      </c>
      <c r="H69" s="67"/>
      <c r="I69" s="63"/>
      <c r="J69" s="67"/>
      <c r="K69" s="63"/>
      <c r="L69" s="67"/>
      <c r="M69" s="63"/>
      <c r="N69" s="67"/>
      <c r="O69" s="2">
        <f t="shared" si="7"/>
        <v>1</v>
      </c>
    </row>
    <row r="70" spans="1:15" x14ac:dyDescent="0.25">
      <c r="A70" s="3" t="s">
        <v>96</v>
      </c>
      <c r="B70" s="3" t="s">
        <v>28</v>
      </c>
      <c r="C70" s="63"/>
      <c r="D70" s="67"/>
      <c r="E70" s="63"/>
      <c r="F70" s="67"/>
      <c r="G70" s="63">
        <v>3</v>
      </c>
      <c r="H70" s="67"/>
      <c r="I70" s="63"/>
      <c r="J70" s="67"/>
      <c r="K70" s="63"/>
      <c r="L70" s="67"/>
      <c r="M70" s="63"/>
      <c r="N70" s="67"/>
      <c r="O70" s="2">
        <f t="shared" si="7"/>
        <v>3</v>
      </c>
    </row>
    <row r="71" spans="1:15" x14ac:dyDescent="0.25">
      <c r="A71" s="3" t="s">
        <v>95</v>
      </c>
      <c r="B71" s="3" t="s">
        <v>28</v>
      </c>
      <c r="C71" s="63"/>
      <c r="D71" s="67"/>
      <c r="E71" s="63">
        <v>1</v>
      </c>
      <c r="F71" s="67"/>
      <c r="G71" s="63">
        <v>1</v>
      </c>
      <c r="H71" s="67"/>
      <c r="I71" s="63"/>
      <c r="J71" s="67"/>
      <c r="K71" s="63"/>
      <c r="L71" s="67"/>
      <c r="M71" s="63"/>
      <c r="N71" s="67"/>
      <c r="O71" s="2">
        <f t="shared" si="7"/>
        <v>2</v>
      </c>
    </row>
    <row r="72" spans="1:15" x14ac:dyDescent="0.25">
      <c r="A72" s="3" t="s">
        <v>394</v>
      </c>
      <c r="B72" s="3" t="s">
        <v>28</v>
      </c>
      <c r="C72" s="63"/>
      <c r="D72" s="67"/>
      <c r="E72" s="63"/>
      <c r="F72" s="67">
        <v>1</v>
      </c>
      <c r="G72" s="63"/>
      <c r="H72" s="67"/>
      <c r="I72" s="63"/>
      <c r="J72" s="67"/>
      <c r="K72" s="63"/>
      <c r="L72" s="67"/>
      <c r="M72" s="63"/>
      <c r="N72" s="67"/>
      <c r="O72" s="2">
        <f t="shared" si="7"/>
        <v>1</v>
      </c>
    </row>
    <row r="73" spans="1:15" x14ac:dyDescent="0.25">
      <c r="A73" s="3" t="s">
        <v>94</v>
      </c>
      <c r="B73" s="3" t="s">
        <v>28</v>
      </c>
      <c r="C73" s="63"/>
      <c r="D73" s="67">
        <v>1</v>
      </c>
      <c r="E73" s="63">
        <v>1</v>
      </c>
      <c r="F73" s="67"/>
      <c r="G73" s="63">
        <v>1</v>
      </c>
      <c r="H73" s="67">
        <v>1</v>
      </c>
      <c r="I73" s="63">
        <v>2</v>
      </c>
      <c r="J73" s="67"/>
      <c r="K73" s="63"/>
      <c r="L73" s="67"/>
      <c r="M73" s="63"/>
      <c r="N73" s="67"/>
      <c r="O73" s="2">
        <f t="shared" si="7"/>
        <v>6</v>
      </c>
    </row>
    <row r="74" spans="1:15" x14ac:dyDescent="0.25">
      <c r="A74" s="3" t="s">
        <v>93</v>
      </c>
      <c r="B74" s="3" t="s">
        <v>28</v>
      </c>
      <c r="C74" s="63">
        <v>1</v>
      </c>
      <c r="D74" s="67"/>
      <c r="E74" s="63"/>
      <c r="F74" s="67"/>
      <c r="G74" s="63">
        <v>2</v>
      </c>
      <c r="H74" s="67">
        <v>1</v>
      </c>
      <c r="I74" s="63">
        <v>4</v>
      </c>
      <c r="J74" s="67"/>
      <c r="K74" s="63"/>
      <c r="L74" s="67"/>
      <c r="M74" s="63"/>
      <c r="N74" s="67"/>
      <c r="O74" s="2">
        <f t="shared" si="7"/>
        <v>8</v>
      </c>
    </row>
    <row r="75" spans="1:15" x14ac:dyDescent="0.25">
      <c r="A75" s="3" t="s">
        <v>187</v>
      </c>
      <c r="B75" s="3" t="s">
        <v>28</v>
      </c>
      <c r="C75" s="63"/>
      <c r="D75" s="67"/>
      <c r="E75" s="63"/>
      <c r="F75" s="67"/>
      <c r="G75" s="63"/>
      <c r="H75" s="67"/>
      <c r="I75" s="63"/>
      <c r="J75" s="67"/>
      <c r="K75" s="63"/>
      <c r="L75" s="67"/>
      <c r="M75" s="63"/>
      <c r="N75" s="67"/>
      <c r="O75" s="2">
        <f t="shared" si="7"/>
        <v>0</v>
      </c>
    </row>
    <row r="76" spans="1:15" x14ac:dyDescent="0.25">
      <c r="A76" s="3" t="s">
        <v>188</v>
      </c>
      <c r="B76" s="3" t="s">
        <v>28</v>
      </c>
      <c r="C76" s="63"/>
      <c r="D76" s="67"/>
      <c r="E76" s="63"/>
      <c r="F76" s="67"/>
      <c r="G76" s="63"/>
      <c r="H76" s="67"/>
      <c r="I76" s="63"/>
      <c r="J76" s="67"/>
      <c r="K76" s="63"/>
      <c r="L76" s="67"/>
      <c r="M76" s="63"/>
      <c r="N76" s="67"/>
      <c r="O76" s="2">
        <f t="shared" si="7"/>
        <v>0</v>
      </c>
    </row>
    <row r="77" spans="1:15" x14ac:dyDescent="0.25">
      <c r="A77" s="3" t="s">
        <v>92</v>
      </c>
      <c r="B77" s="3" t="s">
        <v>28</v>
      </c>
      <c r="C77" s="63"/>
      <c r="D77" s="67"/>
      <c r="E77" s="63"/>
      <c r="F77" s="67"/>
      <c r="G77" s="63"/>
      <c r="H77" s="67"/>
      <c r="I77" s="63"/>
      <c r="J77" s="67"/>
      <c r="K77" s="63"/>
      <c r="L77" s="67"/>
      <c r="M77" s="63"/>
      <c r="N77" s="67"/>
      <c r="O77" s="2">
        <f t="shared" si="7"/>
        <v>0</v>
      </c>
    </row>
    <row r="78" spans="1:15" x14ac:dyDescent="0.25">
      <c r="A78" s="3" t="s">
        <v>193</v>
      </c>
      <c r="B78" s="3" t="s">
        <v>28</v>
      </c>
      <c r="C78" s="63"/>
      <c r="D78" s="67"/>
      <c r="E78" s="63"/>
      <c r="F78" s="67"/>
      <c r="G78" s="63"/>
      <c r="H78" s="67"/>
      <c r="I78" s="63"/>
      <c r="J78" s="67"/>
      <c r="K78" s="63"/>
      <c r="L78" s="67"/>
      <c r="M78" s="63"/>
      <c r="N78" s="67"/>
      <c r="O78" s="2">
        <f t="shared" si="7"/>
        <v>0</v>
      </c>
    </row>
    <row r="79" spans="1:15" x14ac:dyDescent="0.25">
      <c r="A79" s="3" t="s">
        <v>194</v>
      </c>
      <c r="B79" s="3" t="s">
        <v>28</v>
      </c>
      <c r="C79" s="63"/>
      <c r="D79" s="67"/>
      <c r="E79" s="63"/>
      <c r="F79" s="67"/>
      <c r="G79" s="63"/>
      <c r="H79" s="67"/>
      <c r="I79" s="63"/>
      <c r="J79" s="67"/>
      <c r="K79" s="63"/>
      <c r="L79" s="67"/>
      <c r="M79" s="63"/>
      <c r="N79" s="67"/>
      <c r="O79" s="2">
        <f t="shared" ref="O79" si="19">SUM(C79:N79)</f>
        <v>0</v>
      </c>
    </row>
    <row r="80" spans="1:15" x14ac:dyDescent="0.25">
      <c r="A80" s="3" t="s">
        <v>197</v>
      </c>
      <c r="B80" s="3" t="s">
        <v>28</v>
      </c>
      <c r="C80" s="63"/>
      <c r="D80" s="67"/>
      <c r="E80" s="63"/>
      <c r="F80" s="67"/>
      <c r="G80" s="63"/>
      <c r="H80" s="67"/>
      <c r="I80" s="63"/>
      <c r="J80" s="67"/>
      <c r="K80" s="63"/>
      <c r="L80" s="67"/>
      <c r="M80" s="63"/>
      <c r="N80" s="67"/>
      <c r="O80" s="2">
        <f t="shared" si="7"/>
        <v>0</v>
      </c>
    </row>
    <row r="81" spans="1:15" x14ac:dyDescent="0.25">
      <c r="A81" s="3" t="s">
        <v>199</v>
      </c>
      <c r="B81" s="3" t="s">
        <v>28</v>
      </c>
      <c r="C81" s="63">
        <v>1</v>
      </c>
      <c r="D81" s="67"/>
      <c r="E81" s="63"/>
      <c r="F81" s="67"/>
      <c r="G81" s="63"/>
      <c r="H81" s="67"/>
      <c r="I81" s="63"/>
      <c r="J81" s="67"/>
      <c r="K81" s="63"/>
      <c r="L81" s="67"/>
      <c r="M81" s="63"/>
      <c r="N81" s="67"/>
      <c r="O81" s="2">
        <f t="shared" ref="O81" si="20">SUM(C81:N81)</f>
        <v>1</v>
      </c>
    </row>
    <row r="82" spans="1:15" x14ac:dyDescent="0.25">
      <c r="A82" s="3" t="s">
        <v>200</v>
      </c>
      <c r="B82" s="3" t="s">
        <v>28</v>
      </c>
      <c r="C82" s="63"/>
      <c r="D82" s="67">
        <v>1</v>
      </c>
      <c r="E82" s="63"/>
      <c r="F82" s="67">
        <v>1</v>
      </c>
      <c r="G82" s="63"/>
      <c r="H82" s="67"/>
      <c r="I82" s="63"/>
      <c r="J82" s="67"/>
      <c r="K82" s="63"/>
      <c r="L82" s="67"/>
      <c r="M82" s="63"/>
      <c r="N82" s="67"/>
      <c r="O82" s="2">
        <f t="shared" si="7"/>
        <v>2</v>
      </c>
    </row>
    <row r="83" spans="1:15" x14ac:dyDescent="0.25">
      <c r="A83" s="3" t="s">
        <v>202</v>
      </c>
      <c r="B83" s="3" t="s">
        <v>28</v>
      </c>
      <c r="C83" s="63"/>
      <c r="D83" s="67"/>
      <c r="E83" s="63"/>
      <c r="F83" s="67"/>
      <c r="G83" s="63"/>
      <c r="H83" s="67">
        <v>1</v>
      </c>
      <c r="I83" s="63"/>
      <c r="J83" s="67"/>
      <c r="K83" s="63"/>
      <c r="L83" s="67"/>
      <c r="M83" s="63"/>
      <c r="N83" s="67"/>
      <c r="O83" s="2">
        <f t="shared" ref="O83" si="21">SUM(C83:N83)</f>
        <v>1</v>
      </c>
    </row>
    <row r="84" spans="1:15" x14ac:dyDescent="0.25">
      <c r="A84" s="3" t="s">
        <v>204</v>
      </c>
      <c r="B84" s="3" t="s">
        <v>28</v>
      </c>
      <c r="C84" s="63"/>
      <c r="D84" s="67"/>
      <c r="E84" s="63"/>
      <c r="F84" s="67"/>
      <c r="G84" s="63"/>
      <c r="H84" s="67"/>
      <c r="I84" s="63"/>
      <c r="J84" s="67"/>
      <c r="K84" s="63"/>
      <c r="L84" s="67"/>
      <c r="M84" s="63"/>
      <c r="N84" s="67"/>
      <c r="O84" s="2">
        <f t="shared" si="7"/>
        <v>0</v>
      </c>
    </row>
    <row r="85" spans="1:15" x14ac:dyDescent="0.25">
      <c r="A85" s="3" t="s">
        <v>206</v>
      </c>
      <c r="B85" s="3" t="s">
        <v>28</v>
      </c>
      <c r="C85" s="63"/>
      <c r="D85" s="67"/>
      <c r="E85" s="63"/>
      <c r="F85" s="67"/>
      <c r="G85" s="63"/>
      <c r="H85" s="67"/>
      <c r="I85" s="63"/>
      <c r="J85" s="67"/>
      <c r="K85" s="63"/>
      <c r="L85" s="67"/>
      <c r="M85" s="63"/>
      <c r="N85" s="67"/>
      <c r="O85" s="2">
        <f t="shared" si="7"/>
        <v>0</v>
      </c>
    </row>
    <row r="86" spans="1:15" x14ac:dyDescent="0.25">
      <c r="A86" s="3" t="s">
        <v>91</v>
      </c>
      <c r="B86" s="3" t="s">
        <v>28</v>
      </c>
      <c r="C86" s="63"/>
      <c r="D86" s="67"/>
      <c r="E86" s="63"/>
      <c r="F86" s="67"/>
      <c r="G86" s="63"/>
      <c r="H86" s="67"/>
      <c r="I86" s="63">
        <v>2</v>
      </c>
      <c r="J86" s="67"/>
      <c r="K86" s="63"/>
      <c r="L86" s="67"/>
      <c r="M86" s="63"/>
      <c r="N86" s="67"/>
      <c r="O86" s="2">
        <f t="shared" ref="O86:O131" si="22">SUM(C86:N86)</f>
        <v>2</v>
      </c>
    </row>
    <row r="87" spans="1:15" x14ac:dyDescent="0.25">
      <c r="A87" s="3" t="s">
        <v>211</v>
      </c>
      <c r="B87" s="3" t="s">
        <v>28</v>
      </c>
      <c r="C87" s="63"/>
      <c r="D87" s="67"/>
      <c r="E87" s="63"/>
      <c r="F87" s="67"/>
      <c r="G87" s="63"/>
      <c r="H87" s="67"/>
      <c r="I87" s="63"/>
      <c r="J87" s="67"/>
      <c r="K87" s="63"/>
      <c r="L87" s="67"/>
      <c r="M87" s="63"/>
      <c r="N87" s="67"/>
      <c r="O87" s="2">
        <f t="shared" si="22"/>
        <v>0</v>
      </c>
    </row>
    <row r="88" spans="1:15" x14ac:dyDescent="0.25">
      <c r="A88" s="3" t="s">
        <v>212</v>
      </c>
      <c r="B88" s="3" t="s">
        <v>28</v>
      </c>
      <c r="C88" s="63"/>
      <c r="D88" s="67"/>
      <c r="E88" s="63"/>
      <c r="F88" s="67"/>
      <c r="G88" s="63"/>
      <c r="H88" s="67"/>
      <c r="I88" s="63"/>
      <c r="J88" s="67"/>
      <c r="K88" s="63"/>
      <c r="L88" s="67"/>
      <c r="M88" s="63"/>
      <c r="N88" s="67"/>
      <c r="O88" s="2">
        <f t="shared" si="22"/>
        <v>0</v>
      </c>
    </row>
    <row r="89" spans="1:15" x14ac:dyDescent="0.25">
      <c r="A89" s="3" t="s">
        <v>90</v>
      </c>
      <c r="B89" s="3" t="s">
        <v>28</v>
      </c>
      <c r="C89" s="63"/>
      <c r="D89" s="67">
        <v>1</v>
      </c>
      <c r="E89" s="63"/>
      <c r="F89" s="67"/>
      <c r="G89" s="63"/>
      <c r="H89" s="67"/>
      <c r="I89" s="63"/>
      <c r="J89" s="67"/>
      <c r="K89" s="63"/>
      <c r="L89" s="67"/>
      <c r="M89" s="63"/>
      <c r="N89" s="67"/>
      <c r="O89" s="2">
        <f t="shared" si="22"/>
        <v>1</v>
      </c>
    </row>
    <row r="90" spans="1:15" x14ac:dyDescent="0.25">
      <c r="A90" s="3" t="s">
        <v>89</v>
      </c>
      <c r="B90" s="3" t="s">
        <v>28</v>
      </c>
      <c r="C90" s="63"/>
      <c r="D90" s="67"/>
      <c r="E90" s="63"/>
      <c r="F90" s="67"/>
      <c r="G90" s="63"/>
      <c r="H90" s="67">
        <v>1</v>
      </c>
      <c r="I90" s="63"/>
      <c r="J90" s="67"/>
      <c r="K90" s="63"/>
      <c r="L90" s="67"/>
      <c r="M90" s="63"/>
      <c r="N90" s="67"/>
      <c r="O90" s="2">
        <f t="shared" si="22"/>
        <v>1</v>
      </c>
    </row>
    <row r="91" spans="1:15" x14ac:dyDescent="0.25">
      <c r="A91" s="3" t="s">
        <v>213</v>
      </c>
      <c r="B91" s="3" t="s">
        <v>28</v>
      </c>
      <c r="C91" s="63"/>
      <c r="D91" s="67"/>
      <c r="E91" s="63"/>
      <c r="F91" s="67"/>
      <c r="G91" s="63"/>
      <c r="H91" s="67">
        <v>1</v>
      </c>
      <c r="I91" s="63"/>
      <c r="J91" s="67"/>
      <c r="K91" s="63"/>
      <c r="L91" s="67"/>
      <c r="M91" s="63"/>
      <c r="N91" s="67"/>
      <c r="O91" s="2">
        <f t="shared" ref="O91" si="23">SUM(C91:N91)</f>
        <v>1</v>
      </c>
    </row>
    <row r="92" spans="1:15" x14ac:dyDescent="0.25">
      <c r="A92" s="3" t="s">
        <v>219</v>
      </c>
      <c r="B92" s="3" t="s">
        <v>28</v>
      </c>
      <c r="C92" s="63"/>
      <c r="D92" s="67"/>
      <c r="E92" s="63"/>
      <c r="F92" s="67"/>
      <c r="G92" s="63"/>
      <c r="H92" s="67"/>
      <c r="I92" s="63"/>
      <c r="J92" s="67"/>
      <c r="K92" s="63"/>
      <c r="L92" s="67"/>
      <c r="M92" s="63"/>
      <c r="N92" s="67"/>
      <c r="O92" s="2">
        <f t="shared" si="22"/>
        <v>0</v>
      </c>
    </row>
    <row r="93" spans="1:15" x14ac:dyDescent="0.25">
      <c r="A93" s="3" t="s">
        <v>220</v>
      </c>
      <c r="B93" s="3" t="s">
        <v>28</v>
      </c>
      <c r="C93" s="63"/>
      <c r="D93" s="67"/>
      <c r="E93" s="63"/>
      <c r="F93" s="67"/>
      <c r="G93" s="63"/>
      <c r="H93" s="67"/>
      <c r="I93" s="63"/>
      <c r="J93" s="67"/>
      <c r="K93" s="63"/>
      <c r="L93" s="67"/>
      <c r="M93" s="63"/>
      <c r="N93" s="67"/>
      <c r="O93" s="2">
        <f t="shared" ref="O93" si="24">SUM(C93:N93)</f>
        <v>0</v>
      </c>
    </row>
    <row r="94" spans="1:15" x14ac:dyDescent="0.25">
      <c r="A94" s="3" t="s">
        <v>88</v>
      </c>
      <c r="B94" s="3" t="s">
        <v>28</v>
      </c>
      <c r="C94" s="63">
        <v>1</v>
      </c>
      <c r="D94" s="67"/>
      <c r="E94" s="63"/>
      <c r="F94" s="67"/>
      <c r="G94" s="63"/>
      <c r="H94" s="67"/>
      <c r="I94" s="63"/>
      <c r="J94" s="67"/>
      <c r="K94" s="63"/>
      <c r="L94" s="67"/>
      <c r="M94" s="63"/>
      <c r="N94" s="67"/>
      <c r="O94" s="2">
        <f t="shared" si="22"/>
        <v>1</v>
      </c>
    </row>
    <row r="95" spans="1:15" x14ac:dyDescent="0.25">
      <c r="A95" s="3" t="s">
        <v>221</v>
      </c>
      <c r="B95" s="3" t="s">
        <v>28</v>
      </c>
      <c r="C95" s="63"/>
      <c r="D95" s="67"/>
      <c r="E95" s="63"/>
      <c r="F95" s="67"/>
      <c r="G95" s="63"/>
      <c r="H95" s="67"/>
      <c r="I95" s="63"/>
      <c r="J95" s="67"/>
      <c r="K95" s="63"/>
      <c r="L95" s="67"/>
      <c r="M95" s="63"/>
      <c r="N95" s="67"/>
      <c r="O95" s="2">
        <f t="shared" si="22"/>
        <v>0</v>
      </c>
    </row>
    <row r="96" spans="1:15" x14ac:dyDescent="0.25">
      <c r="A96" s="3" t="s">
        <v>85</v>
      </c>
      <c r="B96" s="3" t="s">
        <v>28</v>
      </c>
      <c r="C96" s="63"/>
      <c r="D96" s="67"/>
      <c r="E96" s="63"/>
      <c r="F96" s="67"/>
      <c r="G96" s="63"/>
      <c r="H96" s="67"/>
      <c r="I96" s="63"/>
      <c r="J96" s="67"/>
      <c r="K96" s="63"/>
      <c r="L96" s="67"/>
      <c r="M96" s="63"/>
      <c r="N96" s="67"/>
      <c r="O96" s="2">
        <f t="shared" si="22"/>
        <v>0</v>
      </c>
    </row>
    <row r="97" spans="1:15" x14ac:dyDescent="0.25">
      <c r="A97" s="3" t="s">
        <v>87</v>
      </c>
      <c r="B97" s="3" t="s">
        <v>28</v>
      </c>
      <c r="C97" s="63"/>
      <c r="D97" s="67"/>
      <c r="E97" s="63">
        <v>1</v>
      </c>
      <c r="F97" s="67"/>
      <c r="G97" s="63"/>
      <c r="H97" s="67"/>
      <c r="I97" s="63"/>
      <c r="J97" s="67"/>
      <c r="K97" s="63"/>
      <c r="L97" s="67"/>
      <c r="M97" s="63"/>
      <c r="N97" s="67"/>
      <c r="O97" s="2">
        <f t="shared" si="22"/>
        <v>1</v>
      </c>
    </row>
    <row r="98" spans="1:15" x14ac:dyDescent="0.25">
      <c r="A98" s="3" t="s">
        <v>222</v>
      </c>
      <c r="B98" s="3" t="s">
        <v>28</v>
      </c>
      <c r="C98" s="63"/>
      <c r="D98" s="67">
        <v>1</v>
      </c>
      <c r="E98" s="63"/>
      <c r="F98" s="67"/>
      <c r="G98" s="63"/>
      <c r="H98" s="67"/>
      <c r="I98" s="63"/>
      <c r="J98" s="67"/>
      <c r="K98" s="63"/>
      <c r="L98" s="67"/>
      <c r="M98" s="63"/>
      <c r="N98" s="67"/>
      <c r="O98" s="2">
        <f t="shared" ref="O98" si="25">SUM(C98:N98)</f>
        <v>1</v>
      </c>
    </row>
    <row r="99" spans="1:15" x14ac:dyDescent="0.25">
      <c r="A99" s="3" t="s">
        <v>223</v>
      </c>
      <c r="B99" s="3" t="s">
        <v>28</v>
      </c>
      <c r="C99" s="63"/>
      <c r="D99" s="67"/>
      <c r="E99" s="63"/>
      <c r="F99" s="67">
        <v>1</v>
      </c>
      <c r="G99" s="63"/>
      <c r="H99" s="67">
        <v>4</v>
      </c>
      <c r="I99" s="63">
        <v>1</v>
      </c>
      <c r="J99" s="67"/>
      <c r="K99" s="63"/>
      <c r="L99" s="67"/>
      <c r="M99" s="63"/>
      <c r="N99" s="67"/>
      <c r="O99" s="2">
        <f t="shared" si="22"/>
        <v>6</v>
      </c>
    </row>
    <row r="100" spans="1:15" x14ac:dyDescent="0.25">
      <c r="A100" s="3" t="s">
        <v>86</v>
      </c>
      <c r="B100" s="3" t="s">
        <v>28</v>
      </c>
      <c r="C100" s="63"/>
      <c r="D100" s="67"/>
      <c r="E100" s="63"/>
      <c r="F100" s="67"/>
      <c r="G100" s="63"/>
      <c r="H100" s="67"/>
      <c r="I100" s="63"/>
      <c r="J100" s="67"/>
      <c r="K100" s="63"/>
      <c r="L100" s="67"/>
      <c r="M100" s="63"/>
      <c r="N100" s="67"/>
      <c r="O100" s="2">
        <f t="shared" si="22"/>
        <v>0</v>
      </c>
    </row>
    <row r="101" spans="1:15" x14ac:dyDescent="0.25">
      <c r="A101" s="3" t="s">
        <v>224</v>
      </c>
      <c r="B101" s="3" t="s">
        <v>28</v>
      </c>
      <c r="C101" s="63"/>
      <c r="D101" s="67"/>
      <c r="E101" s="63"/>
      <c r="F101" s="67"/>
      <c r="G101" s="63"/>
      <c r="H101" s="67"/>
      <c r="I101" s="63"/>
      <c r="J101" s="67"/>
      <c r="K101" s="63"/>
      <c r="L101" s="67"/>
      <c r="M101" s="63"/>
      <c r="N101" s="67"/>
      <c r="O101" s="2">
        <f t="shared" si="22"/>
        <v>0</v>
      </c>
    </row>
    <row r="102" spans="1:15" x14ac:dyDescent="0.25">
      <c r="A102" s="3" t="s">
        <v>226</v>
      </c>
      <c r="B102" s="3" t="s">
        <v>28</v>
      </c>
      <c r="C102" s="63"/>
      <c r="D102" s="67"/>
      <c r="E102" s="63"/>
      <c r="F102" s="67"/>
      <c r="G102" s="63"/>
      <c r="H102" s="67"/>
      <c r="I102" s="63"/>
      <c r="J102" s="67"/>
      <c r="K102" s="63"/>
      <c r="L102" s="67"/>
      <c r="M102" s="63"/>
      <c r="N102" s="67"/>
      <c r="O102" s="2">
        <f t="shared" si="22"/>
        <v>0</v>
      </c>
    </row>
    <row r="103" spans="1:15" x14ac:dyDescent="0.25">
      <c r="A103" s="3" t="s">
        <v>227</v>
      </c>
      <c r="B103" s="3" t="s">
        <v>28</v>
      </c>
      <c r="C103" s="63"/>
      <c r="D103" s="67"/>
      <c r="E103" s="63"/>
      <c r="F103" s="67"/>
      <c r="G103" s="63"/>
      <c r="H103" s="67"/>
      <c r="I103" s="63"/>
      <c r="J103" s="67"/>
      <c r="K103" s="63"/>
      <c r="L103" s="67"/>
      <c r="M103" s="63"/>
      <c r="N103" s="67"/>
      <c r="O103" s="2">
        <f t="shared" si="22"/>
        <v>0</v>
      </c>
    </row>
    <row r="104" spans="1:15" x14ac:dyDescent="0.25">
      <c r="A104" s="3" t="s">
        <v>84</v>
      </c>
      <c r="B104" s="3" t="s">
        <v>28</v>
      </c>
      <c r="C104" s="63"/>
      <c r="D104" s="67">
        <v>2</v>
      </c>
      <c r="E104" s="63"/>
      <c r="F104" s="67">
        <v>1</v>
      </c>
      <c r="G104" s="63"/>
      <c r="H104" s="67"/>
      <c r="I104" s="63"/>
      <c r="J104" s="67"/>
      <c r="K104" s="63"/>
      <c r="L104" s="67"/>
      <c r="M104" s="63"/>
      <c r="N104" s="67"/>
      <c r="O104" s="2">
        <f t="shared" si="22"/>
        <v>3</v>
      </c>
    </row>
    <row r="105" spans="1:15" x14ac:dyDescent="0.25">
      <c r="A105" s="3" t="s">
        <v>229</v>
      </c>
      <c r="B105" s="3" t="s">
        <v>28</v>
      </c>
      <c r="C105" s="63"/>
      <c r="D105" s="67"/>
      <c r="E105" s="63"/>
      <c r="F105" s="67"/>
      <c r="G105" s="63"/>
      <c r="H105" s="67"/>
      <c r="I105" s="63"/>
      <c r="J105" s="67"/>
      <c r="K105" s="63"/>
      <c r="L105" s="67"/>
      <c r="M105" s="63"/>
      <c r="N105" s="67"/>
      <c r="O105" s="2">
        <f t="shared" ref="O105" si="26">SUM(C105:N105)</f>
        <v>0</v>
      </c>
    </row>
    <row r="106" spans="1:15" x14ac:dyDescent="0.25">
      <c r="A106" s="3" t="s">
        <v>230</v>
      </c>
      <c r="B106" s="3" t="s">
        <v>28</v>
      </c>
      <c r="C106" s="63"/>
      <c r="D106" s="67"/>
      <c r="E106" s="63"/>
      <c r="F106" s="67"/>
      <c r="G106" s="63"/>
      <c r="H106" s="67"/>
      <c r="I106" s="63"/>
      <c r="J106" s="67"/>
      <c r="K106" s="63"/>
      <c r="L106" s="67"/>
      <c r="M106" s="63"/>
      <c r="N106" s="67"/>
      <c r="O106" s="2">
        <f t="shared" si="22"/>
        <v>0</v>
      </c>
    </row>
    <row r="107" spans="1:15" x14ac:dyDescent="0.25">
      <c r="A107" s="3" t="s">
        <v>520</v>
      </c>
      <c r="B107" s="3" t="s">
        <v>28</v>
      </c>
      <c r="C107" s="63"/>
      <c r="D107" s="67"/>
      <c r="E107" s="63"/>
      <c r="F107" s="67"/>
      <c r="G107" s="63"/>
      <c r="H107" s="67"/>
      <c r="I107" s="63"/>
      <c r="J107" s="67"/>
      <c r="K107" s="63"/>
      <c r="L107" s="67"/>
      <c r="M107" s="63"/>
      <c r="N107" s="67"/>
      <c r="O107" s="2">
        <f t="shared" ref="O107" si="27">SUM(C107:N107)</f>
        <v>0</v>
      </c>
    </row>
    <row r="108" spans="1:15" x14ac:dyDescent="0.25">
      <c r="A108" s="3" t="s">
        <v>235</v>
      </c>
      <c r="B108" s="3" t="s">
        <v>28</v>
      </c>
      <c r="C108" s="63"/>
      <c r="D108" s="67"/>
      <c r="E108" s="63">
        <v>3</v>
      </c>
      <c r="F108" s="67"/>
      <c r="G108" s="63"/>
      <c r="H108" s="67"/>
      <c r="I108" s="63"/>
      <c r="J108" s="67"/>
      <c r="K108" s="63"/>
      <c r="L108" s="67"/>
      <c r="M108" s="63"/>
      <c r="N108" s="67"/>
      <c r="O108" s="2">
        <f t="shared" si="22"/>
        <v>3</v>
      </c>
    </row>
    <row r="109" spans="1:15" x14ac:dyDescent="0.25">
      <c r="A109" s="3" t="s">
        <v>237</v>
      </c>
      <c r="B109" s="3" t="s">
        <v>28</v>
      </c>
      <c r="C109" s="63"/>
      <c r="D109" s="67"/>
      <c r="E109" s="63"/>
      <c r="F109" s="67"/>
      <c r="G109" s="63"/>
      <c r="H109" s="67"/>
      <c r="I109" s="63"/>
      <c r="J109" s="67"/>
      <c r="K109" s="63"/>
      <c r="L109" s="67"/>
      <c r="M109" s="63"/>
      <c r="N109" s="67"/>
      <c r="O109" s="2">
        <f t="shared" si="22"/>
        <v>0</v>
      </c>
    </row>
    <row r="110" spans="1:15" x14ac:dyDescent="0.25">
      <c r="A110" s="3" t="s">
        <v>240</v>
      </c>
      <c r="B110" s="3" t="s">
        <v>28</v>
      </c>
      <c r="C110" s="63"/>
      <c r="D110" s="67"/>
      <c r="E110" s="63"/>
      <c r="F110" s="67"/>
      <c r="G110" s="63"/>
      <c r="H110" s="67">
        <v>2</v>
      </c>
      <c r="I110" s="63"/>
      <c r="J110" s="67"/>
      <c r="K110" s="63"/>
      <c r="L110" s="67"/>
      <c r="M110" s="63"/>
      <c r="N110" s="67"/>
      <c r="O110" s="2">
        <f t="shared" si="22"/>
        <v>2</v>
      </c>
    </row>
    <row r="111" spans="1:15" x14ac:dyDescent="0.25">
      <c r="A111" s="3" t="s">
        <v>241</v>
      </c>
      <c r="B111" s="3" t="s">
        <v>28</v>
      </c>
      <c r="C111" s="63"/>
      <c r="D111" s="67"/>
      <c r="E111" s="63">
        <v>2</v>
      </c>
      <c r="F111" s="67"/>
      <c r="G111" s="63"/>
      <c r="H111" s="67"/>
      <c r="I111" s="63">
        <v>1</v>
      </c>
      <c r="J111" s="67"/>
      <c r="K111" s="63"/>
      <c r="L111" s="67"/>
      <c r="M111" s="63"/>
      <c r="N111" s="67"/>
      <c r="O111" s="2">
        <f t="shared" ref="O111" si="28">SUM(C111:N111)</f>
        <v>3</v>
      </c>
    </row>
    <row r="112" spans="1:15" x14ac:dyDescent="0.25">
      <c r="A112" s="3" t="s">
        <v>245</v>
      </c>
      <c r="B112" s="3" t="s">
        <v>28</v>
      </c>
      <c r="C112" s="63"/>
      <c r="D112" s="67"/>
      <c r="E112" s="63"/>
      <c r="F112" s="67"/>
      <c r="G112" s="63"/>
      <c r="H112" s="67"/>
      <c r="I112" s="63"/>
      <c r="J112" s="67"/>
      <c r="K112" s="63"/>
      <c r="L112" s="67"/>
      <c r="M112" s="63"/>
      <c r="N112" s="67"/>
      <c r="O112" s="2">
        <f t="shared" ref="O112:O113" si="29">SUM(C112:N112)</f>
        <v>0</v>
      </c>
    </row>
    <row r="113" spans="1:15" x14ac:dyDescent="0.25">
      <c r="A113" s="3" t="s">
        <v>246</v>
      </c>
      <c r="B113" s="3" t="s">
        <v>28</v>
      </c>
      <c r="C113" s="63"/>
      <c r="D113" s="67"/>
      <c r="E113" s="63"/>
      <c r="F113" s="67"/>
      <c r="G113" s="63"/>
      <c r="H113" s="67"/>
      <c r="I113" s="63"/>
      <c r="J113" s="67"/>
      <c r="K113" s="63"/>
      <c r="L113" s="67"/>
      <c r="M113" s="63"/>
      <c r="N113" s="67"/>
      <c r="O113" s="2">
        <f t="shared" si="29"/>
        <v>0</v>
      </c>
    </row>
    <row r="114" spans="1:15" x14ac:dyDescent="0.25">
      <c r="A114" s="3" t="s">
        <v>247</v>
      </c>
      <c r="B114" s="3" t="s">
        <v>28</v>
      </c>
      <c r="C114" s="63"/>
      <c r="D114" s="67">
        <v>1</v>
      </c>
      <c r="E114" s="63">
        <v>2</v>
      </c>
      <c r="F114" s="67">
        <v>2</v>
      </c>
      <c r="G114" s="63">
        <v>1</v>
      </c>
      <c r="H114" s="67"/>
      <c r="I114" s="63">
        <v>3</v>
      </c>
      <c r="J114" s="67"/>
      <c r="K114" s="63"/>
      <c r="L114" s="67"/>
      <c r="M114" s="63"/>
      <c r="N114" s="67"/>
      <c r="O114" s="2">
        <f t="shared" ref="O114" si="30">SUM(C114:N114)</f>
        <v>9</v>
      </c>
    </row>
    <row r="115" spans="1:15" x14ac:dyDescent="0.25">
      <c r="A115" s="3" t="s">
        <v>83</v>
      </c>
      <c r="B115" s="3" t="s">
        <v>28</v>
      </c>
      <c r="C115" s="63"/>
      <c r="D115" s="67"/>
      <c r="E115" s="63">
        <v>2</v>
      </c>
      <c r="F115" s="67"/>
      <c r="G115" s="63">
        <v>1</v>
      </c>
      <c r="H115" s="67"/>
      <c r="I115" s="63"/>
      <c r="J115" s="67"/>
      <c r="K115" s="63"/>
      <c r="L115" s="67"/>
      <c r="M115" s="63"/>
      <c r="N115" s="67"/>
      <c r="O115" s="2">
        <f t="shared" si="22"/>
        <v>3</v>
      </c>
    </row>
    <row r="116" spans="1:15" x14ac:dyDescent="0.25">
      <c r="A116" s="3" t="s">
        <v>82</v>
      </c>
      <c r="B116" s="3" t="s">
        <v>28</v>
      </c>
      <c r="C116" s="63"/>
      <c r="D116" s="67">
        <v>5</v>
      </c>
      <c r="E116" s="63">
        <v>2</v>
      </c>
      <c r="F116" s="67">
        <v>1</v>
      </c>
      <c r="G116" s="63"/>
      <c r="H116" s="67">
        <v>1</v>
      </c>
      <c r="I116" s="63">
        <v>1</v>
      </c>
      <c r="J116" s="67"/>
      <c r="K116" s="63"/>
      <c r="L116" s="67"/>
      <c r="M116" s="63"/>
      <c r="N116" s="67"/>
      <c r="O116" s="2">
        <f t="shared" si="22"/>
        <v>10</v>
      </c>
    </row>
    <row r="117" spans="1:15" x14ac:dyDescent="0.25">
      <c r="A117" s="3" t="s">
        <v>254</v>
      </c>
      <c r="B117" s="3" t="s">
        <v>28</v>
      </c>
      <c r="C117" s="63"/>
      <c r="D117" s="67"/>
      <c r="E117" s="63"/>
      <c r="F117" s="67"/>
      <c r="G117" s="63"/>
      <c r="H117" s="67"/>
      <c r="I117" s="63"/>
      <c r="J117" s="67"/>
      <c r="K117" s="63"/>
      <c r="L117" s="67"/>
      <c r="M117" s="63"/>
      <c r="N117" s="67"/>
      <c r="O117" s="2">
        <f t="shared" si="22"/>
        <v>0</v>
      </c>
    </row>
    <row r="118" spans="1:15" x14ac:dyDescent="0.25">
      <c r="A118" s="3" t="s">
        <v>256</v>
      </c>
      <c r="B118" s="3" t="s">
        <v>28</v>
      </c>
      <c r="C118" s="63"/>
      <c r="D118" s="67"/>
      <c r="E118" s="63"/>
      <c r="F118" s="67"/>
      <c r="G118" s="63"/>
      <c r="H118" s="67"/>
      <c r="I118" s="63"/>
      <c r="J118" s="67"/>
      <c r="K118" s="63"/>
      <c r="L118" s="67"/>
      <c r="M118" s="63"/>
      <c r="N118" s="67"/>
      <c r="O118" s="2">
        <f t="shared" ref="O118" si="31">SUM(C118:N118)</f>
        <v>0</v>
      </c>
    </row>
    <row r="119" spans="1:15" x14ac:dyDescent="0.25">
      <c r="A119" s="3" t="s">
        <v>259</v>
      </c>
      <c r="B119" s="3" t="s">
        <v>28</v>
      </c>
      <c r="C119" s="63">
        <v>2</v>
      </c>
      <c r="D119" s="67">
        <v>3</v>
      </c>
      <c r="E119" s="63">
        <v>2</v>
      </c>
      <c r="F119" s="67"/>
      <c r="G119" s="63"/>
      <c r="H119" s="67"/>
      <c r="I119" s="63">
        <v>3</v>
      </c>
      <c r="J119" s="67"/>
      <c r="K119" s="63"/>
      <c r="L119" s="67"/>
      <c r="M119" s="63"/>
      <c r="N119" s="67"/>
      <c r="O119" s="2">
        <f t="shared" si="22"/>
        <v>10</v>
      </c>
    </row>
    <row r="120" spans="1:15" x14ac:dyDescent="0.25">
      <c r="A120" s="3" t="s">
        <v>260</v>
      </c>
      <c r="B120" s="3" t="s">
        <v>28</v>
      </c>
      <c r="C120" s="63"/>
      <c r="D120" s="67"/>
      <c r="E120" s="63"/>
      <c r="F120" s="67"/>
      <c r="G120" s="63"/>
      <c r="H120" s="67"/>
      <c r="I120" s="63"/>
      <c r="J120" s="67"/>
      <c r="K120" s="63"/>
      <c r="L120" s="67"/>
      <c r="M120" s="63"/>
      <c r="N120" s="67"/>
      <c r="O120" s="2">
        <f t="shared" si="22"/>
        <v>0</v>
      </c>
    </row>
    <row r="121" spans="1:15" x14ac:dyDescent="0.25">
      <c r="A121" s="3" t="s">
        <v>264</v>
      </c>
      <c r="B121" s="3" t="s">
        <v>28</v>
      </c>
      <c r="C121" s="63"/>
      <c r="D121" s="67"/>
      <c r="E121" s="63">
        <v>1</v>
      </c>
      <c r="F121" s="67"/>
      <c r="G121" s="63"/>
      <c r="H121" s="67"/>
      <c r="I121" s="63"/>
      <c r="J121" s="67"/>
      <c r="K121" s="63"/>
      <c r="L121" s="67"/>
      <c r="M121" s="63"/>
      <c r="N121" s="67"/>
      <c r="O121" s="2">
        <f t="shared" ref="O121" si="32">SUM(C121:N121)</f>
        <v>1</v>
      </c>
    </row>
    <row r="122" spans="1:15" x14ac:dyDescent="0.25">
      <c r="A122" s="3" t="s">
        <v>266</v>
      </c>
      <c r="B122" s="3" t="s">
        <v>28</v>
      </c>
      <c r="C122" s="63"/>
      <c r="D122" s="67"/>
      <c r="E122" s="63"/>
      <c r="F122" s="67"/>
      <c r="G122" s="63"/>
      <c r="H122" s="67"/>
      <c r="I122" s="63"/>
      <c r="J122" s="67"/>
      <c r="K122" s="63"/>
      <c r="L122" s="67"/>
      <c r="M122" s="63"/>
      <c r="N122" s="67"/>
      <c r="O122" s="2">
        <f t="shared" si="22"/>
        <v>0</v>
      </c>
    </row>
    <row r="123" spans="1:15" x14ac:dyDescent="0.25">
      <c r="A123" s="3" t="s">
        <v>267</v>
      </c>
      <c r="B123" s="3" t="s">
        <v>28</v>
      </c>
      <c r="C123" s="63"/>
      <c r="D123" s="67"/>
      <c r="E123" s="63"/>
      <c r="F123" s="67"/>
      <c r="G123" s="63"/>
      <c r="H123" s="67"/>
      <c r="I123" s="63"/>
      <c r="J123" s="67"/>
      <c r="K123" s="63"/>
      <c r="L123" s="67"/>
      <c r="M123" s="63"/>
      <c r="N123" s="67"/>
      <c r="O123" s="2">
        <f t="shared" ref="O123" si="33">SUM(C123:N123)</f>
        <v>0</v>
      </c>
    </row>
    <row r="124" spans="1:15" x14ac:dyDescent="0.25">
      <c r="A124" s="3" t="s">
        <v>268</v>
      </c>
      <c r="B124" s="3" t="s">
        <v>28</v>
      </c>
      <c r="C124" s="63"/>
      <c r="D124" s="67"/>
      <c r="E124" s="63"/>
      <c r="F124" s="67"/>
      <c r="G124" s="63"/>
      <c r="H124" s="67"/>
      <c r="I124" s="63"/>
      <c r="J124" s="67"/>
      <c r="K124" s="63"/>
      <c r="L124" s="67"/>
      <c r="M124" s="63"/>
      <c r="N124" s="67"/>
      <c r="O124" s="2">
        <f t="shared" ref="O124" si="34">SUM(C124:N124)</f>
        <v>0</v>
      </c>
    </row>
    <row r="125" spans="1:15" x14ac:dyDescent="0.25">
      <c r="A125" s="3" t="s">
        <v>271</v>
      </c>
      <c r="B125" s="3" t="s">
        <v>28</v>
      </c>
      <c r="C125" s="63"/>
      <c r="D125" s="67"/>
      <c r="E125" s="63"/>
      <c r="F125" s="67"/>
      <c r="G125" s="63"/>
      <c r="H125" s="67"/>
      <c r="I125" s="63"/>
      <c r="J125" s="67"/>
      <c r="K125" s="63"/>
      <c r="L125" s="67"/>
      <c r="M125" s="63"/>
      <c r="N125" s="67"/>
      <c r="O125" s="2">
        <f t="shared" si="22"/>
        <v>0</v>
      </c>
    </row>
    <row r="126" spans="1:15" x14ac:dyDescent="0.25">
      <c r="A126" s="3" t="s">
        <v>273</v>
      </c>
      <c r="B126" s="3" t="s">
        <v>28</v>
      </c>
      <c r="C126" s="63">
        <v>1</v>
      </c>
      <c r="D126" s="67"/>
      <c r="E126" s="63"/>
      <c r="F126" s="67"/>
      <c r="G126" s="63"/>
      <c r="H126" s="67"/>
      <c r="I126" s="63"/>
      <c r="J126" s="67"/>
      <c r="K126" s="63"/>
      <c r="L126" s="67"/>
      <c r="M126" s="63"/>
      <c r="N126" s="67"/>
      <c r="O126" s="2">
        <f t="shared" si="22"/>
        <v>1</v>
      </c>
    </row>
    <row r="127" spans="1:15" x14ac:dyDescent="0.25">
      <c r="A127" s="3" t="s">
        <v>274</v>
      </c>
      <c r="B127" s="3" t="s">
        <v>28</v>
      </c>
      <c r="C127" s="63"/>
      <c r="D127" s="67"/>
      <c r="E127" s="63"/>
      <c r="F127" s="67"/>
      <c r="G127" s="63"/>
      <c r="H127" s="67"/>
      <c r="I127" s="63"/>
      <c r="J127" s="67"/>
      <c r="K127" s="63"/>
      <c r="L127" s="67"/>
      <c r="M127" s="63"/>
      <c r="N127" s="67"/>
      <c r="O127" s="2">
        <f t="shared" ref="O127" si="35">SUM(C127:N127)</f>
        <v>0</v>
      </c>
    </row>
    <row r="128" spans="1:15" x14ac:dyDescent="0.25">
      <c r="A128" s="3" t="s">
        <v>275</v>
      </c>
      <c r="B128" s="3" t="s">
        <v>28</v>
      </c>
      <c r="C128" s="63"/>
      <c r="D128" s="67">
        <v>1</v>
      </c>
      <c r="E128" s="63"/>
      <c r="F128" s="67"/>
      <c r="G128" s="63"/>
      <c r="H128" s="67"/>
      <c r="I128" s="63"/>
      <c r="J128" s="67"/>
      <c r="K128" s="63"/>
      <c r="L128" s="67"/>
      <c r="M128" s="63"/>
      <c r="N128" s="67"/>
      <c r="O128" s="2">
        <f t="shared" si="22"/>
        <v>1</v>
      </c>
    </row>
    <row r="129" spans="1:15" x14ac:dyDescent="0.25">
      <c r="A129" s="3" t="s">
        <v>276</v>
      </c>
      <c r="B129" s="3" t="s">
        <v>28</v>
      </c>
      <c r="C129" s="63"/>
      <c r="D129" s="67"/>
      <c r="E129" s="63">
        <v>1</v>
      </c>
      <c r="F129" s="67"/>
      <c r="G129" s="63"/>
      <c r="H129" s="67">
        <v>1</v>
      </c>
      <c r="I129" s="63"/>
      <c r="J129" s="67"/>
      <c r="K129" s="63"/>
      <c r="L129" s="67"/>
      <c r="M129" s="63"/>
      <c r="N129" s="67"/>
      <c r="O129" s="2">
        <f t="shared" ref="O129" si="36">SUM(C129:N129)</f>
        <v>2</v>
      </c>
    </row>
    <row r="130" spans="1:15" x14ac:dyDescent="0.25">
      <c r="A130" s="3" t="s">
        <v>81</v>
      </c>
      <c r="B130" s="3" t="s">
        <v>28</v>
      </c>
      <c r="C130" s="63"/>
      <c r="D130" s="67"/>
      <c r="E130" s="63">
        <v>1</v>
      </c>
      <c r="F130" s="67">
        <v>3</v>
      </c>
      <c r="G130" s="63"/>
      <c r="H130" s="67"/>
      <c r="I130" s="63"/>
      <c r="J130" s="67"/>
      <c r="K130" s="63"/>
      <c r="L130" s="67"/>
      <c r="M130" s="63"/>
      <c r="N130" s="67"/>
      <c r="O130" s="2">
        <f t="shared" si="22"/>
        <v>4</v>
      </c>
    </row>
    <row r="131" spans="1:15" x14ac:dyDescent="0.25">
      <c r="A131" s="3" t="s">
        <v>283</v>
      </c>
      <c r="B131" s="3" t="s">
        <v>28</v>
      </c>
      <c r="C131" s="63"/>
      <c r="D131" s="67"/>
      <c r="E131" s="63"/>
      <c r="F131" s="67">
        <v>1</v>
      </c>
      <c r="G131" s="63">
        <v>1</v>
      </c>
      <c r="H131" s="67"/>
      <c r="I131" s="63"/>
      <c r="J131" s="67"/>
      <c r="K131" s="63"/>
      <c r="L131" s="67"/>
      <c r="M131" s="63"/>
      <c r="N131" s="67"/>
      <c r="O131" s="2">
        <f t="shared" si="22"/>
        <v>2</v>
      </c>
    </row>
    <row r="132" spans="1:15" x14ac:dyDescent="0.25">
      <c r="A132" s="3" t="s">
        <v>284</v>
      </c>
      <c r="B132" s="3" t="s">
        <v>28</v>
      </c>
      <c r="C132" s="63"/>
      <c r="D132" s="67">
        <v>1</v>
      </c>
      <c r="E132" s="63">
        <v>1</v>
      </c>
      <c r="F132" s="67"/>
      <c r="G132" s="63"/>
      <c r="H132" s="67">
        <v>1</v>
      </c>
      <c r="I132" s="63"/>
      <c r="J132" s="67"/>
      <c r="K132" s="63"/>
      <c r="L132" s="67"/>
      <c r="M132" s="63"/>
      <c r="N132" s="67"/>
      <c r="O132" s="2">
        <f t="shared" ref="O132:O142" si="37">SUM(C132:N132)</f>
        <v>3</v>
      </c>
    </row>
    <row r="133" spans="1:15" x14ac:dyDescent="0.25">
      <c r="A133" s="3" t="s">
        <v>286</v>
      </c>
      <c r="B133" s="3" t="s">
        <v>28</v>
      </c>
      <c r="C133" s="63"/>
      <c r="D133" s="67"/>
      <c r="E133" s="63"/>
      <c r="F133" s="67"/>
      <c r="G133" s="63"/>
      <c r="H133" s="67"/>
      <c r="I133" s="63"/>
      <c r="J133" s="67"/>
      <c r="K133" s="63"/>
      <c r="L133" s="67"/>
      <c r="M133" s="63"/>
      <c r="N133" s="67"/>
      <c r="O133" s="2">
        <f>SUM(C133:N133)</f>
        <v>0</v>
      </c>
    </row>
    <row r="134" spans="1:15" x14ac:dyDescent="0.25">
      <c r="A134" s="3" t="s">
        <v>294</v>
      </c>
      <c r="B134" s="3" t="s">
        <v>28</v>
      </c>
      <c r="C134" s="63"/>
      <c r="D134" s="67"/>
      <c r="E134" s="63"/>
      <c r="F134" s="67"/>
      <c r="G134" s="63"/>
      <c r="H134" s="67"/>
      <c r="I134" s="63"/>
      <c r="J134" s="67"/>
      <c r="K134" s="63"/>
      <c r="L134" s="67"/>
      <c r="M134" s="63"/>
      <c r="N134" s="67"/>
      <c r="O134" s="2">
        <f>SUM(C134:N134)</f>
        <v>0</v>
      </c>
    </row>
    <row r="135" spans="1:15" x14ac:dyDescent="0.25">
      <c r="A135" s="3" t="s">
        <v>296</v>
      </c>
      <c r="B135" s="3" t="s">
        <v>28</v>
      </c>
      <c r="C135" s="63"/>
      <c r="D135" s="67"/>
      <c r="E135" s="63"/>
      <c r="F135" s="67"/>
      <c r="G135" s="63"/>
      <c r="H135" s="67"/>
      <c r="I135" s="63"/>
      <c r="J135" s="67"/>
      <c r="K135" s="63"/>
      <c r="L135" s="67"/>
      <c r="M135" s="63"/>
      <c r="N135" s="67"/>
      <c r="O135" s="2">
        <f t="shared" si="37"/>
        <v>0</v>
      </c>
    </row>
    <row r="136" spans="1:15" x14ac:dyDescent="0.25">
      <c r="A136" s="3" t="s">
        <v>297</v>
      </c>
      <c r="B136" s="3" t="s">
        <v>28</v>
      </c>
      <c r="C136" s="63"/>
      <c r="D136" s="67"/>
      <c r="E136" s="63"/>
      <c r="F136" s="67"/>
      <c r="G136" s="63"/>
      <c r="H136" s="67"/>
      <c r="I136" s="63">
        <v>1</v>
      </c>
      <c r="J136" s="67"/>
      <c r="K136" s="63"/>
      <c r="L136" s="67"/>
      <c r="M136" s="63"/>
      <c r="N136" s="67"/>
      <c r="O136" s="2">
        <f t="shared" ref="O136" si="38">SUM(C136:N136)</f>
        <v>1</v>
      </c>
    </row>
    <row r="137" spans="1:15" x14ac:dyDescent="0.25">
      <c r="A137" s="3" t="s">
        <v>300</v>
      </c>
      <c r="B137" s="3" t="s">
        <v>28</v>
      </c>
      <c r="C137" s="63"/>
      <c r="D137" s="67"/>
      <c r="E137" s="63"/>
      <c r="F137" s="67"/>
      <c r="G137" s="63"/>
      <c r="H137" s="67"/>
      <c r="I137" s="63"/>
      <c r="J137" s="67"/>
      <c r="K137" s="63"/>
      <c r="L137" s="67"/>
      <c r="M137" s="63"/>
      <c r="N137" s="67"/>
      <c r="O137" s="2">
        <f>SUM(C137:N137)</f>
        <v>0</v>
      </c>
    </row>
    <row r="138" spans="1:15" x14ac:dyDescent="0.25">
      <c r="A138" s="3" t="s">
        <v>302</v>
      </c>
      <c r="B138" s="3" t="s">
        <v>28</v>
      </c>
      <c r="C138" s="63">
        <v>2</v>
      </c>
      <c r="D138" s="67"/>
      <c r="E138" s="63">
        <v>1</v>
      </c>
      <c r="F138" s="67"/>
      <c r="G138" s="63"/>
      <c r="H138" s="67"/>
      <c r="I138" s="63"/>
      <c r="J138" s="67"/>
      <c r="K138" s="63"/>
      <c r="L138" s="67"/>
      <c r="M138" s="63"/>
      <c r="N138" s="67"/>
      <c r="O138" s="2"/>
    </row>
    <row r="139" spans="1:15" x14ac:dyDescent="0.25">
      <c r="A139" s="3" t="s">
        <v>303</v>
      </c>
      <c r="B139" s="3" t="s">
        <v>28</v>
      </c>
      <c r="C139" s="63"/>
      <c r="D139" s="67"/>
      <c r="E139" s="63"/>
      <c r="F139" s="67"/>
      <c r="G139" s="63"/>
      <c r="H139" s="67"/>
      <c r="I139" s="63"/>
      <c r="J139" s="67"/>
      <c r="K139" s="63"/>
      <c r="L139" s="67"/>
      <c r="M139" s="63"/>
      <c r="N139" s="67"/>
      <c r="O139" s="2">
        <f>SUM(C139:N139)</f>
        <v>0</v>
      </c>
    </row>
    <row r="140" spans="1:15" x14ac:dyDescent="0.25">
      <c r="A140" s="3" t="s">
        <v>304</v>
      </c>
      <c r="B140" s="3" t="s">
        <v>28</v>
      </c>
      <c r="C140" s="63"/>
      <c r="D140" s="67"/>
      <c r="E140" s="63"/>
      <c r="F140" s="67"/>
      <c r="G140" s="63"/>
      <c r="H140" s="67"/>
      <c r="I140" s="63"/>
      <c r="J140" s="67"/>
      <c r="K140" s="63"/>
      <c r="L140" s="67"/>
      <c r="M140" s="63"/>
      <c r="N140" s="67"/>
      <c r="O140" s="2">
        <f>SUM(C140:N140)</f>
        <v>0</v>
      </c>
    </row>
    <row r="141" spans="1:15" x14ac:dyDescent="0.25">
      <c r="A141" s="3" t="s">
        <v>308</v>
      </c>
      <c r="B141" s="3" t="s">
        <v>28</v>
      </c>
      <c r="C141" s="63"/>
      <c r="D141" s="67"/>
      <c r="E141" s="63"/>
      <c r="F141" s="67"/>
      <c r="G141" s="63"/>
      <c r="H141" s="67"/>
      <c r="I141" s="63"/>
      <c r="J141" s="67"/>
      <c r="K141" s="63"/>
      <c r="L141" s="67"/>
      <c r="M141" s="63"/>
      <c r="N141" s="67"/>
      <c r="O141" s="2">
        <f>SUM(C141:N141)</f>
        <v>0</v>
      </c>
    </row>
    <row r="142" spans="1:15" x14ac:dyDescent="0.25">
      <c r="A142" s="3" t="s">
        <v>310</v>
      </c>
      <c r="B142" s="3" t="s">
        <v>28</v>
      </c>
      <c r="C142" s="63"/>
      <c r="D142" s="67"/>
      <c r="E142" s="63"/>
      <c r="F142" s="67"/>
      <c r="G142" s="63"/>
      <c r="H142" s="67"/>
      <c r="I142" s="63"/>
      <c r="J142" s="67"/>
      <c r="K142" s="63"/>
      <c r="L142" s="67"/>
      <c r="M142" s="63"/>
      <c r="N142" s="67"/>
      <c r="O142" s="2">
        <f t="shared" si="37"/>
        <v>0</v>
      </c>
    </row>
    <row r="143" spans="1:15" x14ac:dyDescent="0.25">
      <c r="A143" s="3" t="s">
        <v>312</v>
      </c>
      <c r="B143" s="3" t="s">
        <v>28</v>
      </c>
      <c r="C143" s="63"/>
      <c r="D143" s="67"/>
      <c r="E143" s="63"/>
      <c r="F143" s="67"/>
      <c r="G143" s="63"/>
      <c r="H143" s="67"/>
      <c r="I143" s="63"/>
      <c r="J143" s="67"/>
      <c r="K143" s="63"/>
      <c r="L143" s="67"/>
      <c r="M143" s="63"/>
      <c r="N143" s="67"/>
      <c r="O143" s="2">
        <f t="shared" ref="O143" si="39">SUM(C143:N143)</f>
        <v>0</v>
      </c>
    </row>
    <row r="144" spans="1:15" x14ac:dyDescent="0.25">
      <c r="A144" s="3" t="s">
        <v>80</v>
      </c>
      <c r="B144" s="3" t="s">
        <v>28</v>
      </c>
      <c r="C144" s="63"/>
      <c r="D144" s="67"/>
      <c r="E144" s="63"/>
      <c r="F144" s="67"/>
      <c r="G144" s="63"/>
      <c r="H144" s="67"/>
      <c r="I144" s="63"/>
      <c r="J144" s="67"/>
      <c r="K144" s="63"/>
      <c r="L144" s="67"/>
      <c r="M144" s="63"/>
      <c r="N144" s="67"/>
      <c r="O144" s="2">
        <f t="shared" ref="O144:O250" si="40">SUM(C144:N144)</f>
        <v>0</v>
      </c>
    </row>
    <row r="145" spans="1:15" x14ac:dyDescent="0.25">
      <c r="A145" s="3" t="s">
        <v>79</v>
      </c>
      <c r="B145" s="3" t="s">
        <v>28</v>
      </c>
      <c r="C145" s="63"/>
      <c r="D145" s="67"/>
      <c r="E145" s="63"/>
      <c r="F145" s="67"/>
      <c r="G145" s="63"/>
      <c r="H145" s="67"/>
      <c r="I145" s="63"/>
      <c r="J145" s="67"/>
      <c r="K145" s="63"/>
      <c r="L145" s="67"/>
      <c r="M145" s="63"/>
      <c r="N145" s="67"/>
      <c r="O145" s="2">
        <f t="shared" si="40"/>
        <v>0</v>
      </c>
    </row>
    <row r="146" spans="1:15" x14ac:dyDescent="0.25">
      <c r="A146" s="3" t="s">
        <v>316</v>
      </c>
      <c r="B146" s="3" t="s">
        <v>28</v>
      </c>
      <c r="C146" s="63"/>
      <c r="D146" s="67"/>
      <c r="E146" s="63"/>
      <c r="F146" s="67"/>
      <c r="G146" s="63"/>
      <c r="H146" s="67"/>
      <c r="I146" s="63"/>
      <c r="J146" s="67"/>
      <c r="K146" s="63"/>
      <c r="L146" s="67"/>
      <c r="M146" s="63"/>
      <c r="N146" s="67"/>
      <c r="O146" s="2">
        <f t="shared" si="40"/>
        <v>0</v>
      </c>
    </row>
    <row r="147" spans="1:15" x14ac:dyDescent="0.25">
      <c r="A147" s="3" t="s">
        <v>360</v>
      </c>
      <c r="B147" s="3" t="s">
        <v>28</v>
      </c>
      <c r="C147" s="63"/>
      <c r="D147" s="67"/>
      <c r="E147" s="63"/>
      <c r="F147" s="67"/>
      <c r="G147" s="63"/>
      <c r="H147" s="67"/>
      <c r="I147" s="63">
        <v>1</v>
      </c>
      <c r="J147" s="67"/>
      <c r="K147" s="63"/>
      <c r="L147" s="67"/>
      <c r="M147" s="63"/>
      <c r="N147" s="67"/>
      <c r="O147" s="2">
        <f t="shared" si="40"/>
        <v>1</v>
      </c>
    </row>
    <row r="148" spans="1:15" x14ac:dyDescent="0.25">
      <c r="A148" s="3" t="s">
        <v>318</v>
      </c>
      <c r="B148" s="3" t="s">
        <v>28</v>
      </c>
      <c r="C148" s="63"/>
      <c r="D148" s="67"/>
      <c r="E148" s="63"/>
      <c r="F148" s="67"/>
      <c r="G148" s="63"/>
      <c r="H148" s="67"/>
      <c r="I148" s="63"/>
      <c r="J148" s="67"/>
      <c r="K148" s="63"/>
      <c r="L148" s="67"/>
      <c r="M148" s="63"/>
      <c r="N148" s="67"/>
      <c r="O148" s="2">
        <f t="shared" ref="O148" si="41">SUM(C148:N148)</f>
        <v>0</v>
      </c>
    </row>
    <row r="149" spans="1:15" x14ac:dyDescent="0.25">
      <c r="A149" s="3" t="s">
        <v>320</v>
      </c>
      <c r="B149" s="3" t="s">
        <v>28</v>
      </c>
      <c r="C149" s="63"/>
      <c r="D149" s="67"/>
      <c r="E149" s="63"/>
      <c r="F149" s="67"/>
      <c r="G149" s="63"/>
      <c r="H149" s="67"/>
      <c r="I149" s="63"/>
      <c r="J149" s="67"/>
      <c r="K149" s="63"/>
      <c r="L149" s="67"/>
      <c r="M149" s="63"/>
      <c r="N149" s="67"/>
      <c r="O149" s="2">
        <f t="shared" si="40"/>
        <v>0</v>
      </c>
    </row>
    <row r="150" spans="1:15" x14ac:dyDescent="0.25">
      <c r="A150" s="3" t="s">
        <v>321</v>
      </c>
      <c r="B150" s="3" t="s">
        <v>28</v>
      </c>
      <c r="C150" s="63"/>
      <c r="D150" s="67"/>
      <c r="E150" s="63"/>
      <c r="F150" s="67"/>
      <c r="G150" s="63"/>
      <c r="H150" s="67"/>
      <c r="I150" s="63"/>
      <c r="J150" s="67"/>
      <c r="K150" s="63"/>
      <c r="L150" s="67"/>
      <c r="M150" s="63"/>
      <c r="N150" s="67"/>
      <c r="O150" s="2">
        <f t="shared" ref="O150" si="42">SUM(C150:N150)</f>
        <v>0</v>
      </c>
    </row>
    <row r="151" spans="1:15" x14ac:dyDescent="0.25">
      <c r="A151" s="3" t="s">
        <v>323</v>
      </c>
      <c r="B151" s="3" t="s">
        <v>28</v>
      </c>
      <c r="C151" s="63"/>
      <c r="D151" s="67"/>
      <c r="E151" s="63"/>
      <c r="F151" s="67"/>
      <c r="G151" s="63"/>
      <c r="H151" s="67">
        <v>1</v>
      </c>
      <c r="I151" s="63"/>
      <c r="J151" s="67"/>
      <c r="K151" s="63"/>
      <c r="L151" s="67"/>
      <c r="M151" s="63"/>
      <c r="N151" s="67"/>
      <c r="O151" s="2">
        <f t="shared" ref="O151" si="43">SUM(C151:N151)</f>
        <v>1</v>
      </c>
    </row>
    <row r="152" spans="1:15" x14ac:dyDescent="0.25">
      <c r="A152" s="3" t="s">
        <v>324</v>
      </c>
      <c r="B152" s="3" t="s">
        <v>28</v>
      </c>
      <c r="C152" s="63"/>
      <c r="D152" s="67"/>
      <c r="E152" s="63"/>
      <c r="F152" s="67"/>
      <c r="G152" s="63">
        <v>1</v>
      </c>
      <c r="H152" s="67"/>
      <c r="I152" s="63">
        <v>1</v>
      </c>
      <c r="J152" s="67"/>
      <c r="K152" s="63"/>
      <c r="L152" s="67"/>
      <c r="M152" s="63"/>
      <c r="N152" s="67"/>
      <c r="O152" s="2">
        <f t="shared" ref="O152" si="44">SUM(C152:N152)</f>
        <v>2</v>
      </c>
    </row>
    <row r="153" spans="1:15" x14ac:dyDescent="0.25">
      <c r="A153" s="3" t="s">
        <v>325</v>
      </c>
      <c r="B153" s="3" t="s">
        <v>28</v>
      </c>
      <c r="C153" s="63"/>
      <c r="D153" s="67"/>
      <c r="E153" s="63"/>
      <c r="F153" s="67"/>
      <c r="G153" s="63"/>
      <c r="H153" s="67"/>
      <c r="I153" s="63"/>
      <c r="J153" s="67"/>
      <c r="K153" s="63"/>
      <c r="L153" s="67"/>
      <c r="M153" s="63"/>
      <c r="N153" s="67"/>
      <c r="O153" s="2">
        <f t="shared" si="40"/>
        <v>0</v>
      </c>
    </row>
    <row r="154" spans="1:15" x14ac:dyDescent="0.25">
      <c r="A154" s="3" t="s">
        <v>78</v>
      </c>
      <c r="B154" s="3" t="s">
        <v>28</v>
      </c>
      <c r="C154" s="63"/>
      <c r="D154" s="67"/>
      <c r="E154" s="63"/>
      <c r="F154" s="67"/>
      <c r="G154" s="63"/>
      <c r="H154" s="67"/>
      <c r="I154" s="63"/>
      <c r="J154" s="67"/>
      <c r="K154" s="63"/>
      <c r="L154" s="67"/>
      <c r="M154" s="63"/>
      <c r="N154" s="67"/>
      <c r="O154" s="2">
        <f t="shared" ref="O154" si="45">SUM(C154:N154)</f>
        <v>0</v>
      </c>
    </row>
    <row r="155" spans="1:15" x14ac:dyDescent="0.25">
      <c r="A155" s="3" t="s">
        <v>340</v>
      </c>
      <c r="B155" s="3" t="s">
        <v>28</v>
      </c>
      <c r="C155" s="63"/>
      <c r="D155" s="67"/>
      <c r="E155" s="63"/>
      <c r="F155" s="67"/>
      <c r="G155" s="63"/>
      <c r="H155" s="67"/>
      <c r="I155" s="63"/>
      <c r="J155" s="67"/>
      <c r="K155" s="63"/>
      <c r="L155" s="67"/>
      <c r="M155" s="63"/>
      <c r="N155" s="67"/>
      <c r="O155" s="2">
        <f t="shared" si="40"/>
        <v>0</v>
      </c>
    </row>
    <row r="156" spans="1:15" x14ac:dyDescent="0.25">
      <c r="A156" s="3" t="s">
        <v>342</v>
      </c>
      <c r="B156" s="3" t="s">
        <v>28</v>
      </c>
      <c r="C156" s="63"/>
      <c r="D156" s="67"/>
      <c r="E156" s="63">
        <v>1</v>
      </c>
      <c r="F156" s="67"/>
      <c r="G156" s="63"/>
      <c r="H156" s="67">
        <v>1</v>
      </c>
      <c r="I156" s="63"/>
      <c r="J156" s="67"/>
      <c r="K156" s="63"/>
      <c r="L156" s="67"/>
      <c r="M156" s="63"/>
      <c r="N156" s="67"/>
      <c r="O156" s="2">
        <f t="shared" si="40"/>
        <v>2</v>
      </c>
    </row>
    <row r="157" spans="1:15" x14ac:dyDescent="0.25">
      <c r="A157" s="3" t="s">
        <v>334</v>
      </c>
      <c r="B157" s="3" t="s">
        <v>28</v>
      </c>
      <c r="C157" s="63"/>
      <c r="D157" s="67"/>
      <c r="E157" s="63"/>
      <c r="F157" s="67"/>
      <c r="G157" s="63"/>
      <c r="H157" s="67"/>
      <c r="I157" s="63">
        <v>1</v>
      </c>
      <c r="J157" s="67"/>
      <c r="K157" s="63"/>
      <c r="L157" s="67"/>
      <c r="M157" s="63"/>
      <c r="N157" s="67"/>
      <c r="O157" s="2">
        <f t="shared" si="40"/>
        <v>1</v>
      </c>
    </row>
    <row r="158" spans="1:15" x14ac:dyDescent="0.25">
      <c r="A158" s="3" t="s">
        <v>77</v>
      </c>
      <c r="B158" s="3" t="s">
        <v>28</v>
      </c>
      <c r="C158" s="63"/>
      <c r="D158" s="67"/>
      <c r="E158" s="63"/>
      <c r="F158" s="67"/>
      <c r="G158" s="63"/>
      <c r="H158" s="67"/>
      <c r="I158" s="63"/>
      <c r="J158" s="67"/>
      <c r="K158" s="63"/>
      <c r="L158" s="67"/>
      <c r="M158" s="63"/>
      <c r="N158" s="67"/>
      <c r="O158" s="2">
        <f t="shared" si="40"/>
        <v>0</v>
      </c>
    </row>
    <row r="159" spans="1:15" x14ac:dyDescent="0.25">
      <c r="A159" s="3" t="s">
        <v>345</v>
      </c>
      <c r="B159" s="3" t="s">
        <v>28</v>
      </c>
      <c r="C159" s="63"/>
      <c r="D159" s="67"/>
      <c r="E159" s="63"/>
      <c r="F159" s="67"/>
      <c r="G159" s="63"/>
      <c r="H159" s="67"/>
      <c r="I159" s="63">
        <v>1</v>
      </c>
      <c r="J159" s="67"/>
      <c r="K159" s="63"/>
      <c r="L159" s="67"/>
      <c r="M159" s="63"/>
      <c r="N159" s="67"/>
      <c r="O159" s="2">
        <f t="shared" ref="O159" si="46">SUM(C159:N159)</f>
        <v>1</v>
      </c>
    </row>
    <row r="160" spans="1:15" x14ac:dyDescent="0.25">
      <c r="A160" s="3" t="s">
        <v>346</v>
      </c>
      <c r="B160" s="3" t="s">
        <v>28</v>
      </c>
      <c r="C160" s="63"/>
      <c r="D160" s="67"/>
      <c r="E160" s="63"/>
      <c r="F160" s="67"/>
      <c r="G160" s="63"/>
      <c r="H160" s="67"/>
      <c r="I160" s="63"/>
      <c r="J160" s="67"/>
      <c r="K160" s="63"/>
      <c r="L160" s="67"/>
      <c r="M160" s="63"/>
      <c r="N160" s="67"/>
      <c r="O160" s="2">
        <f t="shared" si="40"/>
        <v>0</v>
      </c>
    </row>
    <row r="161" spans="1:15" x14ac:dyDescent="0.25">
      <c r="A161" s="126" t="s">
        <v>31</v>
      </c>
      <c r="B161" s="126"/>
      <c r="C161" s="72">
        <f>SUM(C56:C160)</f>
        <v>9</v>
      </c>
      <c r="D161" s="72">
        <f t="shared" ref="D161:N161" si="47">SUM(D56:D160)</f>
        <v>17</v>
      </c>
      <c r="E161" s="72">
        <f t="shared" si="47"/>
        <v>28</v>
      </c>
      <c r="F161" s="72">
        <f t="shared" si="47"/>
        <v>12</v>
      </c>
      <c r="G161" s="72">
        <f t="shared" si="47"/>
        <v>15</v>
      </c>
      <c r="H161" s="72">
        <f t="shared" si="47"/>
        <v>17</v>
      </c>
      <c r="I161" s="72">
        <f t="shared" si="47"/>
        <v>24</v>
      </c>
      <c r="J161" s="72">
        <f t="shared" si="47"/>
        <v>0</v>
      </c>
      <c r="K161" s="72">
        <f t="shared" si="47"/>
        <v>0</v>
      </c>
      <c r="L161" s="72">
        <f t="shared" si="47"/>
        <v>0</v>
      </c>
      <c r="M161" s="72">
        <f t="shared" si="47"/>
        <v>0</v>
      </c>
      <c r="N161" s="72">
        <f t="shared" si="47"/>
        <v>0</v>
      </c>
      <c r="O161" s="62">
        <f t="shared" si="40"/>
        <v>122</v>
      </c>
    </row>
    <row r="162" spans="1:15" x14ac:dyDescent="0.25">
      <c r="A162" s="5" t="s">
        <v>556</v>
      </c>
      <c r="B162" s="5" t="s">
        <v>23</v>
      </c>
      <c r="C162" s="87"/>
      <c r="D162" s="68"/>
      <c r="E162" s="87"/>
      <c r="F162" s="88"/>
      <c r="G162" s="87"/>
      <c r="H162" s="88">
        <v>1</v>
      </c>
      <c r="I162" s="87"/>
      <c r="J162" s="88"/>
      <c r="K162" s="87"/>
      <c r="L162" s="88"/>
      <c r="M162" s="87"/>
      <c r="N162" s="88"/>
      <c r="O162" s="2">
        <f t="shared" ref="O162" si="48">SUM(C162:N162)</f>
        <v>1</v>
      </c>
    </row>
    <row r="163" spans="1:15" x14ac:dyDescent="0.25">
      <c r="A163" s="5" t="s">
        <v>542</v>
      </c>
      <c r="B163" s="5" t="s">
        <v>23</v>
      </c>
      <c r="C163" s="87"/>
      <c r="D163" s="68"/>
      <c r="E163" s="87"/>
      <c r="F163" s="88"/>
      <c r="G163" s="87"/>
      <c r="H163" s="88"/>
      <c r="I163" s="87"/>
      <c r="J163" s="88"/>
      <c r="K163" s="87"/>
      <c r="L163" s="88"/>
      <c r="M163" s="87"/>
      <c r="N163" s="88"/>
      <c r="O163" s="2">
        <f t="shared" ref="O163" si="49">SUM(C163:N163)</f>
        <v>0</v>
      </c>
    </row>
    <row r="164" spans="1:15" x14ac:dyDescent="0.25">
      <c r="A164" s="5" t="s">
        <v>514</v>
      </c>
      <c r="B164" s="5" t="s">
        <v>23</v>
      </c>
      <c r="C164" s="87"/>
      <c r="D164" s="68"/>
      <c r="E164" s="87"/>
      <c r="F164" s="88"/>
      <c r="G164" s="87"/>
      <c r="H164" s="88"/>
      <c r="I164" s="87"/>
      <c r="J164" s="88"/>
      <c r="K164" s="87"/>
      <c r="L164" s="88"/>
      <c r="M164" s="87"/>
      <c r="N164" s="88"/>
      <c r="O164" s="2">
        <f t="shared" si="40"/>
        <v>0</v>
      </c>
    </row>
    <row r="165" spans="1:15" x14ac:dyDescent="0.25">
      <c r="A165" s="5" t="s">
        <v>372</v>
      </c>
      <c r="B165" s="5" t="s">
        <v>23</v>
      </c>
      <c r="C165" s="87"/>
      <c r="D165" s="68"/>
      <c r="E165" s="87"/>
      <c r="F165" s="88">
        <v>1</v>
      </c>
      <c r="G165" s="87"/>
      <c r="H165" s="88"/>
      <c r="I165" s="87"/>
      <c r="J165" s="88"/>
      <c r="K165" s="87"/>
      <c r="L165" s="88"/>
      <c r="M165" s="87"/>
      <c r="N165" s="88"/>
      <c r="O165" s="2">
        <f t="shared" ref="O165" si="50">SUM(C165:N165)</f>
        <v>1</v>
      </c>
    </row>
    <row r="166" spans="1:15" x14ac:dyDescent="0.25">
      <c r="A166" s="5" t="s">
        <v>370</v>
      </c>
      <c r="B166" s="5" t="s">
        <v>23</v>
      </c>
      <c r="C166" s="87"/>
      <c r="D166" s="68"/>
      <c r="E166" s="87"/>
      <c r="F166" s="88"/>
      <c r="G166" s="87"/>
      <c r="H166" s="88"/>
      <c r="I166" s="87"/>
      <c r="J166" s="88"/>
      <c r="K166" s="87"/>
      <c r="L166" s="88"/>
      <c r="M166" s="87"/>
      <c r="N166" s="88"/>
      <c r="O166" s="2">
        <f t="shared" si="40"/>
        <v>0</v>
      </c>
    </row>
    <row r="167" spans="1:15" x14ac:dyDescent="0.25">
      <c r="A167" s="5" t="s">
        <v>463</v>
      </c>
      <c r="B167" s="5" t="s">
        <v>23</v>
      </c>
      <c r="C167" s="87"/>
      <c r="D167" s="68"/>
      <c r="E167" s="87"/>
      <c r="F167" s="88"/>
      <c r="G167" s="87"/>
      <c r="H167" s="88"/>
      <c r="I167" s="87"/>
      <c r="J167" s="88"/>
      <c r="K167" s="87"/>
      <c r="L167" s="88"/>
      <c r="M167" s="87"/>
      <c r="N167" s="88"/>
      <c r="O167" s="2">
        <f t="shared" ref="O167" si="51">SUM(C167:N167)</f>
        <v>0</v>
      </c>
    </row>
    <row r="168" spans="1:15" x14ac:dyDescent="0.25">
      <c r="A168" s="5" t="s">
        <v>536</v>
      </c>
      <c r="B168" s="5" t="s">
        <v>23</v>
      </c>
      <c r="C168" s="87"/>
      <c r="D168" s="68">
        <v>1</v>
      </c>
      <c r="E168" s="87"/>
      <c r="F168" s="88"/>
      <c r="G168" s="87"/>
      <c r="H168" s="88"/>
      <c r="I168" s="87"/>
      <c r="J168" s="88"/>
      <c r="K168" s="87"/>
      <c r="L168" s="88"/>
      <c r="M168" s="87"/>
      <c r="N168" s="88"/>
      <c r="O168" s="2">
        <f t="shared" ref="O168" si="52">SUM(C168:N168)</f>
        <v>1</v>
      </c>
    </row>
    <row r="169" spans="1:15" x14ac:dyDescent="0.25">
      <c r="A169" s="5" t="s">
        <v>421</v>
      </c>
      <c r="B169" s="5" t="s">
        <v>23</v>
      </c>
      <c r="C169" s="87"/>
      <c r="D169" s="68"/>
      <c r="E169" s="87"/>
      <c r="F169" s="88"/>
      <c r="G169" s="87"/>
      <c r="H169" s="88"/>
      <c r="I169" s="87"/>
      <c r="J169" s="88"/>
      <c r="K169" s="87"/>
      <c r="L169" s="88"/>
      <c r="M169" s="87"/>
      <c r="N169" s="88"/>
      <c r="O169" s="2">
        <f t="shared" si="40"/>
        <v>0</v>
      </c>
    </row>
    <row r="170" spans="1:15" x14ac:dyDescent="0.25">
      <c r="A170" s="5" t="s">
        <v>539</v>
      </c>
      <c r="B170" s="5" t="s">
        <v>23</v>
      </c>
      <c r="C170" s="87"/>
      <c r="D170" s="68"/>
      <c r="E170" s="87"/>
      <c r="F170" s="88"/>
      <c r="G170" s="87"/>
      <c r="H170" s="88"/>
      <c r="I170" s="87"/>
      <c r="J170" s="88"/>
      <c r="K170" s="87"/>
      <c r="L170" s="88"/>
      <c r="M170" s="87"/>
      <c r="N170" s="88"/>
      <c r="O170" s="2">
        <f t="shared" ref="O170" si="53">SUM(C170:N170)</f>
        <v>0</v>
      </c>
    </row>
    <row r="171" spans="1:15" x14ac:dyDescent="0.25">
      <c r="A171" s="5" t="s">
        <v>400</v>
      </c>
      <c r="B171" s="5" t="s">
        <v>23</v>
      </c>
      <c r="C171" s="87"/>
      <c r="D171" s="68"/>
      <c r="E171" s="87"/>
      <c r="F171" s="88">
        <v>2</v>
      </c>
      <c r="G171" s="87"/>
      <c r="H171" s="88"/>
      <c r="I171" s="87"/>
      <c r="J171" s="88"/>
      <c r="K171" s="87"/>
      <c r="L171" s="88"/>
      <c r="M171" s="87"/>
      <c r="N171" s="88"/>
      <c r="O171" s="2">
        <f t="shared" si="40"/>
        <v>2</v>
      </c>
    </row>
    <row r="172" spans="1:15" x14ac:dyDescent="0.25">
      <c r="A172" s="5" t="s">
        <v>76</v>
      </c>
      <c r="B172" s="5" t="s">
        <v>23</v>
      </c>
      <c r="C172" s="87"/>
      <c r="D172" s="68"/>
      <c r="E172" s="87">
        <v>1</v>
      </c>
      <c r="F172" s="88"/>
      <c r="G172" s="87"/>
      <c r="H172" s="88"/>
      <c r="I172" s="87"/>
      <c r="J172" s="88"/>
      <c r="K172" s="87"/>
      <c r="L172" s="88"/>
      <c r="M172" s="87"/>
      <c r="N172" s="88"/>
      <c r="O172" s="2">
        <f t="shared" si="40"/>
        <v>1</v>
      </c>
    </row>
    <row r="173" spans="1:15" x14ac:dyDescent="0.25">
      <c r="A173" s="5" t="s">
        <v>426</v>
      </c>
      <c r="B173" s="5" t="s">
        <v>23</v>
      </c>
      <c r="C173" s="87"/>
      <c r="D173" s="68"/>
      <c r="E173" s="87"/>
      <c r="F173" s="88"/>
      <c r="G173" s="87"/>
      <c r="H173" s="88"/>
      <c r="I173" s="87"/>
      <c r="J173" s="88"/>
      <c r="K173" s="87"/>
      <c r="L173" s="88"/>
      <c r="M173" s="87"/>
      <c r="N173" s="88"/>
      <c r="O173" s="2">
        <f t="shared" ref="O173:O174" si="54">SUM(C173:N173)</f>
        <v>0</v>
      </c>
    </row>
    <row r="174" spans="1:15" x14ac:dyDescent="0.25">
      <c r="A174" s="5" t="s">
        <v>479</v>
      </c>
      <c r="B174" s="5" t="s">
        <v>23</v>
      </c>
      <c r="C174" s="87"/>
      <c r="D174" s="68"/>
      <c r="E174" s="87"/>
      <c r="F174" s="88"/>
      <c r="G174" s="87"/>
      <c r="H174" s="88"/>
      <c r="I174" s="87"/>
      <c r="J174" s="88"/>
      <c r="K174" s="87"/>
      <c r="L174" s="88"/>
      <c r="M174" s="87"/>
      <c r="N174" s="88"/>
      <c r="O174" s="2">
        <f t="shared" si="54"/>
        <v>0</v>
      </c>
    </row>
    <row r="175" spans="1:15" x14ac:dyDescent="0.25">
      <c r="A175" s="5" t="s">
        <v>427</v>
      </c>
      <c r="B175" s="5" t="s">
        <v>23</v>
      </c>
      <c r="C175" s="87"/>
      <c r="D175" s="68"/>
      <c r="E175" s="87"/>
      <c r="F175" s="88"/>
      <c r="G175" s="87"/>
      <c r="H175" s="88"/>
      <c r="I175" s="87"/>
      <c r="J175" s="88"/>
      <c r="K175" s="87"/>
      <c r="L175" s="88"/>
      <c r="M175" s="87"/>
      <c r="N175" s="88"/>
      <c r="O175" s="2">
        <f t="shared" ref="O175" si="55">SUM(C175:N175)</f>
        <v>0</v>
      </c>
    </row>
    <row r="176" spans="1:15" x14ac:dyDescent="0.25">
      <c r="A176" s="5" t="s">
        <v>75</v>
      </c>
      <c r="B176" s="5" t="s">
        <v>23</v>
      </c>
      <c r="C176" s="87">
        <v>2</v>
      </c>
      <c r="D176" s="68">
        <v>1</v>
      </c>
      <c r="E176" s="87">
        <v>3</v>
      </c>
      <c r="F176" s="88">
        <v>1</v>
      </c>
      <c r="G176" s="87"/>
      <c r="H176" s="88">
        <v>2</v>
      </c>
      <c r="I176" s="87">
        <v>1</v>
      </c>
      <c r="J176" s="88"/>
      <c r="K176" s="87"/>
      <c r="L176" s="88"/>
      <c r="M176" s="87"/>
      <c r="N176" s="88"/>
      <c r="O176" s="2">
        <f t="shared" si="40"/>
        <v>10</v>
      </c>
    </row>
    <row r="177" spans="1:15" x14ac:dyDescent="0.25">
      <c r="A177" s="5" t="s">
        <v>423</v>
      </c>
      <c r="B177" s="5" t="s">
        <v>23</v>
      </c>
      <c r="C177" s="87"/>
      <c r="D177" s="68"/>
      <c r="E177" s="87"/>
      <c r="F177" s="88"/>
      <c r="G177" s="87"/>
      <c r="H177" s="88"/>
      <c r="I177" s="87"/>
      <c r="J177" s="88"/>
      <c r="K177" s="87"/>
      <c r="L177" s="88"/>
      <c r="M177" s="87"/>
      <c r="N177" s="88"/>
      <c r="O177" s="2">
        <f t="shared" si="40"/>
        <v>0</v>
      </c>
    </row>
    <row r="178" spans="1:15" x14ac:dyDescent="0.25">
      <c r="A178" s="5" t="s">
        <v>509</v>
      </c>
      <c r="B178" s="5" t="s">
        <v>23</v>
      </c>
      <c r="C178" s="87"/>
      <c r="D178" s="68"/>
      <c r="E178" s="87"/>
      <c r="F178" s="88"/>
      <c r="G178" s="87"/>
      <c r="H178" s="88"/>
      <c r="I178" s="87"/>
      <c r="J178" s="88"/>
      <c r="K178" s="87"/>
      <c r="L178" s="88"/>
      <c r="M178" s="87"/>
      <c r="N178" s="88"/>
      <c r="O178" s="2">
        <f t="shared" ref="O178" si="56">SUM(C178:N178)</f>
        <v>0</v>
      </c>
    </row>
    <row r="179" spans="1:15" x14ac:dyDescent="0.25">
      <c r="A179" s="5" t="s">
        <v>452</v>
      </c>
      <c r="B179" s="5" t="s">
        <v>23</v>
      </c>
      <c r="C179" s="87"/>
      <c r="D179" s="68"/>
      <c r="E179" s="87"/>
      <c r="F179" s="88"/>
      <c r="G179" s="87"/>
      <c r="H179" s="88"/>
      <c r="I179" s="87"/>
      <c r="J179" s="88"/>
      <c r="K179" s="87"/>
      <c r="L179" s="88"/>
      <c r="M179" s="87"/>
      <c r="N179" s="88"/>
      <c r="O179" s="2">
        <f t="shared" ref="O179:O180" si="57">SUM(C179:N179)</f>
        <v>0</v>
      </c>
    </row>
    <row r="180" spans="1:15" x14ac:dyDescent="0.25">
      <c r="A180" s="5" t="s">
        <v>492</v>
      </c>
      <c r="B180" s="5" t="s">
        <v>23</v>
      </c>
      <c r="C180" s="87"/>
      <c r="D180" s="88"/>
      <c r="E180" s="87"/>
      <c r="F180" s="68"/>
      <c r="G180" s="89"/>
      <c r="H180" s="68"/>
      <c r="I180" s="89"/>
      <c r="J180" s="68"/>
      <c r="K180" s="89"/>
      <c r="L180" s="68"/>
      <c r="M180" s="89"/>
      <c r="N180" s="68"/>
      <c r="O180" s="2">
        <f t="shared" si="57"/>
        <v>0</v>
      </c>
    </row>
    <row r="181" spans="1:15" x14ac:dyDescent="0.25">
      <c r="A181" s="5" t="s">
        <v>406</v>
      </c>
      <c r="B181" s="5" t="s">
        <v>23</v>
      </c>
      <c r="C181" s="87"/>
      <c r="D181" s="88"/>
      <c r="E181" s="87"/>
      <c r="F181" s="68"/>
      <c r="G181" s="89"/>
      <c r="H181" s="68"/>
      <c r="I181" s="89"/>
      <c r="J181" s="68"/>
      <c r="K181" s="89"/>
      <c r="L181" s="68"/>
      <c r="M181" s="89"/>
      <c r="N181" s="68"/>
      <c r="O181" s="2">
        <f t="shared" ref="O181" si="58">SUM(C181:N181)</f>
        <v>0</v>
      </c>
    </row>
    <row r="182" spans="1:15" x14ac:dyDescent="0.25">
      <c r="A182" s="5" t="s">
        <v>540</v>
      </c>
      <c r="B182" s="5" t="s">
        <v>23</v>
      </c>
      <c r="C182" s="87"/>
      <c r="D182" s="88"/>
      <c r="E182" s="87"/>
      <c r="F182" s="68"/>
      <c r="G182" s="89"/>
      <c r="H182" s="68"/>
      <c r="I182" s="89"/>
      <c r="J182" s="68"/>
      <c r="K182" s="89"/>
      <c r="L182" s="68"/>
      <c r="M182" s="89"/>
      <c r="N182" s="68"/>
      <c r="O182" s="2">
        <f>SUM(C182:N182)</f>
        <v>0</v>
      </c>
    </row>
    <row r="183" spans="1:15" x14ac:dyDescent="0.25">
      <c r="A183" s="5" t="s">
        <v>537</v>
      </c>
      <c r="B183" s="5" t="s">
        <v>23</v>
      </c>
      <c r="C183" s="87"/>
      <c r="D183" s="88"/>
      <c r="E183" s="87"/>
      <c r="F183" s="68"/>
      <c r="G183" s="89"/>
      <c r="H183" s="68"/>
      <c r="I183" s="89"/>
      <c r="J183" s="68"/>
      <c r="K183" s="89"/>
      <c r="L183" s="68"/>
      <c r="M183" s="89"/>
      <c r="N183" s="68"/>
      <c r="O183" s="2">
        <f t="shared" ref="O183" si="59">SUM(C183:N183)</f>
        <v>0</v>
      </c>
    </row>
    <row r="184" spans="1:15" x14ac:dyDescent="0.25">
      <c r="A184" s="5" t="s">
        <v>551</v>
      </c>
      <c r="B184" s="5" t="s">
        <v>23</v>
      </c>
      <c r="C184" s="87"/>
      <c r="D184" s="88"/>
      <c r="E184" s="87">
        <v>1</v>
      </c>
      <c r="F184" s="68"/>
      <c r="G184" s="89"/>
      <c r="H184" s="68"/>
      <c r="I184" s="89"/>
      <c r="J184" s="68"/>
      <c r="K184" s="89"/>
      <c r="L184" s="68"/>
      <c r="M184" s="89"/>
      <c r="N184" s="68"/>
      <c r="O184" s="2">
        <f t="shared" ref="O184:O186" si="60">SUM(C184:N184)</f>
        <v>1</v>
      </c>
    </row>
    <row r="185" spans="1:15" x14ac:dyDescent="0.25">
      <c r="A185" s="5" t="s">
        <v>530</v>
      </c>
      <c r="B185" s="5" t="s">
        <v>23</v>
      </c>
      <c r="C185" s="87">
        <v>1</v>
      </c>
      <c r="D185" s="88"/>
      <c r="E185" s="87"/>
      <c r="F185" s="68"/>
      <c r="G185" s="89"/>
      <c r="H185" s="68"/>
      <c r="I185" s="89"/>
      <c r="J185" s="68"/>
      <c r="K185" s="89"/>
      <c r="L185" s="68"/>
      <c r="M185" s="89"/>
      <c r="N185" s="68"/>
      <c r="O185" s="2">
        <f t="shared" ref="O185" si="61">SUM(C185:N185)</f>
        <v>1</v>
      </c>
    </row>
    <row r="186" spans="1:15" x14ac:dyDescent="0.25">
      <c r="A186" s="5" t="s">
        <v>399</v>
      </c>
      <c r="B186" s="5" t="s">
        <v>23</v>
      </c>
      <c r="C186" s="87"/>
      <c r="D186" s="68"/>
      <c r="E186" s="87"/>
      <c r="F186" s="88"/>
      <c r="G186" s="87"/>
      <c r="H186" s="88"/>
      <c r="I186" s="87"/>
      <c r="J186" s="88"/>
      <c r="K186" s="87"/>
      <c r="L186" s="88"/>
      <c r="M186" s="87"/>
      <c r="N186" s="88"/>
      <c r="O186" s="2">
        <f t="shared" si="60"/>
        <v>0</v>
      </c>
    </row>
    <row r="187" spans="1:15" x14ac:dyDescent="0.25">
      <c r="A187" s="5" t="s">
        <v>393</v>
      </c>
      <c r="B187" s="5" t="s">
        <v>23</v>
      </c>
      <c r="C187" s="87"/>
      <c r="D187" s="68"/>
      <c r="E187" s="87"/>
      <c r="F187" s="88"/>
      <c r="G187" s="87"/>
      <c r="H187" s="88"/>
      <c r="I187" s="87"/>
      <c r="J187" s="88"/>
      <c r="K187" s="87"/>
      <c r="L187" s="88"/>
      <c r="M187" s="87"/>
      <c r="N187" s="88"/>
      <c r="O187" s="2">
        <f t="shared" si="40"/>
        <v>0</v>
      </c>
    </row>
    <row r="188" spans="1:15" x14ac:dyDescent="0.25">
      <c r="A188" s="5" t="s">
        <v>524</v>
      </c>
      <c r="B188" s="5" t="s">
        <v>23</v>
      </c>
      <c r="C188" s="87"/>
      <c r="D188" s="68"/>
      <c r="E188" s="87"/>
      <c r="F188" s="88"/>
      <c r="G188" s="87"/>
      <c r="H188" s="88"/>
      <c r="I188" s="87">
        <v>1</v>
      </c>
      <c r="J188" s="88"/>
      <c r="K188" s="87"/>
      <c r="L188" s="88"/>
      <c r="M188" s="87"/>
      <c r="N188" s="88"/>
      <c r="O188" s="2">
        <f t="shared" ref="O188" si="62">SUM(C188:N188)</f>
        <v>1</v>
      </c>
    </row>
    <row r="189" spans="1:15" x14ac:dyDescent="0.25">
      <c r="A189" s="5" t="s">
        <v>505</v>
      </c>
      <c r="B189" s="5" t="s">
        <v>23</v>
      </c>
      <c r="C189" s="87"/>
      <c r="D189" s="68"/>
      <c r="E189" s="87"/>
      <c r="F189" s="88"/>
      <c r="G189" s="87"/>
      <c r="H189" s="88"/>
      <c r="I189" s="87"/>
      <c r="J189" s="88"/>
      <c r="K189" s="87"/>
      <c r="L189" s="88"/>
      <c r="M189" s="87"/>
      <c r="N189" s="88"/>
      <c r="O189" s="2">
        <f t="shared" ref="O189" si="63">SUM(C189:N189)</f>
        <v>0</v>
      </c>
    </row>
    <row r="190" spans="1:15" x14ac:dyDescent="0.25">
      <c r="A190" s="5" t="s">
        <v>385</v>
      </c>
      <c r="B190" s="5" t="s">
        <v>23</v>
      </c>
      <c r="C190" s="87"/>
      <c r="D190" s="68"/>
      <c r="E190" s="87"/>
      <c r="F190" s="88"/>
      <c r="G190" s="87"/>
      <c r="H190" s="88"/>
      <c r="I190" s="87"/>
      <c r="J190" s="88"/>
      <c r="K190" s="87"/>
      <c r="L190" s="88"/>
      <c r="M190" s="87"/>
      <c r="N190" s="88"/>
      <c r="O190" s="2">
        <f t="shared" si="40"/>
        <v>0</v>
      </c>
    </row>
    <row r="191" spans="1:15" x14ac:dyDescent="0.25">
      <c r="A191" s="5" t="s">
        <v>500</v>
      </c>
      <c r="B191" s="5" t="s">
        <v>23</v>
      </c>
      <c r="C191" s="87"/>
      <c r="D191" s="68"/>
      <c r="E191" s="87"/>
      <c r="F191" s="88"/>
      <c r="G191" s="87"/>
      <c r="H191" s="88"/>
      <c r="I191" s="87"/>
      <c r="J191" s="88"/>
      <c r="K191" s="87"/>
      <c r="L191" s="88"/>
      <c r="M191" s="87"/>
      <c r="N191" s="88"/>
      <c r="O191" s="2">
        <f t="shared" ref="O191:O192" si="64">SUM(C191:N191)</f>
        <v>0</v>
      </c>
    </row>
    <row r="192" spans="1:15" x14ac:dyDescent="0.25">
      <c r="A192" s="5" t="s">
        <v>510</v>
      </c>
      <c r="B192" s="5" t="s">
        <v>23</v>
      </c>
      <c r="C192" s="87"/>
      <c r="D192" s="68"/>
      <c r="E192" s="87"/>
      <c r="F192" s="88"/>
      <c r="G192" s="87"/>
      <c r="H192" s="88"/>
      <c r="I192" s="87"/>
      <c r="J192" s="88"/>
      <c r="K192" s="87"/>
      <c r="L192" s="88"/>
      <c r="M192" s="87"/>
      <c r="N192" s="88"/>
      <c r="O192" s="2">
        <f t="shared" si="64"/>
        <v>0</v>
      </c>
    </row>
    <row r="193" spans="1:15" x14ac:dyDescent="0.25">
      <c r="A193" s="5" t="s">
        <v>74</v>
      </c>
      <c r="B193" s="5" t="s">
        <v>23</v>
      </c>
      <c r="C193" s="87"/>
      <c r="D193" s="68">
        <v>2</v>
      </c>
      <c r="E193" s="87"/>
      <c r="F193" s="88"/>
      <c r="G193" s="87"/>
      <c r="H193" s="88"/>
      <c r="I193" s="87"/>
      <c r="J193" s="88"/>
      <c r="K193" s="87"/>
      <c r="L193" s="88"/>
      <c r="M193" s="87"/>
      <c r="N193" s="88"/>
      <c r="O193" s="2">
        <f t="shared" si="40"/>
        <v>2</v>
      </c>
    </row>
    <row r="194" spans="1:15" x14ac:dyDescent="0.25">
      <c r="A194" s="5" t="s">
        <v>73</v>
      </c>
      <c r="B194" s="5" t="s">
        <v>23</v>
      </c>
      <c r="C194" s="89">
        <v>1</v>
      </c>
      <c r="D194" s="88"/>
      <c r="E194" s="87">
        <v>2</v>
      </c>
      <c r="F194" s="68">
        <v>2</v>
      </c>
      <c r="G194" s="87"/>
      <c r="H194" s="68">
        <v>2</v>
      </c>
      <c r="I194" s="89">
        <v>2</v>
      </c>
      <c r="J194" s="68"/>
      <c r="K194" s="89"/>
      <c r="L194" s="68"/>
      <c r="M194" s="89"/>
      <c r="N194" s="68"/>
      <c r="O194" s="2">
        <f t="shared" si="40"/>
        <v>9</v>
      </c>
    </row>
    <row r="195" spans="1:15" x14ac:dyDescent="0.25">
      <c r="A195" s="5" t="s">
        <v>475</v>
      </c>
      <c r="B195" s="5" t="s">
        <v>23</v>
      </c>
      <c r="C195" s="89"/>
      <c r="D195" s="88"/>
      <c r="E195" s="87"/>
      <c r="F195" s="68"/>
      <c r="G195" s="87"/>
      <c r="H195" s="68"/>
      <c r="I195" s="89"/>
      <c r="J195" s="68"/>
      <c r="K195" s="89"/>
      <c r="L195" s="68"/>
      <c r="M195" s="89"/>
      <c r="N195" s="68"/>
      <c r="O195" s="2">
        <f t="shared" si="40"/>
        <v>0</v>
      </c>
    </row>
    <row r="196" spans="1:15" x14ac:dyDescent="0.25">
      <c r="A196" s="5" t="s">
        <v>386</v>
      </c>
      <c r="B196" s="5" t="s">
        <v>23</v>
      </c>
      <c r="C196" s="87"/>
      <c r="D196" s="88"/>
      <c r="E196" s="87"/>
      <c r="F196" s="68"/>
      <c r="G196" s="89"/>
      <c r="H196" s="68"/>
      <c r="I196" s="89"/>
      <c r="J196" s="68"/>
      <c r="K196" s="89"/>
      <c r="L196" s="68"/>
      <c r="M196" s="89"/>
      <c r="N196" s="68"/>
      <c r="O196" s="2">
        <f t="shared" si="40"/>
        <v>0</v>
      </c>
    </row>
    <row r="197" spans="1:15" x14ac:dyDescent="0.25">
      <c r="A197" s="5" t="s">
        <v>387</v>
      </c>
      <c r="B197" s="5" t="s">
        <v>23</v>
      </c>
      <c r="C197" s="87"/>
      <c r="D197" s="88"/>
      <c r="E197" s="87"/>
      <c r="F197" s="68"/>
      <c r="G197" s="89"/>
      <c r="H197" s="68"/>
      <c r="I197" s="89"/>
      <c r="J197" s="68"/>
      <c r="K197" s="89"/>
      <c r="L197" s="68"/>
      <c r="M197" s="89"/>
      <c r="N197" s="68"/>
      <c r="O197" s="2">
        <f t="shared" si="40"/>
        <v>0</v>
      </c>
    </row>
    <row r="198" spans="1:15" x14ac:dyDescent="0.25">
      <c r="A198" s="5" t="s">
        <v>388</v>
      </c>
      <c r="B198" s="5" t="s">
        <v>23</v>
      </c>
      <c r="C198" s="87"/>
      <c r="D198" s="88"/>
      <c r="E198" s="87"/>
      <c r="F198" s="68"/>
      <c r="G198" s="89"/>
      <c r="H198" s="68"/>
      <c r="I198" s="89"/>
      <c r="J198" s="68"/>
      <c r="K198" s="89"/>
      <c r="L198" s="68"/>
      <c r="M198" s="89"/>
      <c r="N198" s="68"/>
      <c r="O198" s="2">
        <f t="shared" si="40"/>
        <v>0</v>
      </c>
    </row>
    <row r="199" spans="1:15" x14ac:dyDescent="0.25">
      <c r="A199" s="5" t="s">
        <v>395</v>
      </c>
      <c r="B199" s="5" t="s">
        <v>23</v>
      </c>
      <c r="C199" s="87"/>
      <c r="D199" s="88"/>
      <c r="E199" s="87">
        <v>1</v>
      </c>
      <c r="F199" s="68"/>
      <c r="G199" s="89"/>
      <c r="H199" s="68"/>
      <c r="I199" s="89"/>
      <c r="J199" s="68"/>
      <c r="K199" s="89"/>
      <c r="L199" s="68"/>
      <c r="M199" s="89"/>
      <c r="N199" s="68"/>
      <c r="O199" s="2">
        <f t="shared" si="40"/>
        <v>1</v>
      </c>
    </row>
    <row r="200" spans="1:15" x14ac:dyDescent="0.25">
      <c r="A200" s="5" t="s">
        <v>515</v>
      </c>
      <c r="B200" s="5" t="s">
        <v>23</v>
      </c>
      <c r="C200" s="87"/>
      <c r="D200" s="88"/>
      <c r="E200" s="87"/>
      <c r="F200" s="68"/>
      <c r="G200" s="89"/>
      <c r="H200" s="68"/>
      <c r="I200" s="89"/>
      <c r="J200" s="68"/>
      <c r="K200" s="89"/>
      <c r="L200" s="68"/>
      <c r="M200" s="89"/>
      <c r="N200" s="68"/>
      <c r="O200" s="2">
        <f t="shared" si="40"/>
        <v>0</v>
      </c>
    </row>
    <row r="201" spans="1:15" x14ac:dyDescent="0.25">
      <c r="A201" s="5" t="s">
        <v>449</v>
      </c>
      <c r="B201" s="5" t="s">
        <v>23</v>
      </c>
      <c r="C201" s="87"/>
      <c r="D201" s="88"/>
      <c r="E201" s="87"/>
      <c r="F201" s="68"/>
      <c r="G201" s="89"/>
      <c r="H201" s="68"/>
      <c r="I201" s="89"/>
      <c r="J201" s="68"/>
      <c r="K201" s="89"/>
      <c r="L201" s="68"/>
      <c r="M201" s="89"/>
      <c r="N201" s="68"/>
      <c r="O201" s="2">
        <f t="shared" ref="O201:O202" si="65">SUM(C201:N201)</f>
        <v>0</v>
      </c>
    </row>
    <row r="202" spans="1:15" x14ac:dyDescent="0.25">
      <c r="A202" s="5" t="s">
        <v>516</v>
      </c>
      <c r="B202" s="5" t="s">
        <v>23</v>
      </c>
      <c r="C202" s="87"/>
      <c r="D202" s="88"/>
      <c r="E202" s="87"/>
      <c r="F202" s="68"/>
      <c r="G202" s="89"/>
      <c r="H202" s="68"/>
      <c r="I202" s="89"/>
      <c r="J202" s="68"/>
      <c r="K202" s="89"/>
      <c r="L202" s="68"/>
      <c r="M202" s="89"/>
      <c r="N202" s="68"/>
      <c r="O202" s="2">
        <f t="shared" si="65"/>
        <v>0</v>
      </c>
    </row>
    <row r="203" spans="1:15" x14ac:dyDescent="0.25">
      <c r="A203" s="5" t="s">
        <v>373</v>
      </c>
      <c r="B203" s="5" t="s">
        <v>23</v>
      </c>
      <c r="C203" s="87"/>
      <c r="D203" s="88"/>
      <c r="E203" s="87"/>
      <c r="F203" s="68"/>
      <c r="G203" s="89"/>
      <c r="H203" s="68"/>
      <c r="I203" s="89"/>
      <c r="J203" s="68"/>
      <c r="K203" s="89"/>
      <c r="L203" s="68"/>
      <c r="M203" s="89"/>
      <c r="N203" s="68"/>
      <c r="O203" s="2">
        <f t="shared" si="40"/>
        <v>0</v>
      </c>
    </row>
    <row r="204" spans="1:15" x14ac:dyDescent="0.25">
      <c r="A204" s="5" t="s">
        <v>349</v>
      </c>
      <c r="B204" s="5" t="s">
        <v>23</v>
      </c>
      <c r="C204" s="87"/>
      <c r="D204" s="88"/>
      <c r="E204" s="87">
        <v>1</v>
      </c>
      <c r="F204" s="68"/>
      <c r="G204" s="89"/>
      <c r="H204" s="68"/>
      <c r="I204" s="89"/>
      <c r="J204" s="68"/>
      <c r="K204" s="89"/>
      <c r="L204" s="68"/>
      <c r="M204" s="89"/>
      <c r="N204" s="68"/>
      <c r="O204" s="2">
        <f t="shared" si="40"/>
        <v>1</v>
      </c>
    </row>
    <row r="205" spans="1:15" x14ac:dyDescent="0.25">
      <c r="A205" s="5" t="s">
        <v>531</v>
      </c>
      <c r="B205" s="5" t="s">
        <v>23</v>
      </c>
      <c r="C205" s="87"/>
      <c r="D205" s="88"/>
      <c r="E205" s="87"/>
      <c r="F205" s="68"/>
      <c r="G205" s="87"/>
      <c r="H205" s="68"/>
      <c r="I205" s="89"/>
      <c r="J205" s="68"/>
      <c r="K205" s="89"/>
      <c r="L205" s="68"/>
      <c r="M205" s="89"/>
      <c r="N205" s="68"/>
      <c r="O205" s="2">
        <f t="shared" ref="O205" si="66">SUM(C205:N205)</f>
        <v>0</v>
      </c>
    </row>
    <row r="206" spans="1:15" x14ac:dyDescent="0.25">
      <c r="A206" s="5" t="s">
        <v>519</v>
      </c>
      <c r="B206" s="5" t="s">
        <v>23</v>
      </c>
      <c r="C206" s="87"/>
      <c r="D206" s="88"/>
      <c r="E206" s="87"/>
      <c r="F206" s="68"/>
      <c r="G206" s="87"/>
      <c r="H206" s="68"/>
      <c r="I206" s="89"/>
      <c r="J206" s="68"/>
      <c r="K206" s="89"/>
      <c r="L206" s="68"/>
      <c r="M206" s="89"/>
      <c r="N206" s="68"/>
      <c r="O206" s="2">
        <f t="shared" si="40"/>
        <v>0</v>
      </c>
    </row>
    <row r="207" spans="1:15" x14ac:dyDescent="0.25">
      <c r="A207" s="5" t="s">
        <v>461</v>
      </c>
      <c r="B207" s="5" t="s">
        <v>23</v>
      </c>
      <c r="C207" s="87"/>
      <c r="D207" s="88"/>
      <c r="E207" s="87"/>
      <c r="F207" s="68"/>
      <c r="G207" s="87"/>
      <c r="H207" s="68"/>
      <c r="I207" s="89"/>
      <c r="J207" s="68"/>
      <c r="K207" s="89"/>
      <c r="L207" s="68"/>
      <c r="M207" s="89"/>
      <c r="N207" s="68"/>
      <c r="O207" s="2">
        <f t="shared" ref="O207:O208" si="67">SUM(C207:N207)</f>
        <v>0</v>
      </c>
    </row>
    <row r="208" spans="1:15" x14ac:dyDescent="0.25">
      <c r="A208" s="5" t="s">
        <v>489</v>
      </c>
      <c r="B208" s="5" t="s">
        <v>23</v>
      </c>
      <c r="C208" s="87"/>
      <c r="D208" s="88"/>
      <c r="E208" s="87"/>
      <c r="F208" s="68"/>
      <c r="G208" s="89"/>
      <c r="H208" s="68"/>
      <c r="I208" s="89"/>
      <c r="J208" s="68"/>
      <c r="K208" s="89"/>
      <c r="L208" s="68"/>
      <c r="M208" s="89"/>
      <c r="N208" s="68"/>
      <c r="O208" s="2">
        <f t="shared" si="67"/>
        <v>0</v>
      </c>
    </row>
    <row r="209" spans="1:15" x14ac:dyDescent="0.25">
      <c r="A209" s="5" t="s">
        <v>473</v>
      </c>
      <c r="B209" s="5" t="s">
        <v>23</v>
      </c>
      <c r="C209" s="87"/>
      <c r="D209" s="88"/>
      <c r="E209" s="87"/>
      <c r="F209" s="68"/>
      <c r="G209" s="87"/>
      <c r="H209" s="68"/>
      <c r="I209" s="89"/>
      <c r="J209" s="68"/>
      <c r="K209" s="89"/>
      <c r="L209" s="68"/>
      <c r="M209" s="89"/>
      <c r="N209" s="68"/>
      <c r="O209" s="2">
        <f t="shared" ref="O209" si="68">SUM(C209:N209)</f>
        <v>0</v>
      </c>
    </row>
    <row r="210" spans="1:15" x14ac:dyDescent="0.25">
      <c r="A210" s="5" t="s">
        <v>459</v>
      </c>
      <c r="B210" s="5" t="s">
        <v>23</v>
      </c>
      <c r="C210" s="87"/>
      <c r="D210" s="68"/>
      <c r="E210" s="87"/>
      <c r="F210" s="88"/>
      <c r="G210" s="87"/>
      <c r="H210" s="88"/>
      <c r="I210" s="87"/>
      <c r="J210" s="88"/>
      <c r="K210" s="87"/>
      <c r="L210" s="88"/>
      <c r="M210" s="87"/>
      <c r="N210" s="88"/>
      <c r="O210" s="2">
        <f t="shared" si="40"/>
        <v>0</v>
      </c>
    </row>
    <row r="211" spans="1:15" x14ac:dyDescent="0.25">
      <c r="A211" s="5" t="s">
        <v>450</v>
      </c>
      <c r="B211" s="5" t="s">
        <v>23</v>
      </c>
      <c r="C211" s="87"/>
      <c r="D211" s="68"/>
      <c r="E211" s="87"/>
      <c r="F211" s="88"/>
      <c r="G211" s="87"/>
      <c r="H211" s="88"/>
      <c r="I211" s="87"/>
      <c r="J211" s="88"/>
      <c r="K211" s="87"/>
      <c r="L211" s="88"/>
      <c r="M211" s="87"/>
      <c r="N211" s="88"/>
      <c r="O211" s="2">
        <f t="shared" ref="O211:O213" si="69">SUM(C211:N211)</f>
        <v>0</v>
      </c>
    </row>
    <row r="212" spans="1:15" x14ac:dyDescent="0.25">
      <c r="A212" s="5" t="s">
        <v>507</v>
      </c>
      <c r="B212" s="5" t="s">
        <v>23</v>
      </c>
      <c r="C212" s="87"/>
      <c r="D212" s="68"/>
      <c r="E212" s="87"/>
      <c r="F212" s="88"/>
      <c r="G212" s="87"/>
      <c r="H212" s="88"/>
      <c r="I212" s="87"/>
      <c r="J212" s="88"/>
      <c r="K212" s="87"/>
      <c r="L212" s="88"/>
      <c r="M212" s="87"/>
      <c r="N212" s="88"/>
      <c r="O212" s="2">
        <f t="shared" si="69"/>
        <v>0</v>
      </c>
    </row>
    <row r="213" spans="1:15" x14ac:dyDescent="0.25">
      <c r="A213" s="5" t="s">
        <v>467</v>
      </c>
      <c r="B213" s="5" t="s">
        <v>23</v>
      </c>
      <c r="C213" s="87"/>
      <c r="D213" s="68"/>
      <c r="E213" s="87"/>
      <c r="F213" s="88"/>
      <c r="G213" s="87"/>
      <c r="H213" s="88"/>
      <c r="I213" s="87"/>
      <c r="J213" s="88"/>
      <c r="K213" s="87"/>
      <c r="L213" s="88"/>
      <c r="M213" s="87"/>
      <c r="N213" s="88"/>
      <c r="O213" s="2">
        <f t="shared" si="69"/>
        <v>0</v>
      </c>
    </row>
    <row r="214" spans="1:15" x14ac:dyDescent="0.25">
      <c r="A214" s="5" t="s">
        <v>425</v>
      </c>
      <c r="B214" s="5" t="s">
        <v>23</v>
      </c>
      <c r="C214" s="87"/>
      <c r="D214" s="68"/>
      <c r="E214" s="87"/>
      <c r="F214" s="88"/>
      <c r="G214" s="87"/>
      <c r="H214" s="88"/>
      <c r="I214" s="87"/>
      <c r="J214" s="88"/>
      <c r="K214" s="87"/>
      <c r="L214" s="88"/>
      <c r="M214" s="87"/>
      <c r="N214" s="88"/>
      <c r="O214" s="2">
        <f t="shared" ref="O214" si="70">SUM(C214:N214)</f>
        <v>0</v>
      </c>
    </row>
    <row r="215" spans="1:15" x14ac:dyDescent="0.25">
      <c r="A215" s="5" t="s">
        <v>367</v>
      </c>
      <c r="B215" s="5" t="s">
        <v>23</v>
      </c>
      <c r="C215" s="87"/>
      <c r="D215" s="68"/>
      <c r="E215" s="87"/>
      <c r="F215" s="88"/>
      <c r="G215" s="87"/>
      <c r="H215" s="88"/>
      <c r="I215" s="87"/>
      <c r="J215" s="88"/>
      <c r="K215" s="87"/>
      <c r="L215" s="88"/>
      <c r="M215" s="87"/>
      <c r="N215" s="88"/>
      <c r="O215" s="2">
        <f t="shared" si="40"/>
        <v>0</v>
      </c>
    </row>
    <row r="216" spans="1:15" x14ac:dyDescent="0.25">
      <c r="A216" s="5" t="s">
        <v>353</v>
      </c>
      <c r="B216" s="5" t="s">
        <v>23</v>
      </c>
      <c r="C216" s="87"/>
      <c r="D216" s="88"/>
      <c r="E216" s="87"/>
      <c r="F216" s="68"/>
      <c r="G216" s="89"/>
      <c r="H216" s="68"/>
      <c r="I216" s="89"/>
      <c r="J216" s="68"/>
      <c r="K216" s="89"/>
      <c r="L216" s="68"/>
      <c r="M216" s="89"/>
      <c r="N216" s="68"/>
      <c r="O216" s="2">
        <f t="shared" si="40"/>
        <v>0</v>
      </c>
    </row>
    <row r="217" spans="1:15" x14ac:dyDescent="0.25">
      <c r="A217" s="5" t="s">
        <v>525</v>
      </c>
      <c r="B217" s="5" t="s">
        <v>23</v>
      </c>
      <c r="C217" s="87"/>
      <c r="D217" s="88"/>
      <c r="E217" s="87"/>
      <c r="F217" s="68"/>
      <c r="G217" s="89"/>
      <c r="H217" s="68"/>
      <c r="I217" s="89"/>
      <c r="J217" s="68"/>
      <c r="K217" s="89"/>
      <c r="L217" s="68"/>
      <c r="M217" s="89"/>
      <c r="N217" s="68"/>
      <c r="O217" s="2">
        <f t="shared" ref="O217" si="71">SUM(C217:N217)</f>
        <v>0</v>
      </c>
    </row>
    <row r="218" spans="1:15" x14ac:dyDescent="0.25">
      <c r="A218" s="5" t="s">
        <v>389</v>
      </c>
      <c r="B218" s="5" t="s">
        <v>23</v>
      </c>
      <c r="C218" s="87"/>
      <c r="D218" s="88"/>
      <c r="E218" s="87"/>
      <c r="F218" s="68"/>
      <c r="G218" s="89"/>
      <c r="H218" s="68"/>
      <c r="I218" s="89"/>
      <c r="J218" s="68"/>
      <c r="K218" s="89"/>
      <c r="L218" s="68"/>
      <c r="M218" s="89"/>
      <c r="N218" s="68"/>
      <c r="O218" s="2">
        <f t="shared" si="40"/>
        <v>0</v>
      </c>
    </row>
    <row r="219" spans="1:15" x14ac:dyDescent="0.25">
      <c r="A219" s="5" t="s">
        <v>541</v>
      </c>
      <c r="B219" s="5" t="s">
        <v>23</v>
      </c>
      <c r="C219" s="87"/>
      <c r="D219" s="88"/>
      <c r="E219" s="87"/>
      <c r="F219" s="68">
        <v>1</v>
      </c>
      <c r="G219" s="89"/>
      <c r="H219" s="68"/>
      <c r="I219" s="89"/>
      <c r="J219" s="68"/>
      <c r="K219" s="89"/>
      <c r="L219" s="68"/>
      <c r="M219" s="89"/>
      <c r="N219" s="68"/>
      <c r="O219" s="2">
        <f t="shared" ref="O219" si="72">SUM(C219:N219)</f>
        <v>1</v>
      </c>
    </row>
    <row r="220" spans="1:15" x14ac:dyDescent="0.25">
      <c r="A220" s="5" t="s">
        <v>522</v>
      </c>
      <c r="B220" s="5" t="s">
        <v>23</v>
      </c>
      <c r="C220" s="87"/>
      <c r="D220" s="88"/>
      <c r="E220" s="87"/>
      <c r="F220" s="68"/>
      <c r="G220" s="89"/>
      <c r="H220" s="68"/>
      <c r="I220" s="89"/>
      <c r="J220" s="68"/>
      <c r="K220" s="89"/>
      <c r="L220" s="68"/>
      <c r="M220" s="89"/>
      <c r="N220" s="68"/>
      <c r="O220" s="2">
        <f t="shared" si="40"/>
        <v>0</v>
      </c>
    </row>
    <row r="221" spans="1:15" x14ac:dyDescent="0.25">
      <c r="A221" s="5" t="s">
        <v>532</v>
      </c>
      <c r="B221" s="5" t="s">
        <v>23</v>
      </c>
      <c r="C221" s="87"/>
      <c r="D221" s="88"/>
      <c r="E221" s="87"/>
      <c r="F221" s="68"/>
      <c r="G221" s="89"/>
      <c r="H221" s="68"/>
      <c r="I221" s="89"/>
      <c r="J221" s="68"/>
      <c r="K221" s="89"/>
      <c r="L221" s="68"/>
      <c r="M221" s="89"/>
      <c r="N221" s="68"/>
      <c r="O221" s="2">
        <f t="shared" ref="O221" si="73">SUM(C221:N221)</f>
        <v>0</v>
      </c>
    </row>
    <row r="222" spans="1:15" x14ac:dyDescent="0.25">
      <c r="A222" s="5" t="s">
        <v>490</v>
      </c>
      <c r="B222" s="5" t="s">
        <v>23</v>
      </c>
      <c r="C222" s="87"/>
      <c r="D222" s="88"/>
      <c r="E222" s="87"/>
      <c r="F222" s="68"/>
      <c r="G222" s="89"/>
      <c r="H222" s="68"/>
      <c r="I222" s="89"/>
      <c r="J222" s="68"/>
      <c r="K222" s="89"/>
      <c r="L222" s="68"/>
      <c r="M222" s="89"/>
      <c r="N222" s="68"/>
      <c r="O222" s="2">
        <f t="shared" ref="O222" si="74">SUM(C222:N222)</f>
        <v>0</v>
      </c>
    </row>
    <row r="223" spans="1:15" x14ac:dyDescent="0.25">
      <c r="A223" s="5" t="s">
        <v>547</v>
      </c>
      <c r="B223" s="5" t="s">
        <v>23</v>
      </c>
      <c r="C223" s="87"/>
      <c r="D223" s="88"/>
      <c r="E223" s="87"/>
      <c r="F223" s="68"/>
      <c r="G223" s="89"/>
      <c r="H223" s="68"/>
      <c r="I223" s="89"/>
      <c r="J223" s="68"/>
      <c r="K223" s="89"/>
      <c r="L223" s="68"/>
      <c r="M223" s="89"/>
      <c r="N223" s="68"/>
      <c r="O223" s="2">
        <f t="shared" ref="O223" si="75">SUM(C223:N223)</f>
        <v>0</v>
      </c>
    </row>
    <row r="224" spans="1:15" x14ac:dyDescent="0.25">
      <c r="A224" s="5" t="s">
        <v>397</v>
      </c>
      <c r="B224" s="5" t="s">
        <v>23</v>
      </c>
      <c r="C224" s="87"/>
      <c r="D224" s="88"/>
      <c r="E224" s="87"/>
      <c r="F224" s="68"/>
      <c r="G224" s="89"/>
      <c r="H224" s="68"/>
      <c r="I224" s="89"/>
      <c r="J224" s="68"/>
      <c r="K224" s="89"/>
      <c r="L224" s="68"/>
      <c r="M224" s="89"/>
      <c r="N224" s="68"/>
      <c r="O224" s="2">
        <f t="shared" si="40"/>
        <v>0</v>
      </c>
    </row>
    <row r="225" spans="1:15" x14ac:dyDescent="0.25">
      <c r="A225" s="5" t="s">
        <v>396</v>
      </c>
      <c r="B225" s="5" t="s">
        <v>23</v>
      </c>
      <c r="C225" s="87"/>
      <c r="D225" s="88"/>
      <c r="E225" s="87"/>
      <c r="F225" s="68"/>
      <c r="G225" s="89"/>
      <c r="H225" s="68"/>
      <c r="I225" s="89"/>
      <c r="J225" s="68"/>
      <c r="K225" s="89"/>
      <c r="L225" s="68"/>
      <c r="M225" s="89"/>
      <c r="N225" s="68"/>
      <c r="O225" s="2">
        <f t="shared" si="40"/>
        <v>0</v>
      </c>
    </row>
    <row r="226" spans="1:15" x14ac:dyDescent="0.25">
      <c r="A226" s="5" t="s">
        <v>493</v>
      </c>
      <c r="B226" s="5" t="s">
        <v>23</v>
      </c>
      <c r="C226" s="87"/>
      <c r="D226" s="88"/>
      <c r="E226" s="87"/>
      <c r="F226" s="68"/>
      <c r="G226" s="89"/>
      <c r="H226" s="68"/>
      <c r="I226" s="89"/>
      <c r="J226" s="68"/>
      <c r="K226" s="89"/>
      <c r="L226" s="68"/>
      <c r="M226" s="89"/>
      <c r="N226" s="68"/>
      <c r="O226" s="2">
        <f t="shared" ref="O226" si="76">SUM(C226:N226)</f>
        <v>0</v>
      </c>
    </row>
    <row r="227" spans="1:15" x14ac:dyDescent="0.25">
      <c r="A227" s="5" t="s">
        <v>526</v>
      </c>
      <c r="B227" s="5" t="s">
        <v>23</v>
      </c>
      <c r="C227" s="87"/>
      <c r="D227" s="88"/>
      <c r="E227" s="87"/>
      <c r="F227" s="68"/>
      <c r="G227" s="89"/>
      <c r="H227" s="68"/>
      <c r="I227" s="89"/>
      <c r="J227" s="68"/>
      <c r="K227" s="89"/>
      <c r="L227" s="68"/>
      <c r="M227" s="89"/>
      <c r="N227" s="68"/>
      <c r="O227" s="2">
        <f t="shared" ref="O227" si="77">SUM(C227:N227)</f>
        <v>0</v>
      </c>
    </row>
    <row r="228" spans="1:15" x14ac:dyDescent="0.25">
      <c r="A228" s="5" t="s">
        <v>391</v>
      </c>
      <c r="B228" s="5" t="s">
        <v>23</v>
      </c>
      <c r="C228" s="87"/>
      <c r="D228" s="88"/>
      <c r="E228" s="87"/>
      <c r="F228" s="68"/>
      <c r="G228" s="89"/>
      <c r="H228" s="68"/>
      <c r="I228" s="89"/>
      <c r="J228" s="68"/>
      <c r="K228" s="89"/>
      <c r="L228" s="68"/>
      <c r="M228" s="89"/>
      <c r="N228" s="68"/>
      <c r="O228" s="2">
        <f t="shared" si="40"/>
        <v>0</v>
      </c>
    </row>
    <row r="229" spans="1:15" x14ac:dyDescent="0.25">
      <c r="A229" s="5" t="s">
        <v>368</v>
      </c>
      <c r="B229" s="5" t="s">
        <v>23</v>
      </c>
      <c r="C229" s="87">
        <v>1</v>
      </c>
      <c r="D229" s="88"/>
      <c r="E229" s="87"/>
      <c r="F229" s="68"/>
      <c r="G229" s="89"/>
      <c r="H229" s="68"/>
      <c r="I229" s="89"/>
      <c r="J229" s="68"/>
      <c r="K229" s="89"/>
      <c r="L229" s="68"/>
      <c r="M229" s="89"/>
      <c r="N229" s="68"/>
      <c r="O229" s="2">
        <f t="shared" si="40"/>
        <v>1</v>
      </c>
    </row>
    <row r="230" spans="1:15" x14ac:dyDescent="0.25">
      <c r="A230" s="5" t="s">
        <v>527</v>
      </c>
      <c r="B230" s="5" t="s">
        <v>23</v>
      </c>
      <c r="C230" s="87"/>
      <c r="D230" s="88"/>
      <c r="E230" s="87"/>
      <c r="F230" s="68"/>
      <c r="G230" s="89"/>
      <c r="H230" s="68"/>
      <c r="I230" s="89"/>
      <c r="J230" s="68"/>
      <c r="K230" s="89"/>
      <c r="L230" s="68"/>
      <c r="M230" s="89"/>
      <c r="N230" s="68"/>
      <c r="O230" s="2">
        <f t="shared" ref="O230:O231" si="78">SUM(C230:N230)</f>
        <v>0</v>
      </c>
    </row>
    <row r="231" spans="1:15" x14ac:dyDescent="0.25">
      <c r="A231" s="5" t="s">
        <v>544</v>
      </c>
      <c r="B231" s="5" t="s">
        <v>23</v>
      </c>
      <c r="C231" s="87"/>
      <c r="D231" s="88"/>
      <c r="E231" s="87"/>
      <c r="F231" s="68"/>
      <c r="G231" s="89"/>
      <c r="H231" s="68"/>
      <c r="I231" s="89"/>
      <c r="J231" s="68"/>
      <c r="K231" s="89"/>
      <c r="L231" s="68"/>
      <c r="M231" s="89"/>
      <c r="N231" s="68"/>
      <c r="O231" s="2">
        <f t="shared" si="78"/>
        <v>0</v>
      </c>
    </row>
    <row r="232" spans="1:15" x14ac:dyDescent="0.25">
      <c r="A232" s="5" t="s">
        <v>495</v>
      </c>
      <c r="B232" s="5" t="s">
        <v>23</v>
      </c>
      <c r="C232" s="87"/>
      <c r="D232" s="88"/>
      <c r="E232" s="87"/>
      <c r="F232" s="68"/>
      <c r="G232" s="89"/>
      <c r="H232" s="68"/>
      <c r="I232" s="89"/>
      <c r="J232" s="68"/>
      <c r="K232" s="89"/>
      <c r="L232" s="68"/>
      <c r="M232" s="89"/>
      <c r="N232" s="68"/>
      <c r="O232" s="2">
        <f t="shared" ref="O232:O233" si="79">SUM(C232:N232)</f>
        <v>0</v>
      </c>
    </row>
    <row r="233" spans="1:15" x14ac:dyDescent="0.25">
      <c r="A233" s="5" t="s">
        <v>513</v>
      </c>
      <c r="B233" s="5" t="s">
        <v>23</v>
      </c>
      <c r="C233" s="87"/>
      <c r="D233" s="88"/>
      <c r="E233" s="87"/>
      <c r="F233" s="68"/>
      <c r="G233" s="89"/>
      <c r="H233" s="68"/>
      <c r="I233" s="89"/>
      <c r="J233" s="68"/>
      <c r="K233" s="89"/>
      <c r="L233" s="68"/>
      <c r="M233" s="89"/>
      <c r="N233" s="68"/>
      <c r="O233" s="2">
        <f t="shared" si="79"/>
        <v>0</v>
      </c>
    </row>
    <row r="234" spans="1:15" x14ac:dyDescent="0.25">
      <c r="A234" s="5" t="s">
        <v>72</v>
      </c>
      <c r="B234" s="5" t="s">
        <v>23</v>
      </c>
      <c r="C234" s="87"/>
      <c r="D234" s="88"/>
      <c r="E234" s="87"/>
      <c r="F234" s="68"/>
      <c r="G234" s="89"/>
      <c r="H234" s="68"/>
      <c r="I234" s="89"/>
      <c r="J234" s="68"/>
      <c r="K234" s="89"/>
      <c r="L234" s="68"/>
      <c r="M234" s="89"/>
      <c r="N234" s="68"/>
      <c r="O234" s="2">
        <f t="shared" si="40"/>
        <v>0</v>
      </c>
    </row>
    <row r="235" spans="1:15" x14ac:dyDescent="0.25">
      <c r="A235" s="5" t="s">
        <v>71</v>
      </c>
      <c r="B235" s="5" t="s">
        <v>23</v>
      </c>
      <c r="C235" s="87"/>
      <c r="D235" s="88"/>
      <c r="E235" s="87"/>
      <c r="F235" s="68"/>
      <c r="G235" s="89"/>
      <c r="H235" s="68"/>
      <c r="I235" s="89"/>
      <c r="J235" s="68"/>
      <c r="K235" s="89"/>
      <c r="L235" s="68"/>
      <c r="M235" s="89"/>
      <c r="N235" s="68"/>
      <c r="O235" s="2">
        <f t="shared" si="40"/>
        <v>0</v>
      </c>
    </row>
    <row r="236" spans="1:15" x14ac:dyDescent="0.25">
      <c r="A236" s="5" t="s">
        <v>358</v>
      </c>
      <c r="B236" s="5" t="s">
        <v>23</v>
      </c>
      <c r="C236" s="87"/>
      <c r="D236" s="88"/>
      <c r="E236" s="87"/>
      <c r="F236" s="68"/>
      <c r="G236" s="89"/>
      <c r="H236" s="68"/>
      <c r="I236" s="89"/>
      <c r="J236" s="68"/>
      <c r="K236" s="89"/>
      <c r="L236" s="68"/>
      <c r="M236" s="89"/>
      <c r="N236" s="68"/>
      <c r="O236" s="2">
        <f t="shared" si="40"/>
        <v>0</v>
      </c>
    </row>
    <row r="237" spans="1:15" x14ac:dyDescent="0.25">
      <c r="A237" s="5" t="s">
        <v>401</v>
      </c>
      <c r="B237" s="5" t="s">
        <v>23</v>
      </c>
      <c r="C237" s="87"/>
      <c r="D237" s="88"/>
      <c r="E237" s="87"/>
      <c r="F237" s="68"/>
      <c r="G237" s="89"/>
      <c r="H237" s="68"/>
      <c r="I237" s="89"/>
      <c r="J237" s="68"/>
      <c r="K237" s="89"/>
      <c r="L237" s="68"/>
      <c r="M237" s="89"/>
      <c r="N237" s="68"/>
      <c r="O237" s="2">
        <f t="shared" ref="O237" si="80">SUM(C237:N237)</f>
        <v>0</v>
      </c>
    </row>
    <row r="238" spans="1:15" x14ac:dyDescent="0.25">
      <c r="A238" s="5" t="s">
        <v>552</v>
      </c>
      <c r="B238" s="5" t="s">
        <v>23</v>
      </c>
      <c r="C238" s="87"/>
      <c r="D238" s="68"/>
      <c r="E238" s="87">
        <v>1</v>
      </c>
      <c r="F238" s="88"/>
      <c r="G238" s="87"/>
      <c r="H238" s="88"/>
      <c r="I238" s="87"/>
      <c r="J238" s="88"/>
      <c r="K238" s="87"/>
      <c r="L238" s="88"/>
      <c r="M238" s="87"/>
      <c r="N238" s="88"/>
      <c r="O238" s="2">
        <f t="shared" si="40"/>
        <v>1</v>
      </c>
    </row>
    <row r="239" spans="1:15" x14ac:dyDescent="0.25">
      <c r="A239" s="5" t="s">
        <v>407</v>
      </c>
      <c r="B239" s="5" t="s">
        <v>23</v>
      </c>
      <c r="C239" s="87"/>
      <c r="D239" s="68"/>
      <c r="E239" s="87"/>
      <c r="F239" s="88"/>
      <c r="G239" s="87"/>
      <c r="H239" s="88"/>
      <c r="I239" s="87"/>
      <c r="J239" s="88"/>
      <c r="K239" s="87"/>
      <c r="L239" s="88"/>
      <c r="M239" s="87"/>
      <c r="N239" s="88"/>
      <c r="O239" s="2">
        <f t="shared" ref="O239" si="81">SUM(C239:N239)</f>
        <v>0</v>
      </c>
    </row>
    <row r="240" spans="1:15" x14ac:dyDescent="0.25">
      <c r="A240" s="5" t="s">
        <v>354</v>
      </c>
      <c r="B240" s="5" t="s">
        <v>23</v>
      </c>
      <c r="C240" s="87"/>
      <c r="D240" s="68"/>
      <c r="E240" s="87"/>
      <c r="F240" s="88"/>
      <c r="G240" s="87"/>
      <c r="H240" s="88"/>
      <c r="I240" s="87"/>
      <c r="J240" s="88"/>
      <c r="K240" s="87"/>
      <c r="L240" s="88"/>
      <c r="M240" s="87"/>
      <c r="N240" s="88"/>
      <c r="O240" s="2">
        <f t="shared" si="40"/>
        <v>0</v>
      </c>
    </row>
    <row r="241" spans="1:15" x14ac:dyDescent="0.25">
      <c r="A241" s="5" t="s">
        <v>491</v>
      </c>
      <c r="B241" s="5" t="s">
        <v>23</v>
      </c>
      <c r="C241" s="87"/>
      <c r="D241" s="68"/>
      <c r="E241" s="87"/>
      <c r="F241" s="88"/>
      <c r="G241" s="87"/>
      <c r="H241" s="88"/>
      <c r="I241" s="87"/>
      <c r="J241" s="88"/>
      <c r="K241" s="87"/>
      <c r="L241" s="88"/>
      <c r="M241" s="87"/>
      <c r="N241" s="88"/>
      <c r="O241" s="2">
        <f t="shared" ref="O241:O242" si="82">SUM(C241:N241)</f>
        <v>0</v>
      </c>
    </row>
    <row r="242" spans="1:15" x14ac:dyDescent="0.25">
      <c r="A242" s="5" t="s">
        <v>543</v>
      </c>
      <c r="B242" s="5" t="s">
        <v>23</v>
      </c>
      <c r="C242" s="87"/>
      <c r="D242" s="68"/>
      <c r="E242" s="87"/>
      <c r="F242" s="88"/>
      <c r="G242" s="87"/>
      <c r="H242" s="88"/>
      <c r="I242" s="87"/>
      <c r="J242" s="88"/>
      <c r="K242" s="87"/>
      <c r="L242" s="88"/>
      <c r="M242" s="87"/>
      <c r="N242" s="88"/>
      <c r="O242" s="2">
        <f t="shared" si="82"/>
        <v>0</v>
      </c>
    </row>
    <row r="243" spans="1:15" x14ac:dyDescent="0.25">
      <c r="A243" s="5" t="s">
        <v>402</v>
      </c>
      <c r="B243" s="5" t="s">
        <v>23</v>
      </c>
      <c r="C243" s="87"/>
      <c r="D243" s="68"/>
      <c r="E243" s="87"/>
      <c r="F243" s="88"/>
      <c r="G243" s="87"/>
      <c r="H243" s="88"/>
      <c r="I243" s="87"/>
      <c r="J243" s="88"/>
      <c r="K243" s="87"/>
      <c r="L243" s="88"/>
      <c r="M243" s="87"/>
      <c r="N243" s="88"/>
      <c r="O243" s="2">
        <f t="shared" ref="O243" si="83">SUM(C243:N243)</f>
        <v>0</v>
      </c>
    </row>
    <row r="244" spans="1:15" x14ac:dyDescent="0.25">
      <c r="A244" s="5" t="s">
        <v>549</v>
      </c>
      <c r="B244" s="5" t="s">
        <v>23</v>
      </c>
      <c r="C244" s="87">
        <v>1</v>
      </c>
      <c r="D244" s="68"/>
      <c r="E244" s="87"/>
      <c r="F244" s="88"/>
      <c r="G244" s="87"/>
      <c r="H244" s="88"/>
      <c r="I244" s="87"/>
      <c r="J244" s="88"/>
      <c r="K244" s="87"/>
      <c r="L244" s="88"/>
      <c r="M244" s="87"/>
      <c r="N244" s="88"/>
      <c r="O244" s="2">
        <f t="shared" ref="O244" si="84">SUM(C244:N244)</f>
        <v>1</v>
      </c>
    </row>
    <row r="245" spans="1:15" x14ac:dyDescent="0.25">
      <c r="A245" s="5" t="s">
        <v>371</v>
      </c>
      <c r="B245" s="5" t="s">
        <v>23</v>
      </c>
      <c r="C245" s="87"/>
      <c r="D245" s="68"/>
      <c r="E245" s="87"/>
      <c r="F245" s="88"/>
      <c r="G245" s="87"/>
      <c r="H245" s="88"/>
      <c r="I245" s="87"/>
      <c r="J245" s="88"/>
      <c r="K245" s="87"/>
      <c r="L245" s="88"/>
      <c r="M245" s="87"/>
      <c r="N245" s="88"/>
      <c r="O245" s="2">
        <f t="shared" si="40"/>
        <v>0</v>
      </c>
    </row>
    <row r="246" spans="1:15" x14ac:dyDescent="0.25">
      <c r="A246" s="5" t="s">
        <v>517</v>
      </c>
      <c r="B246" s="5" t="s">
        <v>23</v>
      </c>
      <c r="C246" s="87"/>
      <c r="D246" s="68"/>
      <c r="E246" s="87"/>
      <c r="F246" s="88"/>
      <c r="G246" s="87"/>
      <c r="H246" s="88"/>
      <c r="I246" s="87"/>
      <c r="J246" s="88"/>
      <c r="K246" s="87"/>
      <c r="L246" s="88"/>
      <c r="M246" s="87"/>
      <c r="N246" s="88"/>
      <c r="O246" s="2">
        <f t="shared" ref="O246" si="85">SUM(C246:N246)</f>
        <v>0</v>
      </c>
    </row>
    <row r="247" spans="1:15" x14ac:dyDescent="0.25">
      <c r="A247" s="5" t="s">
        <v>376</v>
      </c>
      <c r="B247" s="5" t="s">
        <v>23</v>
      </c>
      <c r="C247" s="87"/>
      <c r="D247" s="68"/>
      <c r="E247" s="87"/>
      <c r="F247" s="88"/>
      <c r="G247" s="87"/>
      <c r="H247" s="88"/>
      <c r="I247" s="87"/>
      <c r="J247" s="88"/>
      <c r="K247" s="87"/>
      <c r="L247" s="88"/>
      <c r="M247" s="87"/>
      <c r="N247" s="88"/>
      <c r="O247" s="2">
        <f t="shared" si="40"/>
        <v>0</v>
      </c>
    </row>
    <row r="248" spans="1:15" x14ac:dyDescent="0.25">
      <c r="A248" s="5" t="s">
        <v>70</v>
      </c>
      <c r="B248" s="5" t="s">
        <v>23</v>
      </c>
      <c r="C248" s="87"/>
      <c r="D248" s="68"/>
      <c r="E248" s="87"/>
      <c r="F248" s="88"/>
      <c r="G248" s="87"/>
      <c r="H248" s="88"/>
      <c r="I248" s="87"/>
      <c r="J248" s="88"/>
      <c r="K248" s="87"/>
      <c r="L248" s="88"/>
      <c r="M248" s="87"/>
      <c r="N248" s="88"/>
      <c r="O248" s="2">
        <f t="shared" si="40"/>
        <v>0</v>
      </c>
    </row>
    <row r="249" spans="1:15" x14ac:dyDescent="0.25">
      <c r="A249" s="5" t="s">
        <v>508</v>
      </c>
      <c r="B249" s="5" t="s">
        <v>23</v>
      </c>
      <c r="C249" s="87"/>
      <c r="D249" s="68"/>
      <c r="E249" s="87"/>
      <c r="F249" s="88"/>
      <c r="G249" s="87"/>
      <c r="H249" s="88"/>
      <c r="I249" s="87"/>
      <c r="J249" s="88"/>
      <c r="K249" s="87"/>
      <c r="L249" s="88"/>
      <c r="M249" s="87"/>
      <c r="N249" s="88"/>
      <c r="O249" s="2">
        <f t="shared" ref="O249" si="86">SUM(C249:N249)</f>
        <v>0</v>
      </c>
    </row>
    <row r="250" spans="1:15" x14ac:dyDescent="0.25">
      <c r="A250" s="5" t="s">
        <v>359</v>
      </c>
      <c r="B250" s="5" t="s">
        <v>23</v>
      </c>
      <c r="C250" s="87"/>
      <c r="D250" s="68"/>
      <c r="E250" s="87"/>
      <c r="F250" s="88"/>
      <c r="G250" s="87"/>
      <c r="H250" s="88"/>
      <c r="I250" s="87"/>
      <c r="J250" s="88"/>
      <c r="K250" s="87"/>
      <c r="L250" s="88"/>
      <c r="M250" s="87"/>
      <c r="N250" s="88"/>
      <c r="O250" s="2">
        <f t="shared" si="40"/>
        <v>0</v>
      </c>
    </row>
    <row r="251" spans="1:15" x14ac:dyDescent="0.25">
      <c r="A251" s="5" t="s">
        <v>398</v>
      </c>
      <c r="B251" s="5" t="s">
        <v>23</v>
      </c>
      <c r="C251" s="87"/>
      <c r="D251" s="68"/>
      <c r="E251" s="87">
        <v>2</v>
      </c>
      <c r="F251" s="88">
        <v>1</v>
      </c>
      <c r="G251" s="87">
        <v>2</v>
      </c>
      <c r="H251" s="88">
        <v>2</v>
      </c>
      <c r="I251" s="87"/>
      <c r="J251" s="88"/>
      <c r="K251" s="87"/>
      <c r="L251" s="88"/>
      <c r="M251" s="87"/>
      <c r="N251" s="88"/>
      <c r="O251" s="2">
        <f t="shared" ref="O251:O428" si="87">SUM(C251:N251)</f>
        <v>7</v>
      </c>
    </row>
    <row r="252" spans="1:15" x14ac:dyDescent="0.25">
      <c r="A252" s="5" t="s">
        <v>355</v>
      </c>
      <c r="B252" s="5" t="s">
        <v>23</v>
      </c>
      <c r="C252" s="87"/>
      <c r="D252" s="68"/>
      <c r="E252" s="87"/>
      <c r="F252" s="88"/>
      <c r="G252" s="87"/>
      <c r="H252" s="88"/>
      <c r="I252" s="87"/>
      <c r="J252" s="88"/>
      <c r="K252" s="87"/>
      <c r="L252" s="88"/>
      <c r="M252" s="87"/>
      <c r="N252" s="88"/>
      <c r="O252" s="2">
        <f>SUM(C252:N252)</f>
        <v>0</v>
      </c>
    </row>
    <row r="253" spans="1:15" x14ac:dyDescent="0.25">
      <c r="A253" s="5" t="s">
        <v>499</v>
      </c>
      <c r="B253" s="5" t="s">
        <v>23</v>
      </c>
      <c r="C253" s="87"/>
      <c r="D253" s="68"/>
      <c r="E253" s="87"/>
      <c r="F253" s="88"/>
      <c r="G253" s="87"/>
      <c r="H253" s="88"/>
      <c r="I253" s="87"/>
      <c r="J253" s="88"/>
      <c r="K253" s="87"/>
      <c r="L253" s="88"/>
      <c r="M253" s="87"/>
      <c r="N253" s="88"/>
      <c r="O253" s="2">
        <f>SUM(C253:N253)</f>
        <v>0</v>
      </c>
    </row>
    <row r="254" spans="1:15" x14ac:dyDescent="0.25">
      <c r="A254" s="5" t="s">
        <v>424</v>
      </c>
      <c r="B254" s="5" t="s">
        <v>23</v>
      </c>
      <c r="C254" s="87"/>
      <c r="D254" s="68"/>
      <c r="E254" s="87"/>
      <c r="F254" s="88"/>
      <c r="G254" s="87"/>
      <c r="H254" s="88"/>
      <c r="I254" s="87"/>
      <c r="J254" s="88"/>
      <c r="K254" s="87"/>
      <c r="L254" s="88"/>
      <c r="M254" s="87"/>
      <c r="N254" s="88"/>
      <c r="O254" s="2">
        <f>SUM(C254:N254)</f>
        <v>0</v>
      </c>
    </row>
    <row r="255" spans="1:15" x14ac:dyDescent="0.25">
      <c r="A255" s="5" t="s">
        <v>69</v>
      </c>
      <c r="B255" s="5" t="s">
        <v>23</v>
      </c>
      <c r="C255" s="87"/>
      <c r="D255" s="68"/>
      <c r="E255" s="87"/>
      <c r="F255" s="88"/>
      <c r="G255" s="87"/>
      <c r="H255" s="88"/>
      <c r="I255" s="87"/>
      <c r="J255" s="88"/>
      <c r="K255" s="87"/>
      <c r="L255" s="88"/>
      <c r="M255" s="87"/>
      <c r="N255" s="88"/>
      <c r="O255" s="2">
        <f t="shared" si="87"/>
        <v>0</v>
      </c>
    </row>
    <row r="256" spans="1:15" x14ac:dyDescent="0.25">
      <c r="A256" s="5" t="s">
        <v>428</v>
      </c>
      <c r="B256" s="5" t="s">
        <v>23</v>
      </c>
      <c r="C256" s="87"/>
      <c r="D256" s="68">
        <v>1</v>
      </c>
      <c r="E256" s="87"/>
      <c r="F256" s="88"/>
      <c r="G256" s="87"/>
      <c r="H256" s="88"/>
      <c r="I256" s="87"/>
      <c r="J256" s="88"/>
      <c r="K256" s="87"/>
      <c r="L256" s="88"/>
      <c r="M256" s="87"/>
      <c r="N256" s="88"/>
      <c r="O256" s="2">
        <f t="shared" ref="O256" si="88">SUM(C256:N256)</f>
        <v>1</v>
      </c>
    </row>
    <row r="257" spans="1:15" x14ac:dyDescent="0.25">
      <c r="A257" s="5" t="s">
        <v>356</v>
      </c>
      <c r="B257" s="5" t="s">
        <v>23</v>
      </c>
      <c r="C257" s="87"/>
      <c r="D257" s="68"/>
      <c r="E257" s="87"/>
      <c r="F257" s="88"/>
      <c r="G257" s="87"/>
      <c r="H257" s="88">
        <v>1</v>
      </c>
      <c r="I257" s="87">
        <v>1</v>
      </c>
      <c r="J257" s="88"/>
      <c r="K257" s="87"/>
      <c r="L257" s="88"/>
      <c r="M257" s="87"/>
      <c r="N257" s="88"/>
      <c r="O257" s="2">
        <f>SUM(C257:N257)</f>
        <v>2</v>
      </c>
    </row>
    <row r="258" spans="1:15" x14ac:dyDescent="0.25">
      <c r="A258" s="5" t="s">
        <v>528</v>
      </c>
      <c r="B258" s="5" t="s">
        <v>23</v>
      </c>
      <c r="C258" s="87"/>
      <c r="D258" s="68"/>
      <c r="E258" s="87"/>
      <c r="F258" s="88"/>
      <c r="G258" s="87"/>
      <c r="H258" s="88"/>
      <c r="I258" s="87"/>
      <c r="J258" s="88"/>
      <c r="K258" s="87"/>
      <c r="L258" s="88"/>
      <c r="M258" s="87"/>
      <c r="N258" s="88"/>
      <c r="O258" s="2">
        <f t="shared" ref="O258" si="89">SUM(C258:N258)</f>
        <v>0</v>
      </c>
    </row>
    <row r="259" spans="1:15" x14ac:dyDescent="0.25">
      <c r="A259" s="5" t="s">
        <v>390</v>
      </c>
      <c r="B259" s="5" t="s">
        <v>23</v>
      </c>
      <c r="C259" s="87"/>
      <c r="D259" s="68"/>
      <c r="E259" s="87"/>
      <c r="F259" s="88"/>
      <c r="G259" s="87"/>
      <c r="H259" s="88"/>
      <c r="I259" s="87"/>
      <c r="J259" s="88"/>
      <c r="K259" s="87"/>
      <c r="L259" s="88"/>
      <c r="M259" s="87"/>
      <c r="N259" s="88"/>
      <c r="O259" s="2">
        <f t="shared" si="87"/>
        <v>0</v>
      </c>
    </row>
    <row r="260" spans="1:15" x14ac:dyDescent="0.25">
      <c r="A260" s="5" t="s">
        <v>554</v>
      </c>
      <c r="B260" s="5" t="s">
        <v>23</v>
      </c>
      <c r="C260" s="87"/>
      <c r="D260" s="68"/>
      <c r="E260" s="87"/>
      <c r="F260" s="88"/>
      <c r="G260" s="87">
        <v>1</v>
      </c>
      <c r="H260" s="88"/>
      <c r="I260" s="87"/>
      <c r="J260" s="88"/>
      <c r="K260" s="87"/>
      <c r="L260" s="88"/>
      <c r="M260" s="87"/>
      <c r="N260" s="88"/>
      <c r="O260" s="2">
        <f t="shared" ref="O260" si="90">SUM(C260:N260)</f>
        <v>1</v>
      </c>
    </row>
    <row r="261" spans="1:15" x14ac:dyDescent="0.25">
      <c r="A261" s="5" t="s">
        <v>404</v>
      </c>
      <c r="B261" s="5" t="s">
        <v>23</v>
      </c>
      <c r="C261" s="87"/>
      <c r="D261" s="68"/>
      <c r="E261" s="87"/>
      <c r="F261" s="88"/>
      <c r="G261" s="87"/>
      <c r="H261" s="88"/>
      <c r="I261" s="87"/>
      <c r="J261" s="88"/>
      <c r="K261" s="87"/>
      <c r="L261" s="88"/>
      <c r="M261" s="87"/>
      <c r="N261" s="88"/>
      <c r="O261" s="2">
        <f t="shared" ref="O261" si="91">SUM(C261:N261)</f>
        <v>0</v>
      </c>
    </row>
    <row r="262" spans="1:15" x14ac:dyDescent="0.25">
      <c r="A262" s="5" t="s">
        <v>548</v>
      </c>
      <c r="B262" s="5" t="s">
        <v>23</v>
      </c>
      <c r="C262" s="87"/>
      <c r="D262" s="88"/>
      <c r="E262" s="89"/>
      <c r="F262" s="88"/>
      <c r="G262" s="87"/>
      <c r="H262" s="88"/>
      <c r="I262" s="87"/>
      <c r="J262" s="88"/>
      <c r="K262" s="87"/>
      <c r="L262" s="88"/>
      <c r="M262" s="87"/>
      <c r="N262" s="88"/>
      <c r="O262" s="2">
        <f>SUM(C262:N262)</f>
        <v>0</v>
      </c>
    </row>
    <row r="263" spans="1:15" x14ac:dyDescent="0.25">
      <c r="A263" s="5" t="s">
        <v>369</v>
      </c>
      <c r="B263" s="5" t="s">
        <v>23</v>
      </c>
      <c r="C263" s="87"/>
      <c r="D263" s="88"/>
      <c r="E263" s="89"/>
      <c r="F263" s="88"/>
      <c r="G263" s="87"/>
      <c r="H263" s="88"/>
      <c r="I263" s="87"/>
      <c r="J263" s="88"/>
      <c r="K263" s="87"/>
      <c r="L263" s="88"/>
      <c r="M263" s="87"/>
      <c r="N263" s="88"/>
      <c r="O263" s="2">
        <f t="shared" si="87"/>
        <v>0</v>
      </c>
    </row>
    <row r="264" spans="1:15" x14ac:dyDescent="0.25">
      <c r="A264" s="5" t="s">
        <v>529</v>
      </c>
      <c r="B264" s="5" t="s">
        <v>23</v>
      </c>
      <c r="C264" s="87"/>
      <c r="D264" s="88"/>
      <c r="E264" s="89"/>
      <c r="F264" s="88"/>
      <c r="G264" s="87"/>
      <c r="H264" s="88"/>
      <c r="I264" s="87"/>
      <c r="J264" s="88"/>
      <c r="K264" s="87"/>
      <c r="L264" s="88"/>
      <c r="M264" s="87"/>
      <c r="N264" s="88"/>
      <c r="O264" s="2">
        <f t="shared" ref="O264" si="92">SUM(C264:N264)</f>
        <v>0</v>
      </c>
    </row>
    <row r="265" spans="1:15" x14ac:dyDescent="0.25">
      <c r="A265" s="5" t="s">
        <v>482</v>
      </c>
      <c r="B265" s="5" t="s">
        <v>23</v>
      </c>
      <c r="C265" s="87"/>
      <c r="D265" s="88"/>
      <c r="E265" s="89"/>
      <c r="F265" s="88"/>
      <c r="G265" s="87"/>
      <c r="H265" s="88"/>
      <c r="I265" s="87"/>
      <c r="J265" s="88"/>
      <c r="K265" s="87"/>
      <c r="L265" s="88"/>
      <c r="M265" s="87"/>
      <c r="N265" s="88"/>
      <c r="O265" s="2">
        <f>SUM(C265:N265)</f>
        <v>0</v>
      </c>
    </row>
    <row r="266" spans="1:15" x14ac:dyDescent="0.25">
      <c r="A266" s="5" t="s">
        <v>453</v>
      </c>
      <c r="B266" s="5" t="s">
        <v>23</v>
      </c>
      <c r="C266" s="87"/>
      <c r="D266" s="88"/>
      <c r="E266" s="89"/>
      <c r="F266" s="88"/>
      <c r="G266" s="87"/>
      <c r="H266" s="88"/>
      <c r="I266" s="87"/>
      <c r="J266" s="88"/>
      <c r="K266" s="87"/>
      <c r="L266" s="88"/>
      <c r="M266" s="87"/>
      <c r="N266" s="88"/>
      <c r="O266" s="2">
        <f t="shared" ref="O266:O271" si="93">SUM(C266:N266)</f>
        <v>0</v>
      </c>
    </row>
    <row r="267" spans="1:15" x14ac:dyDescent="0.25">
      <c r="A267" s="5" t="s">
        <v>484</v>
      </c>
      <c r="B267" s="5" t="s">
        <v>23</v>
      </c>
      <c r="C267" s="87"/>
      <c r="D267" s="88"/>
      <c r="E267" s="89"/>
      <c r="F267" s="88"/>
      <c r="G267" s="87"/>
      <c r="H267" s="88"/>
      <c r="I267" s="87"/>
      <c r="J267" s="88"/>
      <c r="K267" s="87"/>
      <c r="L267" s="88"/>
      <c r="M267" s="87"/>
      <c r="N267" s="88"/>
      <c r="O267" s="2">
        <f t="shared" ref="O267" si="94">SUM(C267:N267)</f>
        <v>0</v>
      </c>
    </row>
    <row r="268" spans="1:15" x14ac:dyDescent="0.25">
      <c r="A268" s="5" t="s">
        <v>511</v>
      </c>
      <c r="B268" s="5" t="s">
        <v>23</v>
      </c>
      <c r="C268" s="87"/>
      <c r="D268" s="88"/>
      <c r="E268" s="89"/>
      <c r="F268" s="88"/>
      <c r="G268" s="87"/>
      <c r="H268" s="88"/>
      <c r="I268" s="87"/>
      <c r="J268" s="88"/>
      <c r="K268" s="87"/>
      <c r="L268" s="88"/>
      <c r="M268" s="87"/>
      <c r="N268" s="88"/>
      <c r="O268" s="2">
        <f t="shared" ref="O268:O269" si="95">SUM(C268:N268)</f>
        <v>0</v>
      </c>
    </row>
    <row r="269" spans="1:15" x14ac:dyDescent="0.25">
      <c r="A269" s="5" t="s">
        <v>558</v>
      </c>
      <c r="B269" s="5" t="s">
        <v>23</v>
      </c>
      <c r="C269" s="87"/>
      <c r="D269" s="88"/>
      <c r="E269" s="89"/>
      <c r="F269" s="88"/>
      <c r="G269" s="87"/>
      <c r="H269" s="88"/>
      <c r="I269" s="87">
        <v>1</v>
      </c>
      <c r="J269" s="88"/>
      <c r="K269" s="87"/>
      <c r="L269" s="88"/>
      <c r="M269" s="87"/>
      <c r="N269" s="88"/>
      <c r="O269" s="2">
        <f t="shared" si="95"/>
        <v>1</v>
      </c>
    </row>
    <row r="270" spans="1:15" x14ac:dyDescent="0.25">
      <c r="A270" s="5" t="s">
        <v>546</v>
      </c>
      <c r="B270" s="5" t="s">
        <v>23</v>
      </c>
      <c r="C270" s="87"/>
      <c r="D270" s="88"/>
      <c r="E270" s="89"/>
      <c r="F270" s="88"/>
      <c r="G270" s="87"/>
      <c r="H270" s="88"/>
      <c r="I270" s="87"/>
      <c r="J270" s="88"/>
      <c r="K270" s="87"/>
      <c r="L270" s="88"/>
      <c r="M270" s="87"/>
      <c r="N270" s="88"/>
      <c r="O270" s="2">
        <f t="shared" si="93"/>
        <v>0</v>
      </c>
    </row>
    <row r="271" spans="1:15" x14ac:dyDescent="0.25">
      <c r="A271" s="5" t="s">
        <v>518</v>
      </c>
      <c r="B271" s="5" t="s">
        <v>23</v>
      </c>
      <c r="C271" s="87"/>
      <c r="D271" s="88"/>
      <c r="E271" s="89"/>
      <c r="F271" s="88"/>
      <c r="G271" s="87"/>
      <c r="H271" s="88"/>
      <c r="I271" s="87"/>
      <c r="J271" s="88"/>
      <c r="K271" s="87"/>
      <c r="L271" s="88"/>
      <c r="M271" s="87"/>
      <c r="N271" s="88"/>
      <c r="O271" s="2">
        <f t="shared" si="93"/>
        <v>0</v>
      </c>
    </row>
    <row r="272" spans="1:15" x14ac:dyDescent="0.25">
      <c r="A272" s="5" t="s">
        <v>480</v>
      </c>
      <c r="B272" s="5" t="s">
        <v>23</v>
      </c>
      <c r="C272" s="87"/>
      <c r="D272" s="88"/>
      <c r="E272" s="89"/>
      <c r="F272" s="88"/>
      <c r="G272" s="87"/>
      <c r="H272" s="88"/>
      <c r="I272" s="87"/>
      <c r="J272" s="88"/>
      <c r="K272" s="87"/>
      <c r="L272" s="88"/>
      <c r="M272" s="87"/>
      <c r="N272" s="88"/>
      <c r="O272" s="2">
        <f t="shared" ref="O272:O274" si="96">SUM(C272:N272)</f>
        <v>0</v>
      </c>
    </row>
    <row r="273" spans="1:15" x14ac:dyDescent="0.25">
      <c r="A273" s="5" t="s">
        <v>523</v>
      </c>
      <c r="B273" s="5" t="s">
        <v>23</v>
      </c>
      <c r="C273" s="87"/>
      <c r="D273" s="88"/>
      <c r="E273" s="89"/>
      <c r="F273" s="88"/>
      <c r="G273" s="87"/>
      <c r="H273" s="88"/>
      <c r="I273" s="87"/>
      <c r="J273" s="88"/>
      <c r="K273" s="87"/>
      <c r="L273" s="88"/>
      <c r="M273" s="87"/>
      <c r="N273" s="88"/>
      <c r="O273" s="2">
        <f t="shared" si="96"/>
        <v>0</v>
      </c>
    </row>
    <row r="274" spans="1:15" x14ac:dyDescent="0.25">
      <c r="A274" s="5" t="s">
        <v>557</v>
      </c>
      <c r="B274" s="5" t="s">
        <v>23</v>
      </c>
      <c r="C274" s="87"/>
      <c r="D274" s="88"/>
      <c r="E274" s="89"/>
      <c r="F274" s="88"/>
      <c r="G274" s="87"/>
      <c r="H274" s="88">
        <v>1</v>
      </c>
      <c r="I274" s="87"/>
      <c r="J274" s="88"/>
      <c r="K274" s="87"/>
      <c r="L274" s="88"/>
      <c r="M274" s="87"/>
      <c r="N274" s="88"/>
      <c r="O274" s="2">
        <f t="shared" si="96"/>
        <v>1</v>
      </c>
    </row>
    <row r="275" spans="1:15" x14ac:dyDescent="0.25">
      <c r="A275" s="5" t="s">
        <v>538</v>
      </c>
      <c r="B275" s="5" t="s">
        <v>23</v>
      </c>
      <c r="C275" s="87"/>
      <c r="D275" s="88"/>
      <c r="E275" s="89"/>
      <c r="F275" s="88"/>
      <c r="G275" s="87"/>
      <c r="H275" s="88">
        <v>1</v>
      </c>
      <c r="I275" s="87"/>
      <c r="J275" s="88"/>
      <c r="K275" s="87"/>
      <c r="L275" s="88"/>
      <c r="M275" s="87"/>
      <c r="N275" s="88"/>
      <c r="O275" s="2">
        <f t="shared" ref="O275" si="97">SUM(C275:N275)</f>
        <v>1</v>
      </c>
    </row>
    <row r="276" spans="1:15" x14ac:dyDescent="0.25">
      <c r="A276" s="5" t="s">
        <v>68</v>
      </c>
      <c r="B276" s="5" t="s">
        <v>23</v>
      </c>
      <c r="C276" s="87"/>
      <c r="D276" s="88">
        <v>1</v>
      </c>
      <c r="E276" s="89">
        <v>1</v>
      </c>
      <c r="F276" s="88">
        <v>2</v>
      </c>
      <c r="G276" s="87">
        <v>1</v>
      </c>
      <c r="H276" s="88">
        <v>1</v>
      </c>
      <c r="I276" s="87"/>
      <c r="J276" s="88"/>
      <c r="K276" s="87"/>
      <c r="L276" s="88"/>
      <c r="M276" s="87"/>
      <c r="N276" s="88"/>
      <c r="O276" s="2">
        <f t="shared" ref="O276:O288" si="98">SUM(C276:N276)</f>
        <v>6</v>
      </c>
    </row>
    <row r="277" spans="1:15" x14ac:dyDescent="0.25">
      <c r="A277" s="5" t="s">
        <v>533</v>
      </c>
      <c r="B277" s="5" t="s">
        <v>23</v>
      </c>
      <c r="C277" s="87"/>
      <c r="D277" s="88"/>
      <c r="E277" s="89"/>
      <c r="F277" s="88"/>
      <c r="G277" s="87"/>
      <c r="H277" s="88"/>
      <c r="I277" s="87"/>
      <c r="J277" s="88"/>
      <c r="K277" s="87"/>
      <c r="L277" s="88"/>
      <c r="M277" s="87"/>
      <c r="N277" s="88"/>
      <c r="O277" s="2">
        <f>SUM(C277:N277)</f>
        <v>0</v>
      </c>
    </row>
    <row r="278" spans="1:15" x14ac:dyDescent="0.25">
      <c r="A278" s="5" t="s">
        <v>378</v>
      </c>
      <c r="B278" s="5" t="s">
        <v>23</v>
      </c>
      <c r="C278" s="87"/>
      <c r="D278" s="88"/>
      <c r="E278" s="89"/>
      <c r="F278" s="88"/>
      <c r="G278" s="87"/>
      <c r="H278" s="88"/>
      <c r="I278" s="87"/>
      <c r="J278" s="88"/>
      <c r="K278" s="87"/>
      <c r="L278" s="88"/>
      <c r="M278" s="87"/>
      <c r="N278" s="88"/>
      <c r="O278" s="2">
        <f>SUM(C278:N278)</f>
        <v>0</v>
      </c>
    </row>
    <row r="279" spans="1:15" x14ac:dyDescent="0.25">
      <c r="A279" s="5" t="s">
        <v>535</v>
      </c>
      <c r="B279" s="5" t="s">
        <v>23</v>
      </c>
      <c r="C279" s="87"/>
      <c r="D279" s="88"/>
      <c r="E279" s="89"/>
      <c r="F279" s="88"/>
      <c r="G279" s="87"/>
      <c r="H279" s="88"/>
      <c r="I279" s="87"/>
      <c r="J279" s="88"/>
      <c r="K279" s="87"/>
      <c r="L279" s="88"/>
      <c r="M279" s="87"/>
      <c r="N279" s="88"/>
      <c r="O279" s="2">
        <f>SUM(C279:N279)</f>
        <v>0</v>
      </c>
    </row>
    <row r="280" spans="1:15" x14ac:dyDescent="0.25">
      <c r="A280" s="5" t="s">
        <v>422</v>
      </c>
      <c r="B280" s="5" t="s">
        <v>23</v>
      </c>
      <c r="C280" s="87"/>
      <c r="D280" s="88"/>
      <c r="E280" s="89"/>
      <c r="F280" s="88"/>
      <c r="G280" s="87"/>
      <c r="H280" s="88"/>
      <c r="I280" s="87"/>
      <c r="J280" s="88"/>
      <c r="K280" s="87"/>
      <c r="L280" s="88"/>
      <c r="M280" s="87"/>
      <c r="N280" s="88"/>
      <c r="O280" s="2">
        <f>SUM(C280:N280)</f>
        <v>0</v>
      </c>
    </row>
    <row r="281" spans="1:15" x14ac:dyDescent="0.25">
      <c r="A281" s="5" t="s">
        <v>550</v>
      </c>
      <c r="B281" s="5" t="s">
        <v>23</v>
      </c>
      <c r="C281" s="87"/>
      <c r="D281" s="88">
        <v>1</v>
      </c>
      <c r="E281" s="89"/>
      <c r="F281" s="88"/>
      <c r="G281" s="87"/>
      <c r="H281" s="88"/>
      <c r="I281" s="87"/>
      <c r="J281" s="88"/>
      <c r="K281" s="87"/>
      <c r="L281" s="88"/>
      <c r="M281" s="87"/>
      <c r="N281" s="88"/>
      <c r="O281" s="2">
        <f>SUM(C281:N281)</f>
        <v>1</v>
      </c>
    </row>
    <row r="282" spans="1:15" x14ac:dyDescent="0.25">
      <c r="A282" s="5" t="s">
        <v>512</v>
      </c>
      <c r="B282" s="5" t="s">
        <v>23</v>
      </c>
      <c r="C282" s="87"/>
      <c r="D282" s="88"/>
      <c r="E282" s="89"/>
      <c r="F282" s="88"/>
      <c r="G282" s="87"/>
      <c r="H282" s="88"/>
      <c r="I282" s="87"/>
      <c r="J282" s="88"/>
      <c r="K282" s="87"/>
      <c r="L282" s="88"/>
      <c r="M282" s="87"/>
      <c r="N282" s="88"/>
      <c r="O282" s="2">
        <f t="shared" si="98"/>
        <v>0</v>
      </c>
    </row>
    <row r="283" spans="1:15" x14ac:dyDescent="0.25">
      <c r="A283" s="5" t="s">
        <v>392</v>
      </c>
      <c r="B283" s="5" t="s">
        <v>23</v>
      </c>
      <c r="C283" s="87"/>
      <c r="D283" s="88"/>
      <c r="E283" s="89"/>
      <c r="F283" s="88"/>
      <c r="G283" s="87"/>
      <c r="H283" s="88"/>
      <c r="I283" s="87"/>
      <c r="J283" s="88"/>
      <c r="K283" s="87"/>
      <c r="L283" s="88"/>
      <c r="M283" s="87"/>
      <c r="N283" s="88"/>
      <c r="O283" s="2">
        <f>SUM(C283:N283)</f>
        <v>0</v>
      </c>
    </row>
    <row r="284" spans="1:15" x14ac:dyDescent="0.25">
      <c r="A284" s="5" t="s">
        <v>521</v>
      </c>
      <c r="B284" s="5" t="s">
        <v>23</v>
      </c>
      <c r="C284" s="87"/>
      <c r="D284" s="88"/>
      <c r="E284" s="89"/>
      <c r="F284" s="88"/>
      <c r="G284" s="87"/>
      <c r="H284" s="88"/>
      <c r="I284" s="87"/>
      <c r="J284" s="88"/>
      <c r="K284" s="87"/>
      <c r="L284" s="88"/>
      <c r="M284" s="87"/>
      <c r="N284" s="88"/>
      <c r="O284" s="2">
        <f>SUM(C284:N284)</f>
        <v>0</v>
      </c>
    </row>
    <row r="285" spans="1:15" x14ac:dyDescent="0.25">
      <c r="A285" s="5" t="s">
        <v>472</v>
      </c>
      <c r="B285" s="5" t="s">
        <v>23</v>
      </c>
      <c r="C285" s="87"/>
      <c r="D285" s="88"/>
      <c r="E285" s="89"/>
      <c r="F285" s="88"/>
      <c r="G285" s="87"/>
      <c r="H285" s="88"/>
      <c r="I285" s="87"/>
      <c r="J285" s="88"/>
      <c r="K285" s="87"/>
      <c r="L285" s="88"/>
      <c r="M285" s="87"/>
      <c r="N285" s="88"/>
      <c r="O285" s="2">
        <f>SUM(C285:N285)</f>
        <v>0</v>
      </c>
    </row>
    <row r="286" spans="1:15" x14ac:dyDescent="0.25">
      <c r="A286" s="5" t="s">
        <v>545</v>
      </c>
      <c r="B286" s="5" t="s">
        <v>23</v>
      </c>
      <c r="C286" s="87"/>
      <c r="D286" s="88"/>
      <c r="E286" s="89"/>
      <c r="F286" s="88"/>
      <c r="G286" s="87"/>
      <c r="H286" s="88">
        <v>1</v>
      </c>
      <c r="I286" s="87"/>
      <c r="J286" s="88"/>
      <c r="K286" s="87"/>
      <c r="L286" s="88"/>
      <c r="M286" s="87"/>
      <c r="N286" s="88"/>
      <c r="O286" s="2">
        <f>SUM(C286:N286)</f>
        <v>1</v>
      </c>
    </row>
    <row r="287" spans="1:15" x14ac:dyDescent="0.25">
      <c r="A287" s="5" t="s">
        <v>361</v>
      </c>
      <c r="B287" s="5" t="s">
        <v>23</v>
      </c>
      <c r="C287" s="87"/>
      <c r="D287" s="88"/>
      <c r="E287" s="89"/>
      <c r="F287" s="88"/>
      <c r="G287" s="87"/>
      <c r="H287" s="88"/>
      <c r="I287" s="87"/>
      <c r="J287" s="88"/>
      <c r="K287" s="87"/>
      <c r="L287" s="88"/>
      <c r="M287" s="87"/>
      <c r="N287" s="88"/>
      <c r="O287" s="2">
        <f t="shared" si="98"/>
        <v>0</v>
      </c>
    </row>
    <row r="288" spans="1:15" x14ac:dyDescent="0.25">
      <c r="A288" s="5" t="s">
        <v>379</v>
      </c>
      <c r="B288" s="5" t="s">
        <v>23</v>
      </c>
      <c r="C288" s="87"/>
      <c r="D288" s="88"/>
      <c r="E288" s="89"/>
      <c r="F288" s="88"/>
      <c r="G288" s="87"/>
      <c r="H288" s="88">
        <v>1</v>
      </c>
      <c r="I288" s="87"/>
      <c r="J288" s="88"/>
      <c r="K288" s="87"/>
      <c r="L288" s="88"/>
      <c r="M288" s="87"/>
      <c r="N288" s="88"/>
      <c r="O288" s="2">
        <f t="shared" si="98"/>
        <v>1</v>
      </c>
    </row>
    <row r="289" spans="1:15" x14ac:dyDescent="0.25">
      <c r="A289" s="5" t="s">
        <v>470</v>
      </c>
      <c r="B289" s="5" t="s">
        <v>23</v>
      </c>
      <c r="C289" s="87"/>
      <c r="D289" s="88"/>
      <c r="E289" s="89"/>
      <c r="F289" s="88"/>
      <c r="G289" s="87"/>
      <c r="H289" s="88"/>
      <c r="I289" s="87"/>
      <c r="J289" s="88"/>
      <c r="K289" s="87"/>
      <c r="L289" s="88"/>
      <c r="M289" s="87"/>
      <c r="N289" s="88"/>
      <c r="O289" s="2">
        <f t="shared" ref="O289:O292" si="99">SUM(C289:N289)</f>
        <v>0</v>
      </c>
    </row>
    <row r="290" spans="1:15" x14ac:dyDescent="0.25">
      <c r="A290" s="5" t="s">
        <v>559</v>
      </c>
      <c r="B290" s="5" t="s">
        <v>23</v>
      </c>
      <c r="C290" s="87"/>
      <c r="D290" s="88"/>
      <c r="E290" s="89"/>
      <c r="F290" s="88"/>
      <c r="G290" s="87"/>
      <c r="H290" s="88"/>
      <c r="I290" s="87">
        <v>1</v>
      </c>
      <c r="J290" s="88"/>
      <c r="K290" s="87"/>
      <c r="L290" s="88"/>
      <c r="M290" s="87"/>
      <c r="N290" s="88"/>
      <c r="O290" s="2">
        <f t="shared" ref="O290" si="100">SUM(C290:N290)</f>
        <v>1</v>
      </c>
    </row>
    <row r="291" spans="1:15" x14ac:dyDescent="0.25">
      <c r="A291" s="5" t="s">
        <v>555</v>
      </c>
      <c r="B291" s="5" t="s">
        <v>23</v>
      </c>
      <c r="C291" s="87"/>
      <c r="D291" s="88"/>
      <c r="E291" s="89"/>
      <c r="F291" s="88"/>
      <c r="G291" s="87">
        <v>2</v>
      </c>
      <c r="H291" s="88"/>
      <c r="I291" s="87">
        <v>1</v>
      </c>
      <c r="J291" s="88"/>
      <c r="K291" s="87"/>
      <c r="L291" s="88"/>
      <c r="M291" s="87"/>
      <c r="N291" s="88"/>
      <c r="O291" s="2">
        <f t="shared" si="99"/>
        <v>3</v>
      </c>
    </row>
    <row r="292" spans="1:15" x14ac:dyDescent="0.25">
      <c r="A292" s="5" t="s">
        <v>474</v>
      </c>
      <c r="B292" s="5" t="s">
        <v>23</v>
      </c>
      <c r="C292" s="87"/>
      <c r="D292" s="88"/>
      <c r="E292" s="89"/>
      <c r="F292" s="88"/>
      <c r="G292" s="87"/>
      <c r="H292" s="88"/>
      <c r="I292" s="87">
        <v>2</v>
      </c>
      <c r="J292" s="88"/>
      <c r="K292" s="87"/>
      <c r="L292" s="88"/>
      <c r="M292" s="87"/>
      <c r="N292" s="88"/>
      <c r="O292" s="2">
        <f t="shared" si="99"/>
        <v>2</v>
      </c>
    </row>
    <row r="293" spans="1:15" x14ac:dyDescent="0.25">
      <c r="A293" s="5" t="s">
        <v>496</v>
      </c>
      <c r="B293" s="5" t="s">
        <v>23</v>
      </c>
      <c r="C293" s="87"/>
      <c r="D293" s="88"/>
      <c r="E293" s="89"/>
      <c r="F293" s="88">
        <v>1</v>
      </c>
      <c r="G293" s="87"/>
      <c r="H293" s="88"/>
      <c r="I293" s="87"/>
      <c r="J293" s="88"/>
      <c r="K293" s="87"/>
      <c r="L293" s="88"/>
      <c r="M293" s="87"/>
      <c r="N293" s="88"/>
      <c r="O293" s="2">
        <f t="shared" ref="O293" si="101">SUM(C293:N293)</f>
        <v>1</v>
      </c>
    </row>
    <row r="294" spans="1:15" x14ac:dyDescent="0.25">
      <c r="A294" s="5" t="s">
        <v>506</v>
      </c>
      <c r="B294" s="5" t="s">
        <v>23</v>
      </c>
      <c r="C294" s="87"/>
      <c r="D294" s="88"/>
      <c r="E294" s="89"/>
      <c r="F294" s="88"/>
      <c r="G294" s="87"/>
      <c r="H294" s="88"/>
      <c r="I294" s="87"/>
      <c r="J294" s="88"/>
      <c r="K294" s="87"/>
      <c r="L294" s="88"/>
      <c r="M294" s="87"/>
      <c r="N294" s="88"/>
      <c r="O294" s="2">
        <f t="shared" ref="O294" si="102">SUM(C294:N294)</f>
        <v>0</v>
      </c>
    </row>
    <row r="295" spans="1:15" x14ac:dyDescent="0.25">
      <c r="A295" s="5" t="s">
        <v>487</v>
      </c>
      <c r="B295" s="5" t="s">
        <v>23</v>
      </c>
      <c r="C295" s="87"/>
      <c r="D295" s="88"/>
      <c r="E295" s="89"/>
      <c r="F295" s="88"/>
      <c r="G295" s="87"/>
      <c r="H295" s="88"/>
      <c r="I295" s="87"/>
      <c r="J295" s="88"/>
      <c r="K295" s="87"/>
      <c r="L295" s="88"/>
      <c r="M295" s="87"/>
      <c r="N295" s="88"/>
      <c r="O295" s="2">
        <f t="shared" si="87"/>
        <v>0</v>
      </c>
    </row>
    <row r="296" spans="1:15" x14ac:dyDescent="0.25">
      <c r="A296" s="126" t="s">
        <v>31</v>
      </c>
      <c r="B296" s="126"/>
      <c r="C296" s="72">
        <f t="shared" ref="C296:N296" si="103">SUM(C162:C295)</f>
        <v>6</v>
      </c>
      <c r="D296" s="72">
        <f t="shared" si="103"/>
        <v>7</v>
      </c>
      <c r="E296" s="72">
        <f t="shared" si="103"/>
        <v>13</v>
      </c>
      <c r="F296" s="72">
        <f t="shared" si="103"/>
        <v>11</v>
      </c>
      <c r="G296" s="72">
        <f t="shared" si="103"/>
        <v>6</v>
      </c>
      <c r="H296" s="72">
        <f t="shared" si="103"/>
        <v>13</v>
      </c>
      <c r="I296" s="72">
        <f t="shared" si="103"/>
        <v>10</v>
      </c>
      <c r="J296" s="72">
        <f t="shared" si="103"/>
        <v>0</v>
      </c>
      <c r="K296" s="72">
        <f t="shared" si="103"/>
        <v>0</v>
      </c>
      <c r="L296" s="72">
        <f t="shared" si="103"/>
        <v>0</v>
      </c>
      <c r="M296" s="72">
        <f t="shared" si="103"/>
        <v>0</v>
      </c>
      <c r="N296" s="72">
        <f t="shared" si="103"/>
        <v>0</v>
      </c>
      <c r="O296" s="62">
        <f t="shared" si="87"/>
        <v>66</v>
      </c>
    </row>
    <row r="297" spans="1:15" x14ac:dyDescent="0.25">
      <c r="A297" s="3" t="s">
        <v>129</v>
      </c>
      <c r="B297" s="3" t="s">
        <v>27</v>
      </c>
      <c r="C297" s="63"/>
      <c r="D297" s="67"/>
      <c r="E297" s="63"/>
      <c r="F297" s="67"/>
      <c r="G297" s="63"/>
      <c r="H297" s="67"/>
      <c r="I297" s="63"/>
      <c r="J297" s="67"/>
      <c r="K297" s="63"/>
      <c r="L297" s="67"/>
      <c r="M297" s="63"/>
      <c r="N297" s="67"/>
      <c r="O297" s="2">
        <f>SUM(C297:N297)</f>
        <v>0</v>
      </c>
    </row>
    <row r="298" spans="1:15" x14ac:dyDescent="0.25">
      <c r="A298" s="3" t="s">
        <v>144</v>
      </c>
      <c r="B298" s="3" t="s">
        <v>27</v>
      </c>
      <c r="C298" s="63">
        <v>1</v>
      </c>
      <c r="D298" s="67"/>
      <c r="E298" s="63"/>
      <c r="F298" s="67"/>
      <c r="G298" s="63"/>
      <c r="H298" s="67"/>
      <c r="I298" s="63"/>
      <c r="J298" s="67"/>
      <c r="K298" s="63"/>
      <c r="L298" s="67"/>
      <c r="M298" s="63"/>
      <c r="N298" s="67"/>
      <c r="O298" s="2">
        <f t="shared" ref="O298" si="104">SUM(C298:N298)</f>
        <v>1</v>
      </c>
    </row>
    <row r="299" spans="1:15" x14ac:dyDescent="0.25">
      <c r="A299" s="3" t="s">
        <v>166</v>
      </c>
      <c r="B299" s="3" t="s">
        <v>27</v>
      </c>
      <c r="C299" s="63"/>
      <c r="D299" s="67"/>
      <c r="E299" s="63"/>
      <c r="F299" s="67"/>
      <c r="G299" s="63"/>
      <c r="H299" s="67"/>
      <c r="I299" s="63"/>
      <c r="J299" s="67"/>
      <c r="K299" s="63"/>
      <c r="L299" s="67"/>
      <c r="M299" s="63"/>
      <c r="N299" s="67"/>
      <c r="O299" s="2">
        <f t="shared" si="87"/>
        <v>0</v>
      </c>
    </row>
    <row r="300" spans="1:15" x14ac:dyDescent="0.25">
      <c r="A300" s="3" t="s">
        <v>167</v>
      </c>
      <c r="B300" s="3" t="s">
        <v>27</v>
      </c>
      <c r="C300" s="63"/>
      <c r="D300" s="67"/>
      <c r="E300" s="63"/>
      <c r="F300" s="67"/>
      <c r="G300" s="63">
        <v>1</v>
      </c>
      <c r="H300" s="67"/>
      <c r="I300" s="63"/>
      <c r="J300" s="67"/>
      <c r="K300" s="63"/>
      <c r="L300" s="67"/>
      <c r="M300" s="63"/>
      <c r="N300" s="67"/>
      <c r="O300" s="2">
        <f t="shared" ref="O300" si="105">SUM(C300:N300)</f>
        <v>1</v>
      </c>
    </row>
    <row r="301" spans="1:15" x14ac:dyDescent="0.25">
      <c r="A301" s="3" t="s">
        <v>67</v>
      </c>
      <c r="B301" s="3" t="s">
        <v>27</v>
      </c>
      <c r="C301" s="63"/>
      <c r="D301" s="67"/>
      <c r="E301" s="63"/>
      <c r="F301" s="67"/>
      <c r="G301" s="63"/>
      <c r="H301" s="67"/>
      <c r="I301" s="63"/>
      <c r="J301" s="67"/>
      <c r="K301" s="63"/>
      <c r="L301" s="67"/>
      <c r="M301" s="63"/>
      <c r="N301" s="67"/>
      <c r="O301" s="2">
        <f t="shared" ref="O301" si="106">SUM(C301:N301)</f>
        <v>0</v>
      </c>
    </row>
    <row r="302" spans="1:15" x14ac:dyDescent="0.25">
      <c r="A302" s="3" t="s">
        <v>66</v>
      </c>
      <c r="B302" s="3" t="s">
        <v>27</v>
      </c>
      <c r="C302" s="63"/>
      <c r="D302" s="67"/>
      <c r="E302" s="63"/>
      <c r="F302" s="67"/>
      <c r="G302" s="63"/>
      <c r="H302" s="67"/>
      <c r="I302" s="63"/>
      <c r="J302" s="67"/>
      <c r="K302" s="63"/>
      <c r="L302" s="67"/>
      <c r="M302" s="63"/>
      <c r="N302" s="67"/>
      <c r="O302" s="2">
        <f t="shared" si="87"/>
        <v>0</v>
      </c>
    </row>
    <row r="303" spans="1:15" x14ac:dyDescent="0.25">
      <c r="A303" s="3" t="s">
        <v>177</v>
      </c>
      <c r="B303" s="3" t="s">
        <v>27</v>
      </c>
      <c r="C303" s="63"/>
      <c r="D303" s="67"/>
      <c r="E303" s="63"/>
      <c r="F303" s="67"/>
      <c r="G303" s="63"/>
      <c r="H303" s="67"/>
      <c r="I303" s="63"/>
      <c r="J303" s="67"/>
      <c r="K303" s="63"/>
      <c r="L303" s="67"/>
      <c r="M303" s="63"/>
      <c r="N303" s="67"/>
      <c r="O303" s="2">
        <f t="shared" si="87"/>
        <v>0</v>
      </c>
    </row>
    <row r="304" spans="1:15" x14ac:dyDescent="0.25">
      <c r="A304" s="3" t="s">
        <v>181</v>
      </c>
      <c r="B304" s="3" t="s">
        <v>27</v>
      </c>
      <c r="C304" s="63"/>
      <c r="D304" s="67"/>
      <c r="E304" s="63"/>
      <c r="F304" s="67"/>
      <c r="G304" s="63"/>
      <c r="H304" s="67"/>
      <c r="I304" s="63"/>
      <c r="J304" s="67"/>
      <c r="K304" s="63"/>
      <c r="L304" s="67"/>
      <c r="M304" s="63"/>
      <c r="N304" s="67"/>
      <c r="O304" s="2">
        <f>SUM(C304:N304)</f>
        <v>0</v>
      </c>
    </row>
    <row r="305" spans="1:15" x14ac:dyDescent="0.25">
      <c r="A305" s="3" t="s">
        <v>183</v>
      </c>
      <c r="B305" s="3" t="s">
        <v>27</v>
      </c>
      <c r="C305" s="63"/>
      <c r="D305" s="67"/>
      <c r="E305" s="63"/>
      <c r="F305" s="67"/>
      <c r="G305" s="63"/>
      <c r="H305" s="67"/>
      <c r="I305" s="63"/>
      <c r="J305" s="67"/>
      <c r="K305" s="63"/>
      <c r="L305" s="67"/>
      <c r="M305" s="63"/>
      <c r="N305" s="67"/>
      <c r="O305" s="2">
        <f>SUM(C305:N305)</f>
        <v>0</v>
      </c>
    </row>
    <row r="306" spans="1:15" x14ac:dyDescent="0.25">
      <c r="A306" s="3" t="s">
        <v>184</v>
      </c>
      <c r="B306" s="3" t="s">
        <v>27</v>
      </c>
      <c r="C306" s="63"/>
      <c r="D306" s="67"/>
      <c r="E306" s="63"/>
      <c r="F306" s="67"/>
      <c r="G306" s="63"/>
      <c r="H306" s="67"/>
      <c r="I306" s="63"/>
      <c r="J306" s="67"/>
      <c r="K306" s="63"/>
      <c r="L306" s="67"/>
      <c r="M306" s="63"/>
      <c r="N306" s="67"/>
      <c r="O306" s="2">
        <f>SUM(C306:N306)</f>
        <v>0</v>
      </c>
    </row>
    <row r="307" spans="1:15" x14ac:dyDescent="0.25">
      <c r="A307" s="3" t="s">
        <v>65</v>
      </c>
      <c r="B307" s="3" t="s">
        <v>27</v>
      </c>
      <c r="C307" s="63"/>
      <c r="D307" s="67"/>
      <c r="E307" s="63"/>
      <c r="F307" s="67"/>
      <c r="G307" s="63"/>
      <c r="H307" s="67"/>
      <c r="I307" s="63"/>
      <c r="J307" s="67"/>
      <c r="K307" s="63"/>
      <c r="L307" s="67"/>
      <c r="M307" s="63"/>
      <c r="N307" s="67"/>
      <c r="O307" s="2">
        <f t="shared" si="87"/>
        <v>0</v>
      </c>
    </row>
    <row r="308" spans="1:15" x14ac:dyDescent="0.25">
      <c r="A308" s="3" t="s">
        <v>192</v>
      </c>
      <c r="B308" s="3" t="s">
        <v>27</v>
      </c>
      <c r="C308" s="63"/>
      <c r="D308" s="67"/>
      <c r="E308" s="63"/>
      <c r="F308" s="67">
        <v>2</v>
      </c>
      <c r="G308" s="63">
        <v>1</v>
      </c>
      <c r="H308" s="67"/>
      <c r="I308" s="63"/>
      <c r="J308" s="67"/>
      <c r="K308" s="63"/>
      <c r="L308" s="67"/>
      <c r="M308" s="63"/>
      <c r="N308" s="67"/>
      <c r="O308" s="2">
        <f t="shared" si="87"/>
        <v>3</v>
      </c>
    </row>
    <row r="309" spans="1:15" x14ac:dyDescent="0.25">
      <c r="A309" s="3" t="s">
        <v>205</v>
      </c>
      <c r="B309" s="3" t="s">
        <v>27</v>
      </c>
      <c r="C309" s="63"/>
      <c r="D309" s="67"/>
      <c r="E309" s="63"/>
      <c r="F309" s="67"/>
      <c r="G309" s="63"/>
      <c r="H309" s="67"/>
      <c r="I309" s="63">
        <v>1</v>
      </c>
      <c r="J309" s="67"/>
      <c r="K309" s="63"/>
      <c r="L309" s="67"/>
      <c r="M309" s="63"/>
      <c r="N309" s="67"/>
      <c r="O309" s="2">
        <f t="shared" ref="O309" si="107">SUM(C309:N309)</f>
        <v>1</v>
      </c>
    </row>
    <row r="310" spans="1:15" x14ac:dyDescent="0.25">
      <c r="A310" s="3" t="s">
        <v>231</v>
      </c>
      <c r="B310" s="3" t="s">
        <v>27</v>
      </c>
      <c r="C310" s="63"/>
      <c r="D310" s="67">
        <v>1</v>
      </c>
      <c r="E310" s="63"/>
      <c r="F310" s="67">
        <v>3</v>
      </c>
      <c r="G310" s="63"/>
      <c r="H310" s="67">
        <v>1</v>
      </c>
      <c r="I310" s="63">
        <v>2</v>
      </c>
      <c r="J310" s="67"/>
      <c r="K310" s="63"/>
      <c r="L310" s="67"/>
      <c r="M310" s="63"/>
      <c r="N310" s="67"/>
      <c r="O310" s="2">
        <f>SUM(C310:N310)</f>
        <v>7</v>
      </c>
    </row>
    <row r="311" spans="1:15" x14ac:dyDescent="0.25">
      <c r="A311" s="3" t="s">
        <v>251</v>
      </c>
      <c r="B311" s="3" t="s">
        <v>27</v>
      </c>
      <c r="C311" s="63"/>
      <c r="D311" s="67"/>
      <c r="E311" s="63"/>
      <c r="F311" s="67"/>
      <c r="G311" s="63"/>
      <c r="H311" s="67"/>
      <c r="I311" s="63"/>
      <c r="J311" s="67"/>
      <c r="K311" s="63"/>
      <c r="L311" s="67"/>
      <c r="M311" s="63"/>
      <c r="N311" s="67"/>
      <c r="O311" s="2">
        <f>SUM(C311:N311)</f>
        <v>0</v>
      </c>
    </row>
    <row r="312" spans="1:15" x14ac:dyDescent="0.25">
      <c r="A312" s="3" t="s">
        <v>258</v>
      </c>
      <c r="B312" s="3" t="s">
        <v>27</v>
      </c>
      <c r="C312" s="63"/>
      <c r="D312" s="67"/>
      <c r="E312" s="63"/>
      <c r="F312" s="67"/>
      <c r="G312" s="63"/>
      <c r="H312" s="67"/>
      <c r="I312" s="63"/>
      <c r="J312" s="67"/>
      <c r="K312" s="63"/>
      <c r="L312" s="67"/>
      <c r="M312" s="63"/>
      <c r="N312" s="67"/>
      <c r="O312" s="2">
        <f>SUM(C312:N312)</f>
        <v>0</v>
      </c>
    </row>
    <row r="313" spans="1:15" x14ac:dyDescent="0.25">
      <c r="A313" s="3" t="s">
        <v>261</v>
      </c>
      <c r="B313" s="3" t="s">
        <v>27</v>
      </c>
      <c r="C313" s="63"/>
      <c r="D313" s="67"/>
      <c r="E313" s="63"/>
      <c r="F313" s="67"/>
      <c r="G313" s="63"/>
      <c r="H313" s="67"/>
      <c r="I313" s="63"/>
      <c r="J313" s="67"/>
      <c r="K313" s="63"/>
      <c r="L313" s="67"/>
      <c r="M313" s="63"/>
      <c r="N313" s="67"/>
      <c r="O313" s="2">
        <f t="shared" si="87"/>
        <v>0</v>
      </c>
    </row>
    <row r="314" spans="1:15" x14ac:dyDescent="0.25">
      <c r="A314" s="3" t="s">
        <v>262</v>
      </c>
      <c r="B314" s="3" t="s">
        <v>27</v>
      </c>
      <c r="C314" s="63"/>
      <c r="D314" s="67"/>
      <c r="E314" s="63"/>
      <c r="F314" s="67"/>
      <c r="G314" s="63"/>
      <c r="H314" s="67"/>
      <c r="I314" s="63"/>
      <c r="J314" s="67"/>
      <c r="K314" s="63"/>
      <c r="L314" s="67"/>
      <c r="M314" s="63"/>
      <c r="N314" s="67"/>
      <c r="O314" s="2">
        <f t="shared" ref="O314:O319" si="108">SUM(C314:N314)</f>
        <v>0</v>
      </c>
    </row>
    <row r="315" spans="1:15" x14ac:dyDescent="0.25">
      <c r="A315" s="3" t="s">
        <v>460</v>
      </c>
      <c r="B315" s="3" t="s">
        <v>27</v>
      </c>
      <c r="C315" s="63"/>
      <c r="D315" s="67"/>
      <c r="E315" s="63">
        <v>1</v>
      </c>
      <c r="F315" s="67"/>
      <c r="G315" s="63">
        <v>1</v>
      </c>
      <c r="H315" s="67">
        <v>1</v>
      </c>
      <c r="I315" s="63"/>
      <c r="J315" s="67"/>
      <c r="K315" s="63"/>
      <c r="L315" s="67"/>
      <c r="M315" s="63"/>
      <c r="N315" s="67"/>
      <c r="O315" s="2">
        <f t="shared" si="108"/>
        <v>3</v>
      </c>
    </row>
    <row r="316" spans="1:15" x14ac:dyDescent="0.25">
      <c r="A316" s="3" t="s">
        <v>278</v>
      </c>
      <c r="B316" s="3" t="s">
        <v>27</v>
      </c>
      <c r="C316" s="63"/>
      <c r="D316" s="67"/>
      <c r="E316" s="63"/>
      <c r="F316" s="67"/>
      <c r="G316" s="63"/>
      <c r="H316" s="67"/>
      <c r="I316" s="63"/>
      <c r="J316" s="67"/>
      <c r="K316" s="63"/>
      <c r="L316" s="67"/>
      <c r="M316" s="63"/>
      <c r="N316" s="67"/>
      <c r="O316" s="2">
        <f t="shared" si="108"/>
        <v>0</v>
      </c>
    </row>
    <row r="317" spans="1:15" x14ac:dyDescent="0.25">
      <c r="A317" s="3" t="s">
        <v>279</v>
      </c>
      <c r="B317" s="3" t="s">
        <v>27</v>
      </c>
      <c r="C317" s="63"/>
      <c r="D317" s="67"/>
      <c r="E317" s="63">
        <v>2</v>
      </c>
      <c r="F317" s="67"/>
      <c r="G317" s="63"/>
      <c r="H317" s="67">
        <v>1</v>
      </c>
      <c r="I317" s="63"/>
      <c r="J317" s="67"/>
      <c r="K317" s="63"/>
      <c r="L317" s="67"/>
      <c r="M317" s="63"/>
      <c r="N317" s="67"/>
      <c r="O317" s="2">
        <f t="shared" si="108"/>
        <v>3</v>
      </c>
    </row>
    <row r="318" spans="1:15" x14ac:dyDescent="0.25">
      <c r="A318" s="3" t="s">
        <v>291</v>
      </c>
      <c r="B318" s="3" t="s">
        <v>27</v>
      </c>
      <c r="C318" s="63"/>
      <c r="D318" s="67"/>
      <c r="E318" s="63"/>
      <c r="F318" s="67"/>
      <c r="G318" s="63"/>
      <c r="H318" s="67"/>
      <c r="I318" s="63"/>
      <c r="J318" s="67"/>
      <c r="K318" s="63"/>
      <c r="L318" s="67"/>
      <c r="M318" s="63"/>
      <c r="N318" s="67"/>
      <c r="O318" s="2">
        <f t="shared" si="108"/>
        <v>0</v>
      </c>
    </row>
    <row r="319" spans="1:15" x14ac:dyDescent="0.25">
      <c r="A319" s="3" t="s">
        <v>313</v>
      </c>
      <c r="B319" s="3" t="s">
        <v>27</v>
      </c>
      <c r="C319" s="63"/>
      <c r="D319" s="67"/>
      <c r="E319" s="63">
        <v>1</v>
      </c>
      <c r="F319" s="67"/>
      <c r="G319" s="63">
        <v>1</v>
      </c>
      <c r="H319" s="67"/>
      <c r="I319" s="63">
        <v>1</v>
      </c>
      <c r="J319" s="67"/>
      <c r="K319" s="63"/>
      <c r="L319" s="67"/>
      <c r="M319" s="63"/>
      <c r="N319" s="67"/>
      <c r="O319" s="2">
        <f t="shared" si="108"/>
        <v>3</v>
      </c>
    </row>
    <row r="320" spans="1:15" x14ac:dyDescent="0.25">
      <c r="A320" s="3" t="s">
        <v>335</v>
      </c>
      <c r="B320" s="3" t="s">
        <v>27</v>
      </c>
      <c r="C320" s="63"/>
      <c r="D320" s="67"/>
      <c r="E320" s="63"/>
      <c r="F320" s="67"/>
      <c r="G320" s="63"/>
      <c r="H320" s="67"/>
      <c r="I320" s="63"/>
      <c r="J320" s="67"/>
      <c r="K320" s="63"/>
      <c r="L320" s="67"/>
      <c r="M320" s="63"/>
      <c r="N320" s="67"/>
      <c r="O320" s="2">
        <f t="shared" ref="O320" si="109">SUM(C320:N320)</f>
        <v>0</v>
      </c>
    </row>
    <row r="321" spans="1:15" x14ac:dyDescent="0.25">
      <c r="A321" s="3" t="s">
        <v>336</v>
      </c>
      <c r="B321" s="3" t="s">
        <v>27</v>
      </c>
      <c r="C321" s="63"/>
      <c r="D321" s="67"/>
      <c r="E321" s="63"/>
      <c r="F321" s="67"/>
      <c r="G321" s="63"/>
      <c r="H321" s="67">
        <v>1</v>
      </c>
      <c r="I321" s="63"/>
      <c r="J321" s="67"/>
      <c r="K321" s="63"/>
      <c r="L321" s="67"/>
      <c r="M321" s="63"/>
      <c r="N321" s="67"/>
      <c r="O321" s="2">
        <f t="shared" ref="O321" si="110">SUM(C321:N321)</f>
        <v>1</v>
      </c>
    </row>
    <row r="322" spans="1:15" x14ac:dyDescent="0.25">
      <c r="A322" s="3" t="s">
        <v>299</v>
      </c>
      <c r="B322" s="3" t="s">
        <v>27</v>
      </c>
      <c r="C322" s="63"/>
      <c r="D322" s="67"/>
      <c r="E322" s="63"/>
      <c r="F322" s="67"/>
      <c r="G322" s="63"/>
      <c r="H322" s="67"/>
      <c r="I322" s="63"/>
      <c r="J322" s="67"/>
      <c r="K322" s="63"/>
      <c r="L322" s="67"/>
      <c r="M322" s="63"/>
      <c r="N322" s="67"/>
      <c r="O322" s="2">
        <f t="shared" ref="O322" si="111">SUM(C322:N322)</f>
        <v>0</v>
      </c>
    </row>
    <row r="323" spans="1:15" x14ac:dyDescent="0.25">
      <c r="A323" s="3" t="s">
        <v>314</v>
      </c>
      <c r="B323" s="3" t="s">
        <v>27</v>
      </c>
      <c r="C323" s="63"/>
      <c r="D323" s="67"/>
      <c r="E323" s="63">
        <v>1</v>
      </c>
      <c r="F323" s="67"/>
      <c r="G323" s="63"/>
      <c r="H323" s="67"/>
      <c r="I323" s="63"/>
      <c r="J323" s="67"/>
      <c r="K323" s="63"/>
      <c r="L323" s="67"/>
      <c r="M323" s="63"/>
      <c r="N323" s="67"/>
      <c r="O323" s="2">
        <f>SUM(C323:N323)</f>
        <v>1</v>
      </c>
    </row>
    <row r="324" spans="1:15" x14ac:dyDescent="0.25">
      <c r="A324" s="3" t="s">
        <v>339</v>
      </c>
      <c r="B324" s="3" t="s">
        <v>27</v>
      </c>
      <c r="C324" s="63"/>
      <c r="D324" s="67"/>
      <c r="E324" s="63"/>
      <c r="F324" s="67"/>
      <c r="G324" s="63"/>
      <c r="H324" s="67"/>
      <c r="I324" s="63"/>
      <c r="J324" s="67"/>
      <c r="K324" s="63"/>
      <c r="L324" s="67"/>
      <c r="M324" s="63"/>
      <c r="N324" s="67"/>
      <c r="O324" s="2">
        <f t="shared" ref="O324" si="112">SUM(C324:N324)</f>
        <v>0</v>
      </c>
    </row>
    <row r="325" spans="1:15" x14ac:dyDescent="0.25">
      <c r="A325" s="3" t="s">
        <v>64</v>
      </c>
      <c r="B325" s="3" t="s">
        <v>27</v>
      </c>
      <c r="C325" s="63"/>
      <c r="D325" s="67"/>
      <c r="E325" s="63"/>
      <c r="F325" s="67"/>
      <c r="G325" s="63"/>
      <c r="H325" s="67"/>
      <c r="I325" s="63"/>
      <c r="J325" s="67"/>
      <c r="K325" s="63"/>
      <c r="L325" s="67"/>
      <c r="M325" s="63"/>
      <c r="N325" s="67"/>
      <c r="O325" s="2">
        <f t="shared" si="87"/>
        <v>0</v>
      </c>
    </row>
    <row r="326" spans="1:15" x14ac:dyDescent="0.25">
      <c r="A326" s="126" t="s">
        <v>31</v>
      </c>
      <c r="B326" s="126"/>
      <c r="C326" s="72">
        <f t="shared" ref="C326:N326" si="113">SUM(C297:C325)</f>
        <v>1</v>
      </c>
      <c r="D326" s="72">
        <f t="shared" si="113"/>
        <v>1</v>
      </c>
      <c r="E326" s="72">
        <f t="shared" si="113"/>
        <v>5</v>
      </c>
      <c r="F326" s="72">
        <f t="shared" si="113"/>
        <v>5</v>
      </c>
      <c r="G326" s="72">
        <f t="shared" si="113"/>
        <v>4</v>
      </c>
      <c r="H326" s="72">
        <f t="shared" si="113"/>
        <v>4</v>
      </c>
      <c r="I326" s="72">
        <f t="shared" si="113"/>
        <v>4</v>
      </c>
      <c r="J326" s="72">
        <f t="shared" si="113"/>
        <v>0</v>
      </c>
      <c r="K326" s="72">
        <f t="shared" si="113"/>
        <v>0</v>
      </c>
      <c r="L326" s="72">
        <f t="shared" si="113"/>
        <v>0</v>
      </c>
      <c r="M326" s="72">
        <f t="shared" si="113"/>
        <v>0</v>
      </c>
      <c r="N326" s="72">
        <f t="shared" si="113"/>
        <v>0</v>
      </c>
      <c r="O326" s="62">
        <f>SUM(O299:O325)</f>
        <v>23</v>
      </c>
    </row>
    <row r="327" spans="1:15" x14ac:dyDescent="0.25">
      <c r="A327" s="3" t="s">
        <v>63</v>
      </c>
      <c r="B327" s="3" t="s">
        <v>24</v>
      </c>
      <c r="C327" s="63"/>
      <c r="D327" s="67">
        <v>1</v>
      </c>
      <c r="E327" s="63"/>
      <c r="F327" s="67">
        <v>1</v>
      </c>
      <c r="G327" s="63"/>
      <c r="H327" s="67">
        <v>1</v>
      </c>
      <c r="I327" s="63"/>
      <c r="J327" s="67"/>
      <c r="K327" s="63"/>
      <c r="L327" s="67"/>
      <c r="M327" s="63"/>
      <c r="N327" s="67"/>
      <c r="O327" s="2">
        <f t="shared" si="87"/>
        <v>3</v>
      </c>
    </row>
    <row r="328" spans="1:15" x14ac:dyDescent="0.25">
      <c r="A328" s="3" t="s">
        <v>151</v>
      </c>
      <c r="B328" s="3" t="s">
        <v>24</v>
      </c>
      <c r="C328" s="63"/>
      <c r="D328" s="67"/>
      <c r="E328" s="63"/>
      <c r="F328" s="67"/>
      <c r="G328" s="63"/>
      <c r="H328" s="67"/>
      <c r="I328" s="63"/>
      <c r="J328" s="67"/>
      <c r="K328" s="63"/>
      <c r="L328" s="67"/>
      <c r="M328" s="63"/>
      <c r="N328" s="67"/>
      <c r="O328" s="2">
        <f>SUM(C328:N328)</f>
        <v>0</v>
      </c>
    </row>
    <row r="329" spans="1:15" x14ac:dyDescent="0.25">
      <c r="A329" s="3" t="s">
        <v>157</v>
      </c>
      <c r="B329" s="3" t="s">
        <v>24</v>
      </c>
      <c r="C329" s="63"/>
      <c r="D329" s="67"/>
      <c r="E329" s="63"/>
      <c r="F329" s="67"/>
      <c r="G329" s="63"/>
      <c r="H329" s="67"/>
      <c r="I329" s="63"/>
      <c r="J329" s="67"/>
      <c r="K329" s="63"/>
      <c r="L329" s="67"/>
      <c r="M329" s="63"/>
      <c r="N329" s="67"/>
      <c r="O329" s="2">
        <f>SUM(C329:N329)</f>
        <v>0</v>
      </c>
    </row>
    <row r="330" spans="1:15" x14ac:dyDescent="0.25">
      <c r="A330" s="3" t="s">
        <v>159</v>
      </c>
      <c r="B330" s="3" t="s">
        <v>24</v>
      </c>
      <c r="C330" s="63"/>
      <c r="D330" s="67"/>
      <c r="E330" s="63"/>
      <c r="F330" s="67">
        <v>1</v>
      </c>
      <c r="G330" s="63"/>
      <c r="H330" s="67"/>
      <c r="I330" s="63"/>
      <c r="J330" s="67"/>
      <c r="K330" s="63"/>
      <c r="L330" s="67"/>
      <c r="M330" s="63"/>
      <c r="N330" s="67"/>
      <c r="O330" s="2">
        <f>SUM(C330:N330)</f>
        <v>1</v>
      </c>
    </row>
    <row r="331" spans="1:15" x14ac:dyDescent="0.25">
      <c r="A331" s="3" t="s">
        <v>481</v>
      </c>
      <c r="B331" s="3" t="s">
        <v>24</v>
      </c>
      <c r="C331" s="63">
        <v>1</v>
      </c>
      <c r="D331" s="67"/>
      <c r="E331" s="63"/>
      <c r="F331" s="67"/>
      <c r="G331" s="63"/>
      <c r="H331" s="67"/>
      <c r="I331" s="63"/>
      <c r="J331" s="67"/>
      <c r="K331" s="63"/>
      <c r="L331" s="67"/>
      <c r="M331" s="63"/>
      <c r="N331" s="67"/>
      <c r="O331" s="2">
        <f>SUM(C331:N331)</f>
        <v>1</v>
      </c>
    </row>
    <row r="332" spans="1:15" x14ac:dyDescent="0.25">
      <c r="A332" s="3" t="s">
        <v>171</v>
      </c>
      <c r="B332" s="3" t="s">
        <v>24</v>
      </c>
      <c r="C332" s="63"/>
      <c r="D332" s="67"/>
      <c r="E332" s="63"/>
      <c r="F332" s="67"/>
      <c r="G332" s="63">
        <v>1</v>
      </c>
      <c r="H332" s="67">
        <v>1</v>
      </c>
      <c r="I332" s="63"/>
      <c r="J332" s="67"/>
      <c r="K332" s="63"/>
      <c r="L332" s="67"/>
      <c r="M332" s="63"/>
      <c r="N332" s="67"/>
      <c r="O332" s="2">
        <f>SUM(C332:N332)</f>
        <v>2</v>
      </c>
    </row>
    <row r="333" spans="1:15" x14ac:dyDescent="0.25">
      <c r="A333" s="3" t="s">
        <v>62</v>
      </c>
      <c r="B333" s="3" t="s">
        <v>24</v>
      </c>
      <c r="C333" s="63"/>
      <c r="D333" s="67"/>
      <c r="E333" s="63"/>
      <c r="F333" s="67"/>
      <c r="G333" s="63"/>
      <c r="H333" s="67"/>
      <c r="I333" s="63"/>
      <c r="J333" s="67"/>
      <c r="K333" s="63"/>
      <c r="L333" s="67"/>
      <c r="M333" s="63"/>
      <c r="N333" s="67"/>
      <c r="O333" s="2">
        <f t="shared" si="87"/>
        <v>0</v>
      </c>
    </row>
    <row r="334" spans="1:15" x14ac:dyDescent="0.25">
      <c r="A334" s="3" t="s">
        <v>186</v>
      </c>
      <c r="B334" s="3" t="s">
        <v>24</v>
      </c>
      <c r="C334" s="63"/>
      <c r="D334" s="67"/>
      <c r="E334" s="63">
        <v>1</v>
      </c>
      <c r="F334" s="67"/>
      <c r="G334" s="63"/>
      <c r="H334" s="67"/>
      <c r="I334" s="63"/>
      <c r="J334" s="67"/>
      <c r="K334" s="63"/>
      <c r="L334" s="67"/>
      <c r="M334" s="63"/>
      <c r="N334" s="67"/>
      <c r="O334" s="2">
        <f>SUM(C334:N334)</f>
        <v>1</v>
      </c>
    </row>
    <row r="335" spans="1:15" x14ac:dyDescent="0.25">
      <c r="A335" s="3" t="s">
        <v>61</v>
      </c>
      <c r="B335" s="3" t="s">
        <v>24</v>
      </c>
      <c r="C335" s="63"/>
      <c r="D335" s="67"/>
      <c r="E335" s="63">
        <v>1</v>
      </c>
      <c r="F335" s="67"/>
      <c r="G335" s="63"/>
      <c r="H335" s="67">
        <v>1</v>
      </c>
      <c r="I335" s="63"/>
      <c r="J335" s="67"/>
      <c r="K335" s="63"/>
      <c r="L335" s="67"/>
      <c r="M335" s="63"/>
      <c r="N335" s="67"/>
      <c r="O335" s="2">
        <f t="shared" si="87"/>
        <v>2</v>
      </c>
    </row>
    <row r="336" spans="1:15" x14ac:dyDescent="0.25">
      <c r="A336" s="3" t="s">
        <v>198</v>
      </c>
      <c r="B336" s="3" t="s">
        <v>24</v>
      </c>
      <c r="C336" s="63"/>
      <c r="D336" s="67"/>
      <c r="E336" s="63"/>
      <c r="F336" s="67"/>
      <c r="G336" s="63"/>
      <c r="H336" s="67"/>
      <c r="I336" s="63"/>
      <c r="J336" s="67"/>
      <c r="K336" s="63"/>
      <c r="L336" s="67"/>
      <c r="M336" s="63"/>
      <c r="N336" s="67"/>
      <c r="O336" s="2">
        <f>SUM(C336:N336)</f>
        <v>0</v>
      </c>
    </row>
    <row r="337" spans="1:15" x14ac:dyDescent="0.25">
      <c r="A337" s="3" t="s">
        <v>203</v>
      </c>
      <c r="B337" s="3" t="s">
        <v>24</v>
      </c>
      <c r="C337" s="63"/>
      <c r="D337" s="67"/>
      <c r="E337" s="63"/>
      <c r="F337" s="67"/>
      <c r="G337" s="63"/>
      <c r="H337" s="67"/>
      <c r="I337" s="63"/>
      <c r="J337" s="67"/>
      <c r="K337" s="63"/>
      <c r="L337" s="67"/>
      <c r="M337" s="63"/>
      <c r="N337" s="67"/>
      <c r="O337" s="2">
        <f t="shared" si="87"/>
        <v>0</v>
      </c>
    </row>
    <row r="338" spans="1:15" x14ac:dyDescent="0.25">
      <c r="A338" s="3" t="s">
        <v>207</v>
      </c>
      <c r="B338" s="3" t="s">
        <v>24</v>
      </c>
      <c r="C338" s="63"/>
      <c r="D338" s="67"/>
      <c r="E338" s="63"/>
      <c r="F338" s="67">
        <v>2</v>
      </c>
      <c r="G338" s="63"/>
      <c r="H338" s="67">
        <v>1</v>
      </c>
      <c r="I338" s="63"/>
      <c r="J338" s="67"/>
      <c r="K338" s="63"/>
      <c r="L338" s="67"/>
      <c r="M338" s="63"/>
      <c r="N338" s="67"/>
      <c r="O338" s="2">
        <f>SUM(C338:N338)</f>
        <v>3</v>
      </c>
    </row>
    <row r="339" spans="1:15" x14ac:dyDescent="0.25">
      <c r="A339" s="3" t="s">
        <v>60</v>
      </c>
      <c r="B339" s="3" t="s">
        <v>24</v>
      </c>
      <c r="C339" s="63"/>
      <c r="D339" s="67"/>
      <c r="E339" s="63"/>
      <c r="F339" s="67"/>
      <c r="G339" s="63"/>
      <c r="H339" s="67"/>
      <c r="I339" s="63"/>
      <c r="J339" s="67"/>
      <c r="K339" s="63"/>
      <c r="L339" s="67"/>
      <c r="M339" s="63"/>
      <c r="N339" s="67"/>
      <c r="O339" s="2">
        <f t="shared" si="87"/>
        <v>0</v>
      </c>
    </row>
    <row r="340" spans="1:15" x14ac:dyDescent="0.25">
      <c r="A340" s="3" t="s">
        <v>59</v>
      </c>
      <c r="B340" s="3" t="s">
        <v>24</v>
      </c>
      <c r="C340" s="63"/>
      <c r="D340" s="67"/>
      <c r="E340" s="63"/>
      <c r="F340" s="67"/>
      <c r="G340" s="63"/>
      <c r="H340" s="67"/>
      <c r="I340" s="63"/>
      <c r="J340" s="67"/>
      <c r="K340" s="63"/>
      <c r="L340" s="67"/>
      <c r="M340" s="63"/>
      <c r="N340" s="67"/>
      <c r="O340" s="2">
        <f t="shared" si="87"/>
        <v>0</v>
      </c>
    </row>
    <row r="341" spans="1:15" x14ac:dyDescent="0.25">
      <c r="A341" s="3" t="s">
        <v>58</v>
      </c>
      <c r="B341" s="3" t="s">
        <v>24</v>
      </c>
      <c r="C341" s="63">
        <v>1</v>
      </c>
      <c r="D341" s="67">
        <v>4</v>
      </c>
      <c r="E341" s="63">
        <v>6</v>
      </c>
      <c r="F341" s="67">
        <v>1</v>
      </c>
      <c r="G341" s="63">
        <v>2</v>
      </c>
      <c r="H341" s="67">
        <v>3</v>
      </c>
      <c r="I341" s="63">
        <v>7</v>
      </c>
      <c r="J341" s="67"/>
      <c r="K341" s="63"/>
      <c r="L341" s="67"/>
      <c r="M341" s="63"/>
      <c r="N341" s="67"/>
      <c r="O341" s="2">
        <f t="shared" si="87"/>
        <v>24</v>
      </c>
    </row>
    <row r="342" spans="1:15" x14ac:dyDescent="0.25">
      <c r="A342" s="3" t="s">
        <v>216</v>
      </c>
      <c r="B342" s="3" t="s">
        <v>24</v>
      </c>
      <c r="C342" s="63"/>
      <c r="D342" s="67"/>
      <c r="E342" s="63"/>
      <c r="F342" s="67"/>
      <c r="G342" s="63"/>
      <c r="H342" s="67"/>
      <c r="I342" s="63"/>
      <c r="J342" s="67"/>
      <c r="K342" s="63"/>
      <c r="L342" s="67"/>
      <c r="M342" s="63"/>
      <c r="N342" s="67"/>
      <c r="O342" s="2">
        <f>SUM(C342:N342)</f>
        <v>0</v>
      </c>
    </row>
    <row r="343" spans="1:15" x14ac:dyDescent="0.25">
      <c r="A343" s="3" t="s">
        <v>57</v>
      </c>
      <c r="B343" s="3" t="s">
        <v>24</v>
      </c>
      <c r="C343" s="63">
        <v>1</v>
      </c>
      <c r="D343" s="67">
        <v>1</v>
      </c>
      <c r="E343" s="63">
        <v>1</v>
      </c>
      <c r="F343" s="67">
        <v>3</v>
      </c>
      <c r="G343" s="63"/>
      <c r="H343" s="67">
        <v>1</v>
      </c>
      <c r="I343" s="63"/>
      <c r="J343" s="67"/>
      <c r="K343" s="63"/>
      <c r="L343" s="67"/>
      <c r="M343" s="63"/>
      <c r="N343" s="67"/>
      <c r="O343" s="2">
        <f t="shared" si="87"/>
        <v>7</v>
      </c>
    </row>
    <row r="344" spans="1:15" x14ac:dyDescent="0.25">
      <c r="A344" s="3" t="s">
        <v>56</v>
      </c>
      <c r="B344" s="3" t="s">
        <v>24</v>
      </c>
      <c r="C344" s="63"/>
      <c r="D344" s="67"/>
      <c r="E344" s="63"/>
      <c r="F344" s="67"/>
      <c r="G344" s="63"/>
      <c r="H344" s="67"/>
      <c r="I344" s="63"/>
      <c r="J344" s="67"/>
      <c r="K344" s="63"/>
      <c r="L344" s="67"/>
      <c r="M344" s="63"/>
      <c r="N344" s="67"/>
      <c r="O344" s="2">
        <f t="shared" si="87"/>
        <v>0</v>
      </c>
    </row>
    <row r="345" spans="1:15" x14ac:dyDescent="0.25">
      <c r="A345" s="3" t="s">
        <v>55</v>
      </c>
      <c r="B345" s="3" t="s">
        <v>24</v>
      </c>
      <c r="C345" s="63"/>
      <c r="D345" s="67">
        <v>9</v>
      </c>
      <c r="E345" s="63">
        <v>2</v>
      </c>
      <c r="F345" s="67">
        <v>1</v>
      </c>
      <c r="G345" s="63"/>
      <c r="H345" s="67">
        <v>4</v>
      </c>
      <c r="I345" s="63">
        <v>9</v>
      </c>
      <c r="J345" s="67"/>
      <c r="K345" s="63"/>
      <c r="L345" s="67"/>
      <c r="M345" s="63"/>
      <c r="N345" s="67"/>
      <c r="O345" s="2">
        <f t="shared" si="87"/>
        <v>25</v>
      </c>
    </row>
    <row r="346" spans="1:15" x14ac:dyDescent="0.25">
      <c r="A346" s="3" t="s">
        <v>54</v>
      </c>
      <c r="B346" s="3" t="s">
        <v>24</v>
      </c>
      <c r="C346" s="63"/>
      <c r="D346" s="67">
        <v>1</v>
      </c>
      <c r="E346" s="63"/>
      <c r="F346" s="67"/>
      <c r="G346" s="63"/>
      <c r="H346" s="67">
        <v>2</v>
      </c>
      <c r="I346" s="63"/>
      <c r="J346" s="67"/>
      <c r="K346" s="63"/>
      <c r="L346" s="67"/>
      <c r="M346" s="63"/>
      <c r="N346" s="67"/>
      <c r="O346" s="2">
        <f t="shared" si="87"/>
        <v>3</v>
      </c>
    </row>
    <row r="347" spans="1:15" x14ac:dyDescent="0.25">
      <c r="A347" s="3" t="s">
        <v>234</v>
      </c>
      <c r="B347" s="3" t="s">
        <v>24</v>
      </c>
      <c r="C347" s="63"/>
      <c r="D347" s="67"/>
      <c r="E347" s="63"/>
      <c r="F347" s="67"/>
      <c r="G347" s="63"/>
      <c r="H347" s="67"/>
      <c r="I347" s="63"/>
      <c r="J347" s="67"/>
      <c r="K347" s="63"/>
      <c r="L347" s="67"/>
      <c r="M347" s="63"/>
      <c r="N347" s="67"/>
      <c r="O347" s="2">
        <f>SUM(C347:N347)</f>
        <v>0</v>
      </c>
    </row>
    <row r="348" spans="1:15" x14ac:dyDescent="0.25">
      <c r="A348" s="3" t="s">
        <v>244</v>
      </c>
      <c r="B348" s="3" t="s">
        <v>24</v>
      </c>
      <c r="C348" s="63"/>
      <c r="D348" s="67"/>
      <c r="E348" s="63"/>
      <c r="F348" s="67"/>
      <c r="G348" s="63"/>
      <c r="H348" s="67"/>
      <c r="I348" s="63"/>
      <c r="J348" s="67"/>
      <c r="K348" s="63"/>
      <c r="L348" s="67"/>
      <c r="M348" s="63"/>
      <c r="N348" s="67"/>
      <c r="O348" s="2">
        <f>SUM(C348:N348)</f>
        <v>0</v>
      </c>
    </row>
    <row r="349" spans="1:15" x14ac:dyDescent="0.25">
      <c r="A349" s="3" t="s">
        <v>252</v>
      </c>
      <c r="B349" s="3" t="s">
        <v>24</v>
      </c>
      <c r="C349" s="63"/>
      <c r="D349" s="67"/>
      <c r="E349" s="63">
        <v>1</v>
      </c>
      <c r="F349" s="67">
        <v>3</v>
      </c>
      <c r="G349" s="63"/>
      <c r="H349" s="67"/>
      <c r="I349" s="63"/>
      <c r="J349" s="67"/>
      <c r="K349" s="63"/>
      <c r="L349" s="67"/>
      <c r="M349" s="63"/>
      <c r="N349" s="67"/>
      <c r="O349" s="2">
        <f>SUM(C349:N349)</f>
        <v>4</v>
      </c>
    </row>
    <row r="350" spans="1:15" x14ac:dyDescent="0.25">
      <c r="A350" s="3" t="s">
        <v>253</v>
      </c>
      <c r="B350" s="3" t="s">
        <v>24</v>
      </c>
      <c r="C350" s="63"/>
      <c r="D350" s="67"/>
      <c r="E350" s="63"/>
      <c r="F350" s="67"/>
      <c r="G350" s="63"/>
      <c r="H350" s="67"/>
      <c r="I350" s="63"/>
      <c r="J350" s="67"/>
      <c r="K350" s="63"/>
      <c r="L350" s="67"/>
      <c r="M350" s="63"/>
      <c r="N350" s="67"/>
      <c r="O350" s="2">
        <f>SUM(C350:N350)</f>
        <v>0</v>
      </c>
    </row>
    <row r="351" spans="1:15" x14ac:dyDescent="0.25">
      <c r="A351" s="3" t="s">
        <v>255</v>
      </c>
      <c r="B351" s="3" t="s">
        <v>24</v>
      </c>
      <c r="C351" s="63"/>
      <c r="D351" s="67"/>
      <c r="E351" s="63"/>
      <c r="F351" s="67"/>
      <c r="G351" s="63"/>
      <c r="H351" s="67"/>
      <c r="I351" s="63"/>
      <c r="J351" s="67"/>
      <c r="K351" s="63"/>
      <c r="L351" s="67"/>
      <c r="M351" s="63"/>
      <c r="N351" s="67"/>
      <c r="O351" s="2">
        <f>SUM(C351:N351)</f>
        <v>0</v>
      </c>
    </row>
    <row r="352" spans="1:15" x14ac:dyDescent="0.25">
      <c r="A352" s="3" t="s">
        <v>257</v>
      </c>
      <c r="B352" s="3" t="s">
        <v>24</v>
      </c>
      <c r="C352" s="63"/>
      <c r="D352" s="67"/>
      <c r="E352" s="63"/>
      <c r="F352" s="67"/>
      <c r="G352" s="63"/>
      <c r="H352" s="67"/>
      <c r="I352" s="63"/>
      <c r="J352" s="67"/>
      <c r="K352" s="63"/>
      <c r="L352" s="67"/>
      <c r="M352" s="63"/>
      <c r="N352" s="67"/>
      <c r="O352" s="2">
        <f t="shared" si="87"/>
        <v>0</v>
      </c>
    </row>
    <row r="353" spans="1:15" x14ac:dyDescent="0.25">
      <c r="A353" s="3" t="s">
        <v>53</v>
      </c>
      <c r="B353" s="3" t="s">
        <v>24</v>
      </c>
      <c r="C353" s="63">
        <v>1</v>
      </c>
      <c r="D353" s="67"/>
      <c r="E353" s="63"/>
      <c r="F353" s="67"/>
      <c r="G353" s="63"/>
      <c r="H353" s="67">
        <v>1</v>
      </c>
      <c r="I353" s="63"/>
      <c r="J353" s="67"/>
      <c r="K353" s="63"/>
      <c r="L353" s="67"/>
      <c r="M353" s="63"/>
      <c r="N353" s="67"/>
      <c r="O353" s="2">
        <f t="shared" si="87"/>
        <v>2</v>
      </c>
    </row>
    <row r="354" spans="1:15" x14ac:dyDescent="0.25">
      <c r="A354" s="3" t="s">
        <v>270</v>
      </c>
      <c r="B354" s="3" t="s">
        <v>24</v>
      </c>
      <c r="C354" s="63"/>
      <c r="D354" s="67"/>
      <c r="E354" s="63"/>
      <c r="F354" s="67"/>
      <c r="G354" s="63"/>
      <c r="H354" s="67"/>
      <c r="I354" s="63"/>
      <c r="J354" s="67"/>
      <c r="K354" s="63"/>
      <c r="L354" s="67"/>
      <c r="M354" s="63"/>
      <c r="N354" s="67"/>
      <c r="O354" s="2">
        <f>SUM(C354:N354)</f>
        <v>0</v>
      </c>
    </row>
    <row r="355" spans="1:15" x14ac:dyDescent="0.25">
      <c r="A355" s="3" t="s">
        <v>468</v>
      </c>
      <c r="B355" s="3" t="s">
        <v>24</v>
      </c>
      <c r="C355" s="63"/>
      <c r="D355" s="67"/>
      <c r="E355" s="63"/>
      <c r="F355" s="67"/>
      <c r="G355" s="63"/>
      <c r="H355" s="67"/>
      <c r="I355" s="63"/>
      <c r="J355" s="67"/>
      <c r="K355" s="63"/>
      <c r="L355" s="67"/>
      <c r="M355" s="63"/>
      <c r="N355" s="67"/>
      <c r="O355" s="2">
        <f>SUM(C355:N355)</f>
        <v>0</v>
      </c>
    </row>
    <row r="356" spans="1:15" x14ac:dyDescent="0.25">
      <c r="A356" s="3" t="s">
        <v>52</v>
      </c>
      <c r="B356" s="3" t="s">
        <v>24</v>
      </c>
      <c r="C356" s="63"/>
      <c r="D356" s="67"/>
      <c r="E356" s="63"/>
      <c r="F356" s="67"/>
      <c r="G356" s="63"/>
      <c r="H356" s="67"/>
      <c r="I356" s="63"/>
      <c r="J356" s="67"/>
      <c r="K356" s="63"/>
      <c r="L356" s="67"/>
      <c r="M356" s="63"/>
      <c r="N356" s="67"/>
      <c r="O356" s="2">
        <f t="shared" si="87"/>
        <v>0</v>
      </c>
    </row>
    <row r="357" spans="1:15" x14ac:dyDescent="0.25">
      <c r="A357" s="3" t="s">
        <v>298</v>
      </c>
      <c r="B357" s="3" t="s">
        <v>24</v>
      </c>
      <c r="C357" s="63"/>
      <c r="D357" s="67"/>
      <c r="E357" s="63"/>
      <c r="F357" s="67"/>
      <c r="G357" s="63"/>
      <c r="H357" s="67"/>
      <c r="I357" s="63"/>
      <c r="J357" s="67"/>
      <c r="K357" s="63"/>
      <c r="L357" s="67"/>
      <c r="M357" s="63"/>
      <c r="N357" s="67"/>
      <c r="O357" s="2">
        <f t="shared" si="87"/>
        <v>0</v>
      </c>
    </row>
    <row r="358" spans="1:15" x14ac:dyDescent="0.25">
      <c r="A358" s="3" t="s">
        <v>51</v>
      </c>
      <c r="B358" s="3" t="s">
        <v>24</v>
      </c>
      <c r="C358" s="63"/>
      <c r="D358" s="67"/>
      <c r="E358" s="63"/>
      <c r="F358" s="67">
        <v>2</v>
      </c>
      <c r="G358" s="63"/>
      <c r="H358" s="67"/>
      <c r="I358" s="63"/>
      <c r="J358" s="67"/>
      <c r="K358" s="63"/>
      <c r="L358" s="67"/>
      <c r="M358" s="63"/>
      <c r="N358" s="67"/>
      <c r="O358" s="2">
        <f t="shared" si="87"/>
        <v>2</v>
      </c>
    </row>
    <row r="359" spans="1:15" x14ac:dyDescent="0.25">
      <c r="A359" s="3" t="s">
        <v>301</v>
      </c>
      <c r="B359" s="3" t="s">
        <v>24</v>
      </c>
      <c r="C359" s="63"/>
      <c r="D359" s="67"/>
      <c r="E359" s="63">
        <v>2</v>
      </c>
      <c r="F359" s="67"/>
      <c r="G359" s="63"/>
      <c r="H359" s="67"/>
      <c r="I359" s="63">
        <v>1</v>
      </c>
      <c r="J359" s="67"/>
      <c r="K359" s="63"/>
      <c r="L359" s="67"/>
      <c r="M359" s="63"/>
      <c r="N359" s="67"/>
      <c r="O359" s="2">
        <f>SUM(C359:N359)</f>
        <v>3</v>
      </c>
    </row>
    <row r="360" spans="1:15" x14ac:dyDescent="0.25">
      <c r="A360" s="3" t="s">
        <v>50</v>
      </c>
      <c r="B360" s="3" t="s">
        <v>24</v>
      </c>
      <c r="C360" s="63"/>
      <c r="D360" s="67"/>
      <c r="E360" s="63"/>
      <c r="F360" s="67"/>
      <c r="G360" s="63"/>
      <c r="H360" s="67"/>
      <c r="I360" s="63"/>
      <c r="J360" s="67"/>
      <c r="K360" s="63"/>
      <c r="L360" s="67"/>
      <c r="M360" s="63"/>
      <c r="N360" s="67"/>
      <c r="O360" s="2">
        <f t="shared" si="87"/>
        <v>0</v>
      </c>
    </row>
    <row r="361" spans="1:15" x14ac:dyDescent="0.25">
      <c r="A361" s="3" t="s">
        <v>49</v>
      </c>
      <c r="B361" s="3" t="s">
        <v>24</v>
      </c>
      <c r="C361" s="63"/>
      <c r="D361" s="67"/>
      <c r="E361" s="63"/>
      <c r="F361" s="67"/>
      <c r="G361" s="63"/>
      <c r="H361" s="67"/>
      <c r="I361" s="63"/>
      <c r="J361" s="67"/>
      <c r="K361" s="63"/>
      <c r="L361" s="67"/>
      <c r="M361" s="63"/>
      <c r="N361" s="67"/>
      <c r="O361" s="2">
        <f t="shared" si="87"/>
        <v>0</v>
      </c>
    </row>
    <row r="362" spans="1:15" x14ac:dyDescent="0.25">
      <c r="A362" s="3" t="s">
        <v>315</v>
      </c>
      <c r="B362" s="3" t="s">
        <v>24</v>
      </c>
      <c r="C362" s="63"/>
      <c r="D362" s="67"/>
      <c r="E362" s="63"/>
      <c r="F362" s="67"/>
      <c r="G362" s="63"/>
      <c r="H362" s="67"/>
      <c r="I362" s="63"/>
      <c r="J362" s="67"/>
      <c r="K362" s="63"/>
      <c r="L362" s="67"/>
      <c r="M362" s="63"/>
      <c r="N362" s="67"/>
      <c r="O362" s="2">
        <f t="shared" ref="O362" si="114">SUM(C362:N362)</f>
        <v>0</v>
      </c>
    </row>
    <row r="363" spans="1:15" x14ac:dyDescent="0.25">
      <c r="A363" s="3" t="s">
        <v>322</v>
      </c>
      <c r="B363" s="3" t="s">
        <v>24</v>
      </c>
      <c r="C363" s="63"/>
      <c r="D363" s="67"/>
      <c r="E363" s="63"/>
      <c r="F363" s="67"/>
      <c r="G363" s="63"/>
      <c r="H363" s="67"/>
      <c r="I363" s="63"/>
      <c r="J363" s="67"/>
      <c r="K363" s="63"/>
      <c r="L363" s="67"/>
      <c r="M363" s="63"/>
      <c r="N363" s="67"/>
      <c r="O363" s="2">
        <f>SUM(C363:N363)</f>
        <v>0</v>
      </c>
    </row>
    <row r="364" spans="1:15" x14ac:dyDescent="0.25">
      <c r="A364" s="3" t="s">
        <v>48</v>
      </c>
      <c r="B364" s="3" t="s">
        <v>24</v>
      </c>
      <c r="C364" s="63"/>
      <c r="D364" s="67"/>
      <c r="E364" s="63"/>
      <c r="F364" s="67"/>
      <c r="G364" s="63">
        <v>1</v>
      </c>
      <c r="H364" s="67"/>
      <c r="I364" s="63"/>
      <c r="J364" s="67"/>
      <c r="K364" s="63"/>
      <c r="L364" s="67"/>
      <c r="M364" s="63"/>
      <c r="N364" s="67"/>
      <c r="O364" s="2">
        <f t="shared" si="87"/>
        <v>1</v>
      </c>
    </row>
    <row r="365" spans="1:15" x14ac:dyDescent="0.25">
      <c r="A365" s="3" t="s">
        <v>47</v>
      </c>
      <c r="B365" s="3" t="s">
        <v>24</v>
      </c>
      <c r="C365" s="63"/>
      <c r="D365" s="67"/>
      <c r="E365" s="63"/>
      <c r="F365" s="67"/>
      <c r="G365" s="63"/>
      <c r="H365" s="67"/>
      <c r="I365" s="63"/>
      <c r="J365" s="67"/>
      <c r="K365" s="63"/>
      <c r="L365" s="67"/>
      <c r="M365" s="63"/>
      <c r="N365" s="67"/>
      <c r="O365" s="2">
        <f t="shared" si="87"/>
        <v>0</v>
      </c>
    </row>
    <row r="366" spans="1:15" x14ac:dyDescent="0.25">
      <c r="A366" s="3" t="s">
        <v>328</v>
      </c>
      <c r="B366" s="3" t="s">
        <v>24</v>
      </c>
      <c r="C366" s="63"/>
      <c r="D366" s="67"/>
      <c r="E366" s="63"/>
      <c r="F366" s="67"/>
      <c r="G366" s="63"/>
      <c r="H366" s="67">
        <v>1</v>
      </c>
      <c r="I366" s="63"/>
      <c r="J366" s="67"/>
      <c r="K366" s="63"/>
      <c r="L366" s="67"/>
      <c r="M366" s="63"/>
      <c r="N366" s="67"/>
      <c r="O366" s="2">
        <f t="shared" si="87"/>
        <v>1</v>
      </c>
    </row>
    <row r="367" spans="1:15" x14ac:dyDescent="0.25">
      <c r="A367" s="3" t="s">
        <v>329</v>
      </c>
      <c r="B367" s="3" t="s">
        <v>24</v>
      </c>
      <c r="C367" s="63"/>
      <c r="D367" s="67"/>
      <c r="E367" s="63"/>
      <c r="F367" s="67"/>
      <c r="G367" s="63"/>
      <c r="H367" s="67">
        <v>1</v>
      </c>
      <c r="I367" s="63"/>
      <c r="J367" s="67"/>
      <c r="K367" s="63"/>
      <c r="L367" s="67"/>
      <c r="M367" s="63"/>
      <c r="N367" s="67"/>
      <c r="O367" s="2">
        <f t="shared" ref="O367" si="115">SUM(C367:N367)</f>
        <v>1</v>
      </c>
    </row>
    <row r="368" spans="1:15" x14ac:dyDescent="0.25">
      <c r="A368" s="3" t="s">
        <v>331</v>
      </c>
      <c r="B368" s="3" t="s">
        <v>24</v>
      </c>
      <c r="C368" s="63"/>
      <c r="D368" s="67"/>
      <c r="E368" s="63"/>
      <c r="F368" s="67"/>
      <c r="G368" s="63"/>
      <c r="H368" s="67"/>
      <c r="I368" s="63"/>
      <c r="J368" s="67"/>
      <c r="K368" s="63"/>
      <c r="L368" s="67"/>
      <c r="M368" s="63"/>
      <c r="N368" s="67"/>
      <c r="O368" s="2">
        <f>SUM(C368:N368)</f>
        <v>0</v>
      </c>
    </row>
    <row r="369" spans="1:15" x14ac:dyDescent="0.25">
      <c r="A369" s="3" t="s">
        <v>333</v>
      </c>
      <c r="B369" s="3" t="s">
        <v>24</v>
      </c>
      <c r="C369" s="63"/>
      <c r="D369" s="67"/>
      <c r="E369" s="63"/>
      <c r="F369" s="67"/>
      <c r="G369" s="63"/>
      <c r="H369" s="67">
        <v>1</v>
      </c>
      <c r="I369" s="63"/>
      <c r="J369" s="67"/>
      <c r="K369" s="63"/>
      <c r="L369" s="67"/>
      <c r="M369" s="63"/>
      <c r="N369" s="67"/>
      <c r="O369" s="2">
        <f>SUM(C369:N369)</f>
        <v>1</v>
      </c>
    </row>
    <row r="370" spans="1:15" x14ac:dyDescent="0.25">
      <c r="A370" s="3" t="s">
        <v>337</v>
      </c>
      <c r="B370" s="3" t="s">
        <v>24</v>
      </c>
      <c r="C370" s="63"/>
      <c r="D370" s="67"/>
      <c r="E370" s="63"/>
      <c r="F370" s="67">
        <v>1</v>
      </c>
      <c r="G370" s="63"/>
      <c r="H370" s="67"/>
      <c r="I370" s="63"/>
      <c r="J370" s="67"/>
      <c r="K370" s="63"/>
      <c r="L370" s="67"/>
      <c r="M370" s="63"/>
      <c r="N370" s="67"/>
      <c r="O370" s="2">
        <f t="shared" si="87"/>
        <v>1</v>
      </c>
    </row>
    <row r="371" spans="1:15" x14ac:dyDescent="0.25">
      <c r="A371" s="126" t="s">
        <v>31</v>
      </c>
      <c r="B371" s="126"/>
      <c r="C371" s="72">
        <f>SUM(C327:C370)</f>
        <v>4</v>
      </c>
      <c r="D371" s="72">
        <f>SUM(D327:D370)</f>
        <v>16</v>
      </c>
      <c r="E371" s="72">
        <f>SUM(E327:E370)</f>
        <v>14</v>
      </c>
      <c r="F371" s="72">
        <f t="shared" ref="F371:N371" si="116">SUM(F327:F370)</f>
        <v>15</v>
      </c>
      <c r="G371" s="72">
        <f t="shared" si="116"/>
        <v>4</v>
      </c>
      <c r="H371" s="72">
        <f t="shared" si="116"/>
        <v>18</v>
      </c>
      <c r="I371" s="72">
        <f t="shared" si="116"/>
        <v>17</v>
      </c>
      <c r="J371" s="72">
        <f t="shared" si="116"/>
        <v>0</v>
      </c>
      <c r="K371" s="72">
        <f t="shared" si="116"/>
        <v>0</v>
      </c>
      <c r="L371" s="72">
        <f t="shared" si="116"/>
        <v>0</v>
      </c>
      <c r="M371" s="72">
        <f t="shared" si="116"/>
        <v>0</v>
      </c>
      <c r="N371" s="72">
        <f t="shared" si="116"/>
        <v>0</v>
      </c>
      <c r="O371" s="62">
        <f t="shared" si="87"/>
        <v>88</v>
      </c>
    </row>
    <row r="372" spans="1:15" x14ac:dyDescent="0.25">
      <c r="A372" s="3" t="s">
        <v>133</v>
      </c>
      <c r="B372" s="3" t="s">
        <v>26</v>
      </c>
      <c r="C372" s="63"/>
      <c r="D372" s="67"/>
      <c r="E372" s="63">
        <v>1</v>
      </c>
      <c r="F372" s="67"/>
      <c r="G372" s="63"/>
      <c r="H372" s="67"/>
      <c r="I372" s="63"/>
      <c r="J372" s="67"/>
      <c r="K372" s="63"/>
      <c r="L372" s="67"/>
      <c r="M372" s="63"/>
      <c r="N372" s="67"/>
      <c r="O372" s="2">
        <f t="shared" si="87"/>
        <v>1</v>
      </c>
    </row>
    <row r="373" spans="1:15" x14ac:dyDescent="0.25">
      <c r="A373" s="3" t="s">
        <v>46</v>
      </c>
      <c r="B373" s="3" t="s">
        <v>26</v>
      </c>
      <c r="C373" s="63"/>
      <c r="D373" s="67"/>
      <c r="E373" s="63"/>
      <c r="F373" s="67"/>
      <c r="G373" s="63"/>
      <c r="H373" s="67"/>
      <c r="I373" s="63"/>
      <c r="J373" s="67"/>
      <c r="K373" s="63"/>
      <c r="L373" s="67"/>
      <c r="M373" s="63"/>
      <c r="N373" s="67"/>
      <c r="O373" s="2">
        <f>SUM(C373:N373)</f>
        <v>0</v>
      </c>
    </row>
    <row r="374" spans="1:15" x14ac:dyDescent="0.25">
      <c r="A374" s="3" t="s">
        <v>147</v>
      </c>
      <c r="B374" s="3" t="s">
        <v>26</v>
      </c>
      <c r="C374" s="63"/>
      <c r="D374" s="67"/>
      <c r="E374" s="63"/>
      <c r="F374" s="67"/>
      <c r="G374" s="63"/>
      <c r="H374" s="67"/>
      <c r="I374" s="63"/>
      <c r="J374" s="67"/>
      <c r="K374" s="63"/>
      <c r="L374" s="67"/>
      <c r="M374" s="63"/>
      <c r="N374" s="67"/>
      <c r="O374" s="2">
        <f>SUM(C374:N374)</f>
        <v>0</v>
      </c>
    </row>
    <row r="375" spans="1:15" x14ac:dyDescent="0.25">
      <c r="A375" s="3" t="s">
        <v>154</v>
      </c>
      <c r="B375" s="3" t="s">
        <v>26</v>
      </c>
      <c r="C375" s="63"/>
      <c r="D375" s="67"/>
      <c r="E375" s="63"/>
      <c r="F375" s="67"/>
      <c r="G375" s="63"/>
      <c r="H375" s="67"/>
      <c r="I375" s="63"/>
      <c r="J375" s="67"/>
      <c r="K375" s="63"/>
      <c r="L375" s="67"/>
      <c r="M375" s="63"/>
      <c r="N375" s="67"/>
      <c r="O375" s="2">
        <f>SUM(C375:N375)</f>
        <v>0</v>
      </c>
    </row>
    <row r="376" spans="1:15" x14ac:dyDescent="0.25">
      <c r="A376" s="3" t="s">
        <v>155</v>
      </c>
      <c r="B376" s="3" t="s">
        <v>26</v>
      </c>
      <c r="C376" s="63"/>
      <c r="D376" s="67"/>
      <c r="E376" s="63">
        <v>1</v>
      </c>
      <c r="F376" s="67"/>
      <c r="G376" s="63"/>
      <c r="H376" s="67"/>
      <c r="I376" s="63"/>
      <c r="J376" s="67"/>
      <c r="K376" s="63"/>
      <c r="L376" s="67"/>
      <c r="M376" s="63"/>
      <c r="N376" s="67"/>
      <c r="O376" s="2">
        <f>SUM(C376:N376)</f>
        <v>1</v>
      </c>
    </row>
    <row r="377" spans="1:15" x14ac:dyDescent="0.25">
      <c r="A377" s="3" t="s">
        <v>156</v>
      </c>
      <c r="B377" s="3" t="s">
        <v>26</v>
      </c>
      <c r="C377" s="63"/>
      <c r="D377" s="67"/>
      <c r="E377" s="63"/>
      <c r="F377" s="67"/>
      <c r="G377" s="63"/>
      <c r="H377" s="67"/>
      <c r="I377" s="63"/>
      <c r="J377" s="67"/>
      <c r="K377" s="63"/>
      <c r="L377" s="67"/>
      <c r="M377" s="63"/>
      <c r="N377" s="67"/>
      <c r="O377" s="2">
        <f>SUM(C377:N377)</f>
        <v>0</v>
      </c>
    </row>
    <row r="378" spans="1:15" x14ac:dyDescent="0.25">
      <c r="A378" s="3" t="s">
        <v>45</v>
      </c>
      <c r="B378" s="3" t="s">
        <v>26</v>
      </c>
      <c r="C378" s="63"/>
      <c r="D378" s="67"/>
      <c r="E378" s="63"/>
      <c r="F378" s="67">
        <v>5</v>
      </c>
      <c r="G378" s="63">
        <v>6</v>
      </c>
      <c r="H378" s="67"/>
      <c r="I378" s="63">
        <v>1</v>
      </c>
      <c r="J378" s="67"/>
      <c r="K378" s="63"/>
      <c r="L378" s="67"/>
      <c r="M378" s="63"/>
      <c r="N378" s="67"/>
      <c r="O378" s="2">
        <f t="shared" si="87"/>
        <v>12</v>
      </c>
    </row>
    <row r="379" spans="1:15" x14ac:dyDescent="0.25">
      <c r="A379" s="3" t="s">
        <v>160</v>
      </c>
      <c r="B379" s="3" t="s">
        <v>26</v>
      </c>
      <c r="C379" s="63"/>
      <c r="D379" s="67"/>
      <c r="E379" s="63"/>
      <c r="F379" s="67">
        <v>1</v>
      </c>
      <c r="G379" s="63"/>
      <c r="H379" s="67"/>
      <c r="I379" s="63"/>
      <c r="J379" s="67"/>
      <c r="K379" s="63"/>
      <c r="L379" s="67"/>
      <c r="M379" s="63"/>
      <c r="N379" s="67"/>
      <c r="O379" s="2">
        <f>SUM(C379:N379)</f>
        <v>1</v>
      </c>
    </row>
    <row r="380" spans="1:15" x14ac:dyDescent="0.25">
      <c r="A380" s="3" t="s">
        <v>162</v>
      </c>
      <c r="B380" s="3" t="s">
        <v>26</v>
      </c>
      <c r="C380" s="63"/>
      <c r="D380" s="67"/>
      <c r="E380" s="63"/>
      <c r="F380" s="67"/>
      <c r="G380" s="63"/>
      <c r="H380" s="67"/>
      <c r="I380" s="63"/>
      <c r="J380" s="67"/>
      <c r="K380" s="63"/>
      <c r="L380" s="67"/>
      <c r="M380" s="63"/>
      <c r="N380" s="67"/>
      <c r="O380" s="2">
        <f>SUM(C380:N380)</f>
        <v>0</v>
      </c>
    </row>
    <row r="381" spans="1:15" x14ac:dyDescent="0.25">
      <c r="A381" s="3" t="s">
        <v>165</v>
      </c>
      <c r="B381" s="3" t="s">
        <v>26</v>
      </c>
      <c r="C381" s="63"/>
      <c r="D381" s="67"/>
      <c r="E381" s="63"/>
      <c r="F381" s="67"/>
      <c r="G381" s="63"/>
      <c r="H381" s="67"/>
      <c r="I381" s="63"/>
      <c r="J381" s="67"/>
      <c r="K381" s="63"/>
      <c r="L381" s="67"/>
      <c r="M381" s="63"/>
      <c r="N381" s="67"/>
      <c r="O381" s="2">
        <f>SUM(C381:N381)</f>
        <v>0</v>
      </c>
    </row>
    <row r="382" spans="1:15" x14ac:dyDescent="0.25">
      <c r="A382" s="3" t="s">
        <v>44</v>
      </c>
      <c r="B382" s="3" t="s">
        <v>26</v>
      </c>
      <c r="C382" s="63">
        <v>1</v>
      </c>
      <c r="D382" s="67">
        <v>1</v>
      </c>
      <c r="E382" s="63"/>
      <c r="F382" s="67"/>
      <c r="G382" s="63"/>
      <c r="H382" s="67">
        <v>2</v>
      </c>
      <c r="I382" s="63">
        <v>2</v>
      </c>
      <c r="J382" s="67"/>
      <c r="K382" s="63"/>
      <c r="L382" s="67"/>
      <c r="M382" s="63"/>
      <c r="N382" s="67"/>
      <c r="O382" s="2">
        <f t="shared" si="87"/>
        <v>6</v>
      </c>
    </row>
    <row r="383" spans="1:15" x14ac:dyDescent="0.25">
      <c r="A383" s="3" t="s">
        <v>43</v>
      </c>
      <c r="B383" s="3" t="s">
        <v>26</v>
      </c>
      <c r="C383" s="63"/>
      <c r="D383" s="67"/>
      <c r="E383" s="63"/>
      <c r="F383" s="67"/>
      <c r="G383" s="63"/>
      <c r="H383" s="67">
        <v>1</v>
      </c>
      <c r="I383" s="63"/>
      <c r="J383" s="67"/>
      <c r="K383" s="63"/>
      <c r="L383" s="67"/>
      <c r="M383" s="63"/>
      <c r="N383" s="67"/>
      <c r="O383" s="2">
        <f t="shared" si="87"/>
        <v>1</v>
      </c>
    </row>
    <row r="384" spans="1:15" x14ac:dyDescent="0.25">
      <c r="A384" s="3" t="s">
        <v>170</v>
      </c>
      <c r="B384" s="3" t="s">
        <v>26</v>
      </c>
      <c r="C384" s="63"/>
      <c r="D384" s="67">
        <v>1</v>
      </c>
      <c r="E384" s="63"/>
      <c r="F384" s="67"/>
      <c r="G384" s="63"/>
      <c r="H384" s="67"/>
      <c r="I384" s="63"/>
      <c r="J384" s="67"/>
      <c r="K384" s="63"/>
      <c r="L384" s="67"/>
      <c r="M384" s="63"/>
      <c r="N384" s="67"/>
      <c r="O384" s="2">
        <f>SUM(C384:N384)</f>
        <v>1</v>
      </c>
    </row>
    <row r="385" spans="1:15" x14ac:dyDescent="0.25">
      <c r="A385" s="3" t="s">
        <v>172</v>
      </c>
      <c r="B385" s="3" t="s">
        <v>26</v>
      </c>
      <c r="C385" s="63"/>
      <c r="D385" s="67"/>
      <c r="E385" s="63"/>
      <c r="F385" s="67"/>
      <c r="G385" s="63"/>
      <c r="H385" s="67"/>
      <c r="I385" s="63"/>
      <c r="J385" s="67"/>
      <c r="K385" s="63"/>
      <c r="L385" s="67"/>
      <c r="M385" s="63"/>
      <c r="N385" s="67"/>
      <c r="O385" s="2">
        <f>SUM(C385:N385)</f>
        <v>0</v>
      </c>
    </row>
    <row r="386" spans="1:15" x14ac:dyDescent="0.25">
      <c r="A386" s="3" t="s">
        <v>42</v>
      </c>
      <c r="B386" s="3" t="s">
        <v>26</v>
      </c>
      <c r="C386" s="63"/>
      <c r="D386" s="67">
        <v>2</v>
      </c>
      <c r="E386" s="63">
        <v>3</v>
      </c>
      <c r="F386" s="67">
        <v>2</v>
      </c>
      <c r="G386" s="63">
        <v>3</v>
      </c>
      <c r="H386" s="67">
        <v>1</v>
      </c>
      <c r="I386" s="63"/>
      <c r="J386" s="67"/>
      <c r="K386" s="63"/>
      <c r="L386" s="67"/>
      <c r="M386" s="63"/>
      <c r="N386" s="67"/>
      <c r="O386" s="2">
        <f t="shared" si="87"/>
        <v>11</v>
      </c>
    </row>
    <row r="387" spans="1:15" x14ac:dyDescent="0.25">
      <c r="A387" s="3" t="s">
        <v>175</v>
      </c>
      <c r="B387" s="3" t="s">
        <v>26</v>
      </c>
      <c r="C387" s="63"/>
      <c r="D387" s="67"/>
      <c r="E387" s="63"/>
      <c r="F387" s="67"/>
      <c r="G387" s="63"/>
      <c r="H387" s="67"/>
      <c r="I387" s="63">
        <v>1</v>
      </c>
      <c r="J387" s="67"/>
      <c r="K387" s="63"/>
      <c r="L387" s="67"/>
      <c r="M387" s="63"/>
      <c r="N387" s="67"/>
      <c r="O387" s="2">
        <f>SUM(C387:N387)</f>
        <v>1</v>
      </c>
    </row>
    <row r="388" spans="1:15" x14ac:dyDescent="0.25">
      <c r="A388" s="3" t="s">
        <v>196</v>
      </c>
      <c r="B388" s="3" t="s">
        <v>26</v>
      </c>
      <c r="C388" s="63"/>
      <c r="D388" s="67"/>
      <c r="E388" s="63"/>
      <c r="F388" s="67"/>
      <c r="G388" s="63">
        <v>1</v>
      </c>
      <c r="H388" s="67"/>
      <c r="I388" s="63">
        <v>1</v>
      </c>
      <c r="J388" s="67"/>
      <c r="K388" s="63"/>
      <c r="L388" s="67"/>
      <c r="M388" s="63"/>
      <c r="N388" s="67"/>
      <c r="O388" s="2">
        <f>SUM(C388:N388)</f>
        <v>2</v>
      </c>
    </row>
    <row r="389" spans="1:15" x14ac:dyDescent="0.25">
      <c r="A389" s="3" t="s">
        <v>209</v>
      </c>
      <c r="B389" s="3" t="s">
        <v>26</v>
      </c>
      <c r="C389" s="63"/>
      <c r="D389" s="67"/>
      <c r="E389" s="63"/>
      <c r="F389" s="67"/>
      <c r="G389" s="63"/>
      <c r="H389" s="67">
        <v>1</v>
      </c>
      <c r="I389" s="63"/>
      <c r="J389" s="67"/>
      <c r="K389" s="63"/>
      <c r="L389" s="67"/>
      <c r="M389" s="63"/>
      <c r="N389" s="67"/>
      <c r="O389" s="2">
        <f t="shared" si="87"/>
        <v>1</v>
      </c>
    </row>
    <row r="390" spans="1:15" x14ac:dyDescent="0.25">
      <c r="A390" s="3" t="s">
        <v>185</v>
      </c>
      <c r="B390" s="3" t="s">
        <v>26</v>
      </c>
      <c r="C390" s="63"/>
      <c r="D390" s="67"/>
      <c r="E390" s="63"/>
      <c r="F390" s="67">
        <v>1</v>
      </c>
      <c r="G390" s="63"/>
      <c r="H390" s="67"/>
      <c r="I390" s="63"/>
      <c r="J390" s="67"/>
      <c r="K390" s="63"/>
      <c r="L390" s="67"/>
      <c r="M390" s="63"/>
      <c r="N390" s="67"/>
      <c r="O390" s="2">
        <f t="shared" ref="O390" si="117">SUM(C390:N390)</f>
        <v>1</v>
      </c>
    </row>
    <row r="391" spans="1:15" x14ac:dyDescent="0.25">
      <c r="A391" s="3" t="s">
        <v>210</v>
      </c>
      <c r="B391" s="3" t="s">
        <v>26</v>
      </c>
      <c r="C391" s="63"/>
      <c r="D391" s="67"/>
      <c r="E391" s="63"/>
      <c r="F391" s="67"/>
      <c r="G391" s="63"/>
      <c r="H391" s="67"/>
      <c r="I391" s="63"/>
      <c r="J391" s="67"/>
      <c r="K391" s="63"/>
      <c r="L391" s="67"/>
      <c r="M391" s="63"/>
      <c r="N391" s="67"/>
      <c r="O391" s="2">
        <f t="shared" ref="O391" si="118">SUM(C391:N391)</f>
        <v>0</v>
      </c>
    </row>
    <row r="392" spans="1:15" x14ac:dyDescent="0.25">
      <c r="A392" s="3" t="s">
        <v>215</v>
      </c>
      <c r="B392" s="3" t="s">
        <v>26</v>
      </c>
      <c r="C392" s="63"/>
      <c r="D392" s="67"/>
      <c r="E392" s="63"/>
      <c r="F392" s="67"/>
      <c r="G392" s="63"/>
      <c r="H392" s="67"/>
      <c r="I392" s="63">
        <v>1</v>
      </c>
      <c r="J392" s="67"/>
      <c r="K392" s="63"/>
      <c r="L392" s="67"/>
      <c r="M392" s="63"/>
      <c r="N392" s="67"/>
      <c r="O392" s="2">
        <f t="shared" ref="O392" si="119">SUM(C392:N392)</f>
        <v>1</v>
      </c>
    </row>
    <row r="393" spans="1:15" x14ac:dyDescent="0.25">
      <c r="A393" s="3" t="s">
        <v>41</v>
      </c>
      <c r="B393" s="3" t="s">
        <v>26</v>
      </c>
      <c r="C393" s="63"/>
      <c r="D393" s="67"/>
      <c r="E393" s="63"/>
      <c r="F393" s="67">
        <v>1</v>
      </c>
      <c r="G393" s="63"/>
      <c r="H393" s="67"/>
      <c r="I393" s="63"/>
      <c r="J393" s="67"/>
      <c r="K393" s="63"/>
      <c r="L393" s="67"/>
      <c r="M393" s="63"/>
      <c r="N393" s="67"/>
      <c r="O393" s="2">
        <f t="shared" si="87"/>
        <v>1</v>
      </c>
    </row>
    <row r="394" spans="1:15" x14ac:dyDescent="0.25">
      <c r="A394" s="3" t="s">
        <v>217</v>
      </c>
      <c r="B394" s="3" t="s">
        <v>26</v>
      </c>
      <c r="C394" s="63"/>
      <c r="D394" s="67"/>
      <c r="E394" s="63"/>
      <c r="F394" s="67"/>
      <c r="G394" s="63"/>
      <c r="H394" s="67"/>
      <c r="I394" s="63"/>
      <c r="J394" s="67"/>
      <c r="K394" s="63"/>
      <c r="L394" s="67"/>
      <c r="M394" s="63"/>
      <c r="N394" s="67"/>
      <c r="O394" s="2">
        <f t="shared" si="87"/>
        <v>0</v>
      </c>
    </row>
    <row r="395" spans="1:15" x14ac:dyDescent="0.25">
      <c r="A395" s="3" t="s">
        <v>218</v>
      </c>
      <c r="B395" s="3" t="s">
        <v>26</v>
      </c>
      <c r="C395" s="63"/>
      <c r="D395" s="67"/>
      <c r="E395" s="63"/>
      <c r="F395" s="67"/>
      <c r="G395" s="63">
        <v>2</v>
      </c>
      <c r="H395" s="67"/>
      <c r="I395" s="63">
        <v>1</v>
      </c>
      <c r="J395" s="67"/>
      <c r="K395" s="63"/>
      <c r="L395" s="67"/>
      <c r="M395" s="63"/>
      <c r="N395" s="67"/>
      <c r="O395" s="2">
        <f t="shared" si="87"/>
        <v>3</v>
      </c>
    </row>
    <row r="396" spans="1:15" x14ac:dyDescent="0.25">
      <c r="A396" s="3" t="s">
        <v>40</v>
      </c>
      <c r="B396" s="3" t="s">
        <v>26</v>
      </c>
      <c r="C396" s="63"/>
      <c r="D396" s="67"/>
      <c r="E396" s="63"/>
      <c r="F396" s="67"/>
      <c r="G396" s="63"/>
      <c r="H396" s="67"/>
      <c r="I396" s="63">
        <v>2</v>
      </c>
      <c r="J396" s="67"/>
      <c r="K396" s="63"/>
      <c r="L396" s="67"/>
      <c r="M396" s="63"/>
      <c r="N396" s="67"/>
      <c r="O396" s="2">
        <f t="shared" si="87"/>
        <v>2</v>
      </c>
    </row>
    <row r="397" spans="1:15" x14ac:dyDescent="0.25">
      <c r="A397" s="3" t="s">
        <v>39</v>
      </c>
      <c r="B397" s="3" t="s">
        <v>26</v>
      </c>
      <c r="C397" s="63">
        <v>1</v>
      </c>
      <c r="D397" s="67"/>
      <c r="E397" s="63"/>
      <c r="F397" s="67"/>
      <c r="G397" s="63"/>
      <c r="H397" s="67"/>
      <c r="I397" s="63"/>
      <c r="J397" s="67"/>
      <c r="K397" s="63"/>
      <c r="L397" s="67"/>
      <c r="M397" s="63"/>
      <c r="N397" s="67"/>
      <c r="O397" s="2">
        <f t="shared" si="87"/>
        <v>1</v>
      </c>
    </row>
    <row r="398" spans="1:15" x14ac:dyDescent="0.25">
      <c r="A398" s="3" t="s">
        <v>225</v>
      </c>
      <c r="B398" s="3" t="s">
        <v>26</v>
      </c>
      <c r="C398" s="63">
        <v>1</v>
      </c>
      <c r="D398" s="67"/>
      <c r="E398" s="63">
        <v>1</v>
      </c>
      <c r="F398" s="67"/>
      <c r="G398" s="63">
        <v>1</v>
      </c>
      <c r="H398" s="67">
        <v>3</v>
      </c>
      <c r="I398" s="63"/>
      <c r="J398" s="67"/>
      <c r="K398" s="63"/>
      <c r="L398" s="67"/>
      <c r="M398" s="63"/>
      <c r="N398" s="67"/>
      <c r="O398" s="2">
        <f>SUM(C398:N398)</f>
        <v>6</v>
      </c>
    </row>
    <row r="399" spans="1:15" x14ac:dyDescent="0.25">
      <c r="A399" s="3" t="s">
        <v>228</v>
      </c>
      <c r="B399" s="3" t="s">
        <v>26</v>
      </c>
      <c r="C399" s="63"/>
      <c r="D399" s="67"/>
      <c r="E399" s="63"/>
      <c r="F399" s="67"/>
      <c r="G399" s="63"/>
      <c r="H399" s="67"/>
      <c r="I399" s="63"/>
      <c r="J399" s="67"/>
      <c r="K399" s="63"/>
      <c r="L399" s="67"/>
      <c r="M399" s="63"/>
      <c r="N399" s="67"/>
      <c r="O399" s="2">
        <f>SUM(C399:N399)</f>
        <v>0</v>
      </c>
    </row>
    <row r="400" spans="1:15" x14ac:dyDescent="0.25">
      <c r="A400" s="3" t="s">
        <v>233</v>
      </c>
      <c r="B400" s="3" t="s">
        <v>26</v>
      </c>
      <c r="C400" s="63"/>
      <c r="D400" s="67"/>
      <c r="E400" s="63"/>
      <c r="F400" s="67"/>
      <c r="G400" s="63"/>
      <c r="H400" s="67"/>
      <c r="I400" s="63"/>
      <c r="J400" s="67"/>
      <c r="K400" s="63"/>
      <c r="L400" s="67"/>
      <c r="M400" s="63"/>
      <c r="N400" s="67"/>
      <c r="O400" s="2">
        <f>SUM(C400:N400)</f>
        <v>0</v>
      </c>
    </row>
    <row r="401" spans="1:15" x14ac:dyDescent="0.25">
      <c r="A401" s="3" t="s">
        <v>238</v>
      </c>
      <c r="B401" s="3" t="s">
        <v>26</v>
      </c>
      <c r="C401" s="63"/>
      <c r="D401" s="67"/>
      <c r="E401" s="63"/>
      <c r="F401" s="67"/>
      <c r="G401" s="63"/>
      <c r="H401" s="67"/>
      <c r="I401" s="63"/>
      <c r="J401" s="67"/>
      <c r="K401" s="63"/>
      <c r="L401" s="67"/>
      <c r="M401" s="63"/>
      <c r="N401" s="67"/>
      <c r="O401" s="2">
        <f>SUM(C401:N401)</f>
        <v>0</v>
      </c>
    </row>
    <row r="402" spans="1:15" x14ac:dyDescent="0.25">
      <c r="A402" s="3" t="s">
        <v>351</v>
      </c>
      <c r="B402" s="3" t="s">
        <v>26</v>
      </c>
      <c r="C402" s="63"/>
      <c r="D402" s="67">
        <v>1</v>
      </c>
      <c r="E402" s="63"/>
      <c r="F402" s="67"/>
      <c r="G402" s="63"/>
      <c r="H402" s="67">
        <v>1</v>
      </c>
      <c r="I402" s="63"/>
      <c r="J402" s="67"/>
      <c r="K402" s="63"/>
      <c r="L402" s="67"/>
      <c r="M402" s="63"/>
      <c r="N402" s="67"/>
      <c r="O402" s="2">
        <f t="shared" si="87"/>
        <v>2</v>
      </c>
    </row>
    <row r="403" spans="1:15" x14ac:dyDescent="0.25">
      <c r="A403" s="3" t="s">
        <v>249</v>
      </c>
      <c r="B403" s="3" t="s">
        <v>26</v>
      </c>
      <c r="C403" s="63">
        <v>1</v>
      </c>
      <c r="D403" s="67">
        <v>1</v>
      </c>
      <c r="E403" s="63">
        <v>3</v>
      </c>
      <c r="F403" s="67">
        <v>1</v>
      </c>
      <c r="G403" s="63">
        <v>1</v>
      </c>
      <c r="H403" s="67">
        <v>3</v>
      </c>
      <c r="I403" s="63">
        <v>4</v>
      </c>
      <c r="J403" s="67"/>
      <c r="K403" s="63"/>
      <c r="L403" s="67"/>
      <c r="M403" s="63"/>
      <c r="N403" s="67"/>
      <c r="O403" s="2">
        <f t="shared" si="87"/>
        <v>14</v>
      </c>
    </row>
    <row r="404" spans="1:15" x14ac:dyDescent="0.25">
      <c r="A404" s="3" t="s">
        <v>38</v>
      </c>
      <c r="B404" s="3" t="s">
        <v>26</v>
      </c>
      <c r="C404" s="63">
        <v>1</v>
      </c>
      <c r="D404" s="67"/>
      <c r="E404" s="63">
        <v>1</v>
      </c>
      <c r="F404" s="67"/>
      <c r="G404" s="63"/>
      <c r="H404" s="67"/>
      <c r="I404" s="63">
        <v>2</v>
      </c>
      <c r="J404" s="67"/>
      <c r="K404" s="63"/>
      <c r="L404" s="67"/>
      <c r="M404" s="63"/>
      <c r="N404" s="67"/>
      <c r="O404" s="2">
        <f t="shared" si="87"/>
        <v>4</v>
      </c>
    </row>
    <row r="405" spans="1:15" x14ac:dyDescent="0.25">
      <c r="A405" s="3" t="s">
        <v>37</v>
      </c>
      <c r="B405" s="3" t="s">
        <v>26</v>
      </c>
      <c r="C405" s="63"/>
      <c r="D405" s="67"/>
      <c r="E405" s="63"/>
      <c r="F405" s="67"/>
      <c r="G405" s="63">
        <v>1</v>
      </c>
      <c r="H405" s="67"/>
      <c r="I405" s="63"/>
      <c r="J405" s="67"/>
      <c r="K405" s="63"/>
      <c r="L405" s="67"/>
      <c r="M405" s="63"/>
      <c r="N405" s="67"/>
      <c r="O405" s="2">
        <f t="shared" si="87"/>
        <v>1</v>
      </c>
    </row>
    <row r="406" spans="1:15" x14ac:dyDescent="0.25">
      <c r="A406" s="3" t="s">
        <v>272</v>
      </c>
      <c r="B406" s="3" t="s">
        <v>26</v>
      </c>
      <c r="C406" s="63"/>
      <c r="D406" s="67"/>
      <c r="E406" s="63">
        <v>5</v>
      </c>
      <c r="F406" s="67">
        <v>1</v>
      </c>
      <c r="G406" s="63">
        <v>5</v>
      </c>
      <c r="H406" s="67">
        <v>1</v>
      </c>
      <c r="I406" s="63"/>
      <c r="J406" s="67"/>
      <c r="K406" s="63"/>
      <c r="L406" s="67"/>
      <c r="M406" s="63"/>
      <c r="N406" s="67"/>
      <c r="O406" s="2">
        <f t="shared" si="87"/>
        <v>12</v>
      </c>
    </row>
    <row r="407" spans="1:15" x14ac:dyDescent="0.25">
      <c r="A407" s="3" t="s">
        <v>277</v>
      </c>
      <c r="B407" s="3" t="s">
        <v>26</v>
      </c>
      <c r="C407" s="63"/>
      <c r="D407" s="67"/>
      <c r="E407" s="63"/>
      <c r="F407" s="67"/>
      <c r="G407" s="63"/>
      <c r="H407" s="67"/>
      <c r="I407" s="63"/>
      <c r="J407" s="67"/>
      <c r="K407" s="63"/>
      <c r="L407" s="67"/>
      <c r="M407" s="63"/>
      <c r="N407" s="67"/>
      <c r="O407" s="2">
        <f>SUM(C407:N407)</f>
        <v>0</v>
      </c>
    </row>
    <row r="408" spans="1:15" x14ac:dyDescent="0.25">
      <c r="A408" s="3" t="s">
        <v>36</v>
      </c>
      <c r="B408" s="3" t="s">
        <v>26</v>
      </c>
      <c r="C408" s="63"/>
      <c r="D408" s="67"/>
      <c r="E408" s="63">
        <v>1</v>
      </c>
      <c r="F408" s="67"/>
      <c r="G408" s="63">
        <v>1</v>
      </c>
      <c r="H408" s="67"/>
      <c r="I408" s="63"/>
      <c r="J408" s="67"/>
      <c r="K408" s="63"/>
      <c r="L408" s="67"/>
      <c r="M408" s="63"/>
      <c r="N408" s="67"/>
      <c r="O408" s="2">
        <f t="shared" si="87"/>
        <v>2</v>
      </c>
    </row>
    <row r="409" spans="1:15" x14ac:dyDescent="0.25">
      <c r="A409" s="3" t="s">
        <v>280</v>
      </c>
      <c r="B409" s="3" t="s">
        <v>26</v>
      </c>
      <c r="C409" s="63"/>
      <c r="D409" s="67"/>
      <c r="E409" s="63"/>
      <c r="F409" s="67"/>
      <c r="G409" s="63">
        <v>1</v>
      </c>
      <c r="H409" s="67"/>
      <c r="I409" s="63"/>
      <c r="J409" s="67"/>
      <c r="K409" s="63"/>
      <c r="L409" s="67"/>
      <c r="M409" s="63"/>
      <c r="N409" s="67"/>
      <c r="O409" s="2">
        <f>SUM(C409:N409)</f>
        <v>1</v>
      </c>
    </row>
    <row r="410" spans="1:15" x14ac:dyDescent="0.25">
      <c r="A410" s="3" t="s">
        <v>35</v>
      </c>
      <c r="B410" s="3" t="s">
        <v>26</v>
      </c>
      <c r="C410" s="63"/>
      <c r="D410" s="67"/>
      <c r="E410" s="63"/>
      <c r="F410" s="67"/>
      <c r="G410" s="63"/>
      <c r="H410" s="67"/>
      <c r="I410" s="63"/>
      <c r="J410" s="67"/>
      <c r="K410" s="63"/>
      <c r="L410" s="67"/>
      <c r="M410" s="63"/>
      <c r="N410" s="67"/>
      <c r="O410" s="2">
        <f t="shared" si="87"/>
        <v>0</v>
      </c>
    </row>
    <row r="411" spans="1:15" x14ac:dyDescent="0.25">
      <c r="A411" s="3" t="s">
        <v>34</v>
      </c>
      <c r="B411" s="3" t="s">
        <v>26</v>
      </c>
      <c r="C411" s="63"/>
      <c r="D411" s="67"/>
      <c r="E411" s="63"/>
      <c r="F411" s="67"/>
      <c r="G411" s="63"/>
      <c r="H411" s="67"/>
      <c r="I411" s="63"/>
      <c r="J411" s="67"/>
      <c r="K411" s="63"/>
      <c r="L411" s="67"/>
      <c r="M411" s="63"/>
      <c r="N411" s="67"/>
      <c r="O411" s="2">
        <f t="shared" si="87"/>
        <v>0</v>
      </c>
    </row>
    <row r="412" spans="1:15" x14ac:dyDescent="0.25">
      <c r="A412" s="3" t="s">
        <v>287</v>
      </c>
      <c r="B412" s="3" t="s">
        <v>26</v>
      </c>
      <c r="C412" s="63">
        <v>2</v>
      </c>
      <c r="D412" s="67">
        <v>2</v>
      </c>
      <c r="E412" s="63"/>
      <c r="F412" s="67">
        <v>1</v>
      </c>
      <c r="G412" s="63"/>
      <c r="H412" s="67"/>
      <c r="I412" s="63"/>
      <c r="J412" s="67"/>
      <c r="K412" s="63"/>
      <c r="L412" s="67"/>
      <c r="M412" s="63"/>
      <c r="N412" s="67"/>
      <c r="O412" s="2">
        <f>SUM(C412:N412)</f>
        <v>5</v>
      </c>
    </row>
    <row r="413" spans="1:15" x14ac:dyDescent="0.25">
      <c r="A413" s="3" t="s">
        <v>288</v>
      </c>
      <c r="B413" s="3" t="s">
        <v>26</v>
      </c>
      <c r="C413" s="63"/>
      <c r="D413" s="67"/>
      <c r="E413" s="63"/>
      <c r="F413" s="67"/>
      <c r="G413" s="63"/>
      <c r="H413" s="67"/>
      <c r="I413" s="63"/>
      <c r="J413" s="67"/>
      <c r="K413" s="63"/>
      <c r="L413" s="67"/>
      <c r="M413" s="63"/>
      <c r="N413" s="67"/>
      <c r="O413" s="2">
        <f>SUM(C413:N413)</f>
        <v>0</v>
      </c>
    </row>
    <row r="414" spans="1:15" x14ac:dyDescent="0.25">
      <c r="A414" s="3" t="s">
        <v>289</v>
      </c>
      <c r="B414" s="3" t="s">
        <v>26</v>
      </c>
      <c r="C414" s="63">
        <v>1</v>
      </c>
      <c r="D414" s="67"/>
      <c r="E414" s="63">
        <v>1</v>
      </c>
      <c r="F414" s="67"/>
      <c r="G414" s="63"/>
      <c r="H414" s="67">
        <v>1</v>
      </c>
      <c r="I414" s="63">
        <v>4</v>
      </c>
      <c r="J414" s="67"/>
      <c r="K414" s="63"/>
      <c r="L414" s="67"/>
      <c r="M414" s="63"/>
      <c r="N414" s="67"/>
      <c r="O414" s="2">
        <f>SUM(C414:N414)</f>
        <v>7</v>
      </c>
    </row>
    <row r="415" spans="1:15" x14ac:dyDescent="0.25">
      <c r="A415" s="3" t="s">
        <v>290</v>
      </c>
      <c r="B415" s="3" t="s">
        <v>26</v>
      </c>
      <c r="C415" s="63"/>
      <c r="D415" s="67"/>
      <c r="E415" s="63"/>
      <c r="F415" s="67"/>
      <c r="G415" s="63"/>
      <c r="H415" s="67"/>
      <c r="I415" s="63"/>
      <c r="J415" s="67"/>
      <c r="K415" s="63"/>
      <c r="L415" s="67"/>
      <c r="M415" s="63"/>
      <c r="N415" s="67"/>
      <c r="O415" s="2">
        <f>SUM(C415:N415)</f>
        <v>0</v>
      </c>
    </row>
    <row r="416" spans="1:15" x14ac:dyDescent="0.25">
      <c r="A416" s="3" t="s">
        <v>293</v>
      </c>
      <c r="B416" s="3" t="s">
        <v>26</v>
      </c>
      <c r="C416" s="63"/>
      <c r="D416" s="67"/>
      <c r="E416" s="63">
        <v>1</v>
      </c>
      <c r="F416" s="67">
        <v>1</v>
      </c>
      <c r="G416" s="63"/>
      <c r="H416" s="67"/>
      <c r="I416" s="63"/>
      <c r="J416" s="67"/>
      <c r="K416" s="63"/>
      <c r="L416" s="67"/>
      <c r="M416" s="63"/>
      <c r="N416" s="67"/>
      <c r="O416" s="2">
        <f>SUM(C416:N416)</f>
        <v>2</v>
      </c>
    </row>
    <row r="417" spans="1:15" x14ac:dyDescent="0.25">
      <c r="A417" s="3" t="s">
        <v>295</v>
      </c>
      <c r="B417" s="3" t="s">
        <v>26</v>
      </c>
      <c r="C417" s="63"/>
      <c r="D417" s="67"/>
      <c r="E417" s="63"/>
      <c r="F417" s="67"/>
      <c r="G417" s="63"/>
      <c r="H417" s="67"/>
      <c r="I417" s="63"/>
      <c r="J417" s="67"/>
      <c r="K417" s="63"/>
      <c r="L417" s="67"/>
      <c r="M417" s="63"/>
      <c r="N417" s="67"/>
      <c r="O417" s="2">
        <f t="shared" si="87"/>
        <v>0</v>
      </c>
    </row>
    <row r="418" spans="1:15" x14ac:dyDescent="0.25">
      <c r="A418" s="3" t="s">
        <v>464</v>
      </c>
      <c r="B418" s="3" t="s">
        <v>26</v>
      </c>
      <c r="C418" s="63"/>
      <c r="D418" s="67"/>
      <c r="E418" s="63"/>
      <c r="F418" s="67"/>
      <c r="G418" s="63"/>
      <c r="H418" s="67"/>
      <c r="I418" s="63"/>
      <c r="J418" s="67"/>
      <c r="K418" s="63"/>
      <c r="L418" s="67"/>
      <c r="M418" s="63"/>
      <c r="N418" s="67"/>
      <c r="O418" s="2">
        <f>SUM(C418:N418)</f>
        <v>0</v>
      </c>
    </row>
    <row r="419" spans="1:15" x14ac:dyDescent="0.25">
      <c r="A419" s="3" t="s">
        <v>33</v>
      </c>
      <c r="B419" s="3" t="s">
        <v>26</v>
      </c>
      <c r="C419" s="63"/>
      <c r="D419" s="67">
        <v>2</v>
      </c>
      <c r="E419" s="63"/>
      <c r="F419" s="67">
        <v>4</v>
      </c>
      <c r="G419" s="63">
        <v>1</v>
      </c>
      <c r="H419" s="67"/>
      <c r="I419" s="63">
        <v>1</v>
      </c>
      <c r="J419" s="67"/>
      <c r="K419" s="63"/>
      <c r="L419" s="67"/>
      <c r="M419" s="63"/>
      <c r="N419" s="67"/>
      <c r="O419" s="2">
        <f t="shared" ref="O419:O427" si="120">SUM(C419:N419)</f>
        <v>8</v>
      </c>
    </row>
    <row r="420" spans="1:15" x14ac:dyDescent="0.25">
      <c r="A420" s="3" t="s">
        <v>32</v>
      </c>
      <c r="B420" s="3" t="s">
        <v>26</v>
      </c>
      <c r="C420" s="64"/>
      <c r="D420" s="67"/>
      <c r="E420" s="63"/>
      <c r="F420" s="67"/>
      <c r="G420" s="63"/>
      <c r="H420" s="67">
        <v>1</v>
      </c>
      <c r="I420" s="63"/>
      <c r="J420" s="67"/>
      <c r="K420" s="63"/>
      <c r="L420" s="67"/>
      <c r="M420" s="63"/>
      <c r="N420" s="67"/>
      <c r="O420" s="2">
        <f t="shared" si="120"/>
        <v>1</v>
      </c>
    </row>
    <row r="421" spans="1:15" x14ac:dyDescent="0.25">
      <c r="A421" s="3" t="s">
        <v>330</v>
      </c>
      <c r="B421" s="3" t="s">
        <v>26</v>
      </c>
      <c r="C421" s="64"/>
      <c r="D421" s="67"/>
      <c r="E421" s="63"/>
      <c r="F421" s="67"/>
      <c r="G421" s="63"/>
      <c r="H421" s="67"/>
      <c r="I421" s="63"/>
      <c r="J421" s="67"/>
      <c r="K421" s="63"/>
      <c r="L421" s="67"/>
      <c r="M421" s="63"/>
      <c r="N421" s="67"/>
      <c r="O421" s="2">
        <f t="shared" si="120"/>
        <v>0</v>
      </c>
    </row>
    <row r="422" spans="1:15" x14ac:dyDescent="0.25">
      <c r="A422" s="3" t="s">
        <v>341</v>
      </c>
      <c r="B422" s="3" t="s">
        <v>26</v>
      </c>
      <c r="C422" s="64"/>
      <c r="D422" s="67"/>
      <c r="E422" s="63"/>
      <c r="F422" s="67"/>
      <c r="G422" s="63"/>
      <c r="H422" s="67"/>
      <c r="I422" s="63">
        <v>1</v>
      </c>
      <c r="J422" s="67"/>
      <c r="K422" s="63"/>
      <c r="L422" s="67"/>
      <c r="M422" s="63"/>
      <c r="N422" s="67"/>
      <c r="O422" s="2">
        <f t="shared" ref="O422" si="121">SUM(C422:N422)</f>
        <v>1</v>
      </c>
    </row>
    <row r="423" spans="1:15" x14ac:dyDescent="0.25">
      <c r="A423" s="3" t="s">
        <v>483</v>
      </c>
      <c r="B423" s="3" t="s">
        <v>26</v>
      </c>
      <c r="C423" s="64"/>
      <c r="D423" s="67"/>
      <c r="E423" s="63"/>
      <c r="F423" s="67"/>
      <c r="G423" s="63"/>
      <c r="H423" s="67"/>
      <c r="I423" s="63"/>
      <c r="J423" s="67"/>
      <c r="K423" s="63"/>
      <c r="L423" s="67"/>
      <c r="M423" s="63"/>
      <c r="N423" s="67"/>
      <c r="O423" s="2">
        <f t="shared" ref="O423" si="122">SUM(C423:N423)</f>
        <v>0</v>
      </c>
    </row>
    <row r="424" spans="1:15" x14ac:dyDescent="0.25">
      <c r="A424" s="3" t="s">
        <v>471</v>
      </c>
      <c r="B424" s="3" t="s">
        <v>26</v>
      </c>
      <c r="C424" s="64"/>
      <c r="D424" s="67"/>
      <c r="E424" s="63"/>
      <c r="F424" s="67"/>
      <c r="G424" s="63"/>
      <c r="H424" s="67"/>
      <c r="I424" s="63"/>
      <c r="J424" s="67"/>
      <c r="K424" s="63"/>
      <c r="L424" s="67"/>
      <c r="M424" s="63"/>
      <c r="N424" s="67"/>
      <c r="O424" s="2">
        <f t="shared" si="120"/>
        <v>0</v>
      </c>
    </row>
    <row r="425" spans="1:15" x14ac:dyDescent="0.25">
      <c r="A425" s="126" t="s">
        <v>31</v>
      </c>
      <c r="B425" s="126"/>
      <c r="C425" s="72">
        <f>SUM(C372:C424)</f>
        <v>8</v>
      </c>
      <c r="D425" s="72">
        <f t="shared" ref="D425:N425" si="123">SUM(D372:D424)</f>
        <v>10</v>
      </c>
      <c r="E425" s="72">
        <f t="shared" si="123"/>
        <v>18</v>
      </c>
      <c r="F425" s="72">
        <f t="shared" si="123"/>
        <v>18</v>
      </c>
      <c r="G425" s="72">
        <f t="shared" si="123"/>
        <v>23</v>
      </c>
      <c r="H425" s="72">
        <f t="shared" si="123"/>
        <v>15</v>
      </c>
      <c r="I425" s="72">
        <f t="shared" si="123"/>
        <v>21</v>
      </c>
      <c r="J425" s="72">
        <f t="shared" si="123"/>
        <v>0</v>
      </c>
      <c r="K425" s="72">
        <f t="shared" si="123"/>
        <v>0</v>
      </c>
      <c r="L425" s="72">
        <f t="shared" si="123"/>
        <v>0</v>
      </c>
      <c r="M425" s="72">
        <f t="shared" si="123"/>
        <v>0</v>
      </c>
      <c r="N425" s="72">
        <f t="shared" si="123"/>
        <v>0</v>
      </c>
      <c r="O425" s="62">
        <f t="shared" si="120"/>
        <v>113</v>
      </c>
    </row>
    <row r="426" spans="1:15" x14ac:dyDescent="0.25">
      <c r="A426" s="41" t="s">
        <v>374</v>
      </c>
      <c r="B426" s="41" t="s">
        <v>375</v>
      </c>
      <c r="C426" s="63">
        <v>0</v>
      </c>
      <c r="D426" s="63">
        <v>0</v>
      </c>
      <c r="E426" s="63">
        <v>0</v>
      </c>
      <c r="F426" s="67">
        <v>0</v>
      </c>
      <c r="G426" s="63">
        <v>0</v>
      </c>
      <c r="H426" s="67">
        <v>0</v>
      </c>
      <c r="I426" s="63">
        <v>0</v>
      </c>
      <c r="J426" s="67">
        <v>0</v>
      </c>
      <c r="K426" s="63">
        <v>0</v>
      </c>
      <c r="L426" s="67">
        <v>0</v>
      </c>
      <c r="M426" s="63">
        <v>0</v>
      </c>
      <c r="N426" s="67">
        <v>0</v>
      </c>
      <c r="O426" s="2">
        <f t="shared" si="120"/>
        <v>0</v>
      </c>
    </row>
    <row r="427" spans="1:15" x14ac:dyDescent="0.25">
      <c r="A427" s="126" t="s">
        <v>31</v>
      </c>
      <c r="B427" s="126"/>
      <c r="C427" s="72">
        <f>SUM(C426)</f>
        <v>0</v>
      </c>
      <c r="D427" s="72">
        <f t="shared" ref="D427:N427" si="124">SUM(D426)</f>
        <v>0</v>
      </c>
      <c r="E427" s="72">
        <f t="shared" si="124"/>
        <v>0</v>
      </c>
      <c r="F427" s="72">
        <f t="shared" si="124"/>
        <v>0</v>
      </c>
      <c r="G427" s="72">
        <f t="shared" si="124"/>
        <v>0</v>
      </c>
      <c r="H427" s="72">
        <f t="shared" si="124"/>
        <v>0</v>
      </c>
      <c r="I427" s="72">
        <f t="shared" si="124"/>
        <v>0</v>
      </c>
      <c r="J427" s="72">
        <f t="shared" si="124"/>
        <v>0</v>
      </c>
      <c r="K427" s="72">
        <f t="shared" si="124"/>
        <v>0</v>
      </c>
      <c r="L427" s="72">
        <f t="shared" si="124"/>
        <v>0</v>
      </c>
      <c r="M427" s="72">
        <f t="shared" si="124"/>
        <v>0</v>
      </c>
      <c r="N427" s="72">
        <f t="shared" si="124"/>
        <v>0</v>
      </c>
      <c r="O427" s="62">
        <f t="shared" si="120"/>
        <v>0</v>
      </c>
    </row>
    <row r="428" spans="1:15" x14ac:dyDescent="0.25">
      <c r="A428" s="1" t="s">
        <v>30</v>
      </c>
      <c r="B428" s="1"/>
      <c r="C428" s="65">
        <f t="shared" ref="C428:N428" si="125">SUM(C427,C425,C371,C326,C296,C161,C55,C26,C4)</f>
        <v>47</v>
      </c>
      <c r="D428" s="65">
        <f t="shared" si="125"/>
        <v>87</v>
      </c>
      <c r="E428" s="65">
        <f t="shared" si="125"/>
        <v>110</v>
      </c>
      <c r="F428" s="65">
        <f t="shared" si="125"/>
        <v>95</v>
      </c>
      <c r="G428" s="65">
        <f t="shared" si="125"/>
        <v>88</v>
      </c>
      <c r="H428" s="65">
        <f t="shared" si="125"/>
        <v>114</v>
      </c>
      <c r="I428" s="65">
        <f t="shared" si="125"/>
        <v>121</v>
      </c>
      <c r="J428" s="65">
        <f t="shared" si="125"/>
        <v>0</v>
      </c>
      <c r="K428" s="65">
        <f t="shared" si="125"/>
        <v>0</v>
      </c>
      <c r="L428" s="65">
        <f t="shared" si="125"/>
        <v>0</v>
      </c>
      <c r="M428" s="65">
        <f t="shared" si="125"/>
        <v>0</v>
      </c>
      <c r="N428" s="65">
        <f t="shared" si="125"/>
        <v>0</v>
      </c>
      <c r="O428" s="2">
        <f t="shared" si="87"/>
        <v>662</v>
      </c>
    </row>
  </sheetData>
  <mergeCells count="24">
    <mergeCell ref="G1:G2"/>
    <mergeCell ref="O1:O2"/>
    <mergeCell ref="B1:B2"/>
    <mergeCell ref="F1:F2"/>
    <mergeCell ref="H1:H2"/>
    <mergeCell ref="N1:N2"/>
    <mergeCell ref="I1:I2"/>
    <mergeCell ref="J1:J2"/>
    <mergeCell ref="K1:K2"/>
    <mergeCell ref="L1:L2"/>
    <mergeCell ref="M1:M2"/>
    <mergeCell ref="A427:B427"/>
    <mergeCell ref="A1:A2"/>
    <mergeCell ref="C1:C2"/>
    <mergeCell ref="D1:D2"/>
    <mergeCell ref="E1:E2"/>
    <mergeCell ref="A425:B425"/>
    <mergeCell ref="A26:B26"/>
    <mergeCell ref="A55:B55"/>
    <mergeCell ref="A161:B161"/>
    <mergeCell ref="A296:B296"/>
    <mergeCell ref="A326:B326"/>
    <mergeCell ref="A371:B371"/>
    <mergeCell ref="A4:B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301"/>
  <sheetViews>
    <sheetView topLeftCell="A102" workbookViewId="0">
      <selection activeCell="J28" sqref="J28"/>
    </sheetView>
  </sheetViews>
  <sheetFormatPr defaultRowHeight="15" x14ac:dyDescent="0.25"/>
  <cols>
    <col min="1" max="1" width="33" style="37" customWidth="1"/>
    <col min="2" max="2" width="11.140625" style="38" bestFit="1" customWidth="1"/>
    <col min="3" max="3" width="40.140625" style="36" bestFit="1" customWidth="1"/>
  </cols>
  <sheetData>
    <row r="1" spans="1:3" ht="25.5" x14ac:dyDescent="0.25">
      <c r="A1" s="7" t="s">
        <v>126</v>
      </c>
      <c r="B1" s="7" t="s">
        <v>127</v>
      </c>
      <c r="C1" s="8" t="s">
        <v>128</v>
      </c>
    </row>
    <row r="2" spans="1:3" x14ac:dyDescent="0.25">
      <c r="A2" s="9" t="s">
        <v>129</v>
      </c>
      <c r="B2" s="10">
        <v>2428</v>
      </c>
      <c r="C2" s="11" t="s">
        <v>130</v>
      </c>
    </row>
    <row r="3" spans="1:3" x14ac:dyDescent="0.25">
      <c r="A3" s="12" t="s">
        <v>131</v>
      </c>
      <c r="B3" s="13">
        <v>18909</v>
      </c>
      <c r="C3" s="14" t="s">
        <v>132</v>
      </c>
    </row>
    <row r="4" spans="1:3" x14ac:dyDescent="0.25">
      <c r="A4" s="15" t="s">
        <v>133</v>
      </c>
      <c r="B4" s="16">
        <v>8275</v>
      </c>
      <c r="C4" s="17" t="s">
        <v>134</v>
      </c>
    </row>
    <row r="5" spans="1:3" x14ac:dyDescent="0.25">
      <c r="A5" s="15" t="s">
        <v>46</v>
      </c>
      <c r="B5" s="16">
        <v>4615</v>
      </c>
      <c r="C5" s="17" t="s">
        <v>134</v>
      </c>
    </row>
    <row r="6" spans="1:3" x14ac:dyDescent="0.25">
      <c r="A6" s="12" t="s">
        <v>135</v>
      </c>
      <c r="B6" s="13">
        <v>6882</v>
      </c>
      <c r="C6" s="12" t="s">
        <v>132</v>
      </c>
    </row>
    <row r="7" spans="1:3" x14ac:dyDescent="0.25">
      <c r="A7" s="12" t="s">
        <v>136</v>
      </c>
      <c r="B7" s="13">
        <v>5293</v>
      </c>
      <c r="C7" s="12" t="s">
        <v>132</v>
      </c>
    </row>
    <row r="8" spans="1:3" x14ac:dyDescent="0.25">
      <c r="A8" s="12" t="s">
        <v>137</v>
      </c>
      <c r="B8" s="13">
        <v>2037</v>
      </c>
      <c r="C8" s="12" t="s">
        <v>132</v>
      </c>
    </row>
    <row r="9" spans="1:3" x14ac:dyDescent="0.25">
      <c r="A9" s="18" t="s">
        <v>138</v>
      </c>
      <c r="B9" s="19">
        <v>5140</v>
      </c>
      <c r="C9" s="18" t="s">
        <v>139</v>
      </c>
    </row>
    <row r="10" spans="1:3" x14ac:dyDescent="0.25">
      <c r="A10" s="18" t="s">
        <v>140</v>
      </c>
      <c r="B10" s="19">
        <v>8164</v>
      </c>
      <c r="C10" s="20" t="s">
        <v>139</v>
      </c>
    </row>
    <row r="11" spans="1:3" x14ac:dyDescent="0.25">
      <c r="A11" s="12" t="s">
        <v>141</v>
      </c>
      <c r="B11" s="13">
        <v>1831</v>
      </c>
      <c r="C11" s="14" t="s">
        <v>132</v>
      </c>
    </row>
    <row r="12" spans="1:3" x14ac:dyDescent="0.25">
      <c r="A12" s="12" t="s">
        <v>142</v>
      </c>
      <c r="B12" s="13">
        <v>5572</v>
      </c>
      <c r="C12" s="14" t="s">
        <v>132</v>
      </c>
    </row>
    <row r="13" spans="1:3" x14ac:dyDescent="0.25">
      <c r="A13" s="18" t="s">
        <v>143</v>
      </c>
      <c r="B13" s="19">
        <v>5412</v>
      </c>
      <c r="C13" s="20" t="s">
        <v>139</v>
      </c>
    </row>
    <row r="14" spans="1:3" x14ac:dyDescent="0.25">
      <c r="A14" s="9" t="s">
        <v>144</v>
      </c>
      <c r="B14" s="10">
        <v>9991</v>
      </c>
      <c r="C14" s="9" t="s">
        <v>130</v>
      </c>
    </row>
    <row r="15" spans="1:3" x14ac:dyDescent="0.25">
      <c r="A15" s="18" t="s">
        <v>145</v>
      </c>
      <c r="B15" s="19">
        <v>2990</v>
      </c>
      <c r="C15" s="18" t="s">
        <v>139</v>
      </c>
    </row>
    <row r="16" spans="1:3" x14ac:dyDescent="0.25">
      <c r="A16" s="18" t="s">
        <v>146</v>
      </c>
      <c r="B16" s="19">
        <v>7041</v>
      </c>
      <c r="C16" s="18" t="s">
        <v>139</v>
      </c>
    </row>
    <row r="17" spans="1:3" x14ac:dyDescent="0.25">
      <c r="A17" s="15" t="s">
        <v>147</v>
      </c>
      <c r="B17" s="16">
        <v>9103</v>
      </c>
      <c r="C17" s="15" t="s">
        <v>134</v>
      </c>
    </row>
    <row r="18" spans="1:3" x14ac:dyDescent="0.25">
      <c r="A18" s="21" t="s">
        <v>148</v>
      </c>
      <c r="B18" s="22">
        <v>4223</v>
      </c>
      <c r="C18" s="14" t="s">
        <v>132</v>
      </c>
    </row>
    <row r="19" spans="1:3" x14ac:dyDescent="0.25">
      <c r="A19" s="23" t="s">
        <v>114</v>
      </c>
      <c r="B19" s="24">
        <v>21974</v>
      </c>
      <c r="C19" s="25" t="s">
        <v>149</v>
      </c>
    </row>
    <row r="20" spans="1:3" x14ac:dyDescent="0.25">
      <c r="A20" s="26" t="s">
        <v>63</v>
      </c>
      <c r="B20" s="27">
        <v>62442</v>
      </c>
      <c r="C20" s="28" t="s">
        <v>150</v>
      </c>
    </row>
    <row r="21" spans="1:3" x14ac:dyDescent="0.25">
      <c r="A21" s="26" t="s">
        <v>151</v>
      </c>
      <c r="B21" s="27">
        <v>7447</v>
      </c>
      <c r="C21" s="28" t="s">
        <v>150</v>
      </c>
    </row>
    <row r="22" spans="1:3" x14ac:dyDescent="0.25">
      <c r="A22" s="12" t="s">
        <v>152</v>
      </c>
      <c r="B22" s="13">
        <v>3605</v>
      </c>
      <c r="C22" s="12" t="s">
        <v>132</v>
      </c>
    </row>
    <row r="23" spans="1:3" x14ac:dyDescent="0.25">
      <c r="A23" s="12" t="s">
        <v>153</v>
      </c>
      <c r="B23" s="13">
        <v>2026</v>
      </c>
      <c r="C23" s="12" t="s">
        <v>132</v>
      </c>
    </row>
    <row r="24" spans="1:3" x14ac:dyDescent="0.25">
      <c r="A24" s="15" t="s">
        <v>154</v>
      </c>
      <c r="B24" s="16">
        <v>7505</v>
      </c>
      <c r="C24" s="15" t="s">
        <v>134</v>
      </c>
    </row>
    <row r="25" spans="1:3" x14ac:dyDescent="0.25">
      <c r="A25" s="15" t="s">
        <v>155</v>
      </c>
      <c r="B25" s="16">
        <v>3227</v>
      </c>
      <c r="C25" s="15" t="s">
        <v>134</v>
      </c>
    </row>
    <row r="26" spans="1:3" x14ac:dyDescent="0.25">
      <c r="A26" s="15" t="s">
        <v>156</v>
      </c>
      <c r="B26" s="16">
        <v>5036</v>
      </c>
      <c r="C26" s="17" t="s">
        <v>134</v>
      </c>
    </row>
    <row r="27" spans="1:3" x14ac:dyDescent="0.25">
      <c r="A27" s="29" t="s">
        <v>157</v>
      </c>
      <c r="B27" s="30">
        <v>7424</v>
      </c>
      <c r="C27" s="28" t="s">
        <v>150</v>
      </c>
    </row>
    <row r="28" spans="1:3" x14ac:dyDescent="0.25">
      <c r="A28" s="31" t="s">
        <v>113</v>
      </c>
      <c r="B28" s="32">
        <v>7934</v>
      </c>
      <c r="C28" s="25" t="s">
        <v>149</v>
      </c>
    </row>
    <row r="29" spans="1:3" x14ac:dyDescent="0.25">
      <c r="A29" s="15" t="s">
        <v>158</v>
      </c>
      <c r="B29" s="16">
        <v>97954</v>
      </c>
      <c r="C29" s="17" t="s">
        <v>134</v>
      </c>
    </row>
    <row r="30" spans="1:3" x14ac:dyDescent="0.25">
      <c r="A30" s="29" t="s">
        <v>159</v>
      </c>
      <c r="B30" s="30">
        <v>6671</v>
      </c>
      <c r="C30" s="29" t="s">
        <v>150</v>
      </c>
    </row>
    <row r="31" spans="1:3" x14ac:dyDescent="0.25">
      <c r="A31" s="15" t="s">
        <v>160</v>
      </c>
      <c r="B31" s="16">
        <v>13111</v>
      </c>
      <c r="C31" s="15" t="s">
        <v>134</v>
      </c>
    </row>
    <row r="32" spans="1:3" x14ac:dyDescent="0.25">
      <c r="A32" s="12" t="s">
        <v>161</v>
      </c>
      <c r="B32" s="13">
        <v>2779</v>
      </c>
      <c r="C32" s="12" t="s">
        <v>132</v>
      </c>
    </row>
    <row r="33" spans="1:3" x14ac:dyDescent="0.25">
      <c r="A33" s="12" t="s">
        <v>98</v>
      </c>
      <c r="B33" s="13">
        <v>1952</v>
      </c>
      <c r="C33" s="12" t="s">
        <v>132</v>
      </c>
    </row>
    <row r="34" spans="1:3" x14ac:dyDescent="0.25">
      <c r="A34" s="15" t="s">
        <v>162</v>
      </c>
      <c r="B34" s="16">
        <v>19225</v>
      </c>
      <c r="C34" s="17" t="s">
        <v>134</v>
      </c>
    </row>
    <row r="35" spans="1:3" x14ac:dyDescent="0.25">
      <c r="A35" s="31" t="s">
        <v>163</v>
      </c>
      <c r="B35" s="32">
        <v>5718</v>
      </c>
      <c r="C35" s="25" t="s">
        <v>149</v>
      </c>
    </row>
    <row r="36" spans="1:3" x14ac:dyDescent="0.25">
      <c r="A36" s="12" t="s">
        <v>164</v>
      </c>
      <c r="B36" s="13">
        <v>2103</v>
      </c>
      <c r="C36" s="14" t="s">
        <v>132</v>
      </c>
    </row>
    <row r="37" spans="1:3" x14ac:dyDescent="0.25">
      <c r="A37" s="15" t="s">
        <v>165</v>
      </c>
      <c r="B37" s="16">
        <v>9578</v>
      </c>
      <c r="C37" s="17" t="s">
        <v>134</v>
      </c>
    </row>
    <row r="38" spans="1:3" x14ac:dyDescent="0.25">
      <c r="A38" s="18" t="s">
        <v>122</v>
      </c>
      <c r="B38" s="19">
        <v>58435</v>
      </c>
      <c r="C38" s="18" t="s">
        <v>139</v>
      </c>
    </row>
    <row r="39" spans="1:3" x14ac:dyDescent="0.25">
      <c r="A39" s="15" t="s">
        <v>44</v>
      </c>
      <c r="B39" s="16">
        <v>298603</v>
      </c>
      <c r="C39" s="15" t="s">
        <v>134</v>
      </c>
    </row>
    <row r="40" spans="1:3" x14ac:dyDescent="0.25">
      <c r="A40" s="9" t="s">
        <v>166</v>
      </c>
      <c r="B40" s="10">
        <v>3160</v>
      </c>
      <c r="C40" s="9" t="s">
        <v>130</v>
      </c>
    </row>
    <row r="41" spans="1:3" x14ac:dyDescent="0.25">
      <c r="A41" s="9" t="s">
        <v>167</v>
      </c>
      <c r="B41" s="10">
        <v>4024</v>
      </c>
      <c r="C41" s="9" t="s">
        <v>130</v>
      </c>
    </row>
    <row r="42" spans="1:3" x14ac:dyDescent="0.25">
      <c r="A42" s="12" t="s">
        <v>168</v>
      </c>
      <c r="B42" s="13">
        <v>2079</v>
      </c>
      <c r="C42" s="14" t="s">
        <v>132</v>
      </c>
    </row>
    <row r="43" spans="1:3" x14ac:dyDescent="0.25">
      <c r="A43" s="12" t="s">
        <v>169</v>
      </c>
      <c r="B43" s="13">
        <v>2071</v>
      </c>
      <c r="C43" s="14" t="s">
        <v>132</v>
      </c>
    </row>
    <row r="44" spans="1:3" x14ac:dyDescent="0.25">
      <c r="A44" s="9" t="s">
        <v>67</v>
      </c>
      <c r="B44" s="10">
        <v>8586</v>
      </c>
      <c r="C44" s="11" t="s">
        <v>130</v>
      </c>
    </row>
    <row r="45" spans="1:3" x14ac:dyDescent="0.25">
      <c r="A45" s="15" t="s">
        <v>43</v>
      </c>
      <c r="B45" s="16">
        <v>11659</v>
      </c>
      <c r="C45" s="17" t="s">
        <v>134</v>
      </c>
    </row>
    <row r="46" spans="1:3" x14ac:dyDescent="0.25">
      <c r="A46" s="15" t="s">
        <v>170</v>
      </c>
      <c r="B46" s="16">
        <v>3536</v>
      </c>
      <c r="C46" s="15" t="s">
        <v>134</v>
      </c>
    </row>
    <row r="47" spans="1:3" x14ac:dyDescent="0.25">
      <c r="A47" s="29" t="s">
        <v>171</v>
      </c>
      <c r="B47" s="30">
        <v>30772</v>
      </c>
      <c r="C47" s="29" t="s">
        <v>150</v>
      </c>
    </row>
    <row r="48" spans="1:3" x14ac:dyDescent="0.25">
      <c r="A48" s="15" t="s">
        <v>172</v>
      </c>
      <c r="B48" s="16">
        <v>3682</v>
      </c>
      <c r="C48" s="15" t="s">
        <v>134</v>
      </c>
    </row>
    <row r="49" spans="1:3" x14ac:dyDescent="0.25">
      <c r="A49" s="9" t="s">
        <v>66</v>
      </c>
      <c r="B49" s="10">
        <v>3259</v>
      </c>
      <c r="C49" s="9" t="s">
        <v>130</v>
      </c>
    </row>
    <row r="50" spans="1:3" x14ac:dyDescent="0.25">
      <c r="A50" s="15" t="s">
        <v>42</v>
      </c>
      <c r="B50" s="16">
        <v>89254</v>
      </c>
      <c r="C50" s="17" t="s">
        <v>134</v>
      </c>
    </row>
    <row r="51" spans="1:3" x14ac:dyDescent="0.25">
      <c r="A51" s="12" t="s">
        <v>97</v>
      </c>
      <c r="B51" s="13">
        <v>72606</v>
      </c>
      <c r="C51" s="14" t="s">
        <v>132</v>
      </c>
    </row>
    <row r="52" spans="1:3" x14ac:dyDescent="0.25">
      <c r="A52" s="12" t="s">
        <v>173</v>
      </c>
      <c r="B52" s="13">
        <v>5560</v>
      </c>
      <c r="C52" s="14" t="s">
        <v>132</v>
      </c>
    </row>
    <row r="53" spans="1:3" x14ac:dyDescent="0.25">
      <c r="A53" s="12" t="s">
        <v>174</v>
      </c>
      <c r="B53" s="13">
        <v>4069</v>
      </c>
      <c r="C53" s="14" t="s">
        <v>132</v>
      </c>
    </row>
    <row r="54" spans="1:3" x14ac:dyDescent="0.25">
      <c r="A54" s="15" t="s">
        <v>175</v>
      </c>
      <c r="B54" s="16">
        <v>53004</v>
      </c>
      <c r="C54" s="15" t="s">
        <v>134</v>
      </c>
    </row>
    <row r="55" spans="1:3" x14ac:dyDescent="0.25">
      <c r="A55" s="31" t="s">
        <v>176</v>
      </c>
      <c r="B55" s="32">
        <v>12787</v>
      </c>
      <c r="C55" s="31" t="s">
        <v>149</v>
      </c>
    </row>
    <row r="56" spans="1:3" x14ac:dyDescent="0.25">
      <c r="A56" s="9" t="s">
        <v>177</v>
      </c>
      <c r="B56" s="10">
        <v>8076</v>
      </c>
      <c r="C56" s="9" t="s">
        <v>130</v>
      </c>
    </row>
    <row r="57" spans="1:3" x14ac:dyDescent="0.25">
      <c r="A57" s="12" t="s">
        <v>178</v>
      </c>
      <c r="B57" s="13">
        <v>8349</v>
      </c>
      <c r="C57" s="12" t="s">
        <v>132</v>
      </c>
    </row>
    <row r="58" spans="1:3" x14ac:dyDescent="0.25">
      <c r="A58" s="9" t="s">
        <v>179</v>
      </c>
      <c r="B58" s="10">
        <v>30418</v>
      </c>
      <c r="C58" s="11" t="s">
        <v>130</v>
      </c>
    </row>
    <row r="59" spans="1:3" x14ac:dyDescent="0.25">
      <c r="A59" s="18" t="s">
        <v>180</v>
      </c>
      <c r="B59" s="19">
        <v>9624</v>
      </c>
      <c r="C59" s="33" t="s">
        <v>139</v>
      </c>
    </row>
    <row r="60" spans="1:3" x14ac:dyDescent="0.25">
      <c r="A60" s="31" t="s">
        <v>112</v>
      </c>
      <c r="B60" s="32">
        <v>53094</v>
      </c>
      <c r="C60" s="25" t="s">
        <v>149</v>
      </c>
    </row>
    <row r="61" spans="1:3" x14ac:dyDescent="0.25">
      <c r="A61" s="9" t="s">
        <v>181</v>
      </c>
      <c r="B61" s="10">
        <v>3150</v>
      </c>
      <c r="C61" s="11" t="s">
        <v>130</v>
      </c>
    </row>
    <row r="62" spans="1:3" x14ac:dyDescent="0.25">
      <c r="A62" s="12" t="s">
        <v>96</v>
      </c>
      <c r="B62" s="13">
        <v>23180</v>
      </c>
      <c r="C62" s="12" t="s">
        <v>132</v>
      </c>
    </row>
    <row r="63" spans="1:3" x14ac:dyDescent="0.25">
      <c r="A63" s="29" t="s">
        <v>62</v>
      </c>
      <c r="B63" s="30">
        <v>20539</v>
      </c>
      <c r="C63" s="29" t="s">
        <v>150</v>
      </c>
    </row>
    <row r="64" spans="1:3" x14ac:dyDescent="0.25">
      <c r="A64" s="12" t="s">
        <v>95</v>
      </c>
      <c r="B64" s="13">
        <v>9589</v>
      </c>
      <c r="C64" s="12" t="s">
        <v>132</v>
      </c>
    </row>
    <row r="65" spans="1:3" x14ac:dyDescent="0.25">
      <c r="A65" s="12" t="s">
        <v>182</v>
      </c>
      <c r="B65" s="13">
        <v>4743</v>
      </c>
      <c r="C65" s="12" t="s">
        <v>132</v>
      </c>
    </row>
    <row r="66" spans="1:3" x14ac:dyDescent="0.25">
      <c r="A66" s="9" t="s">
        <v>183</v>
      </c>
      <c r="B66" s="10">
        <v>2391</v>
      </c>
      <c r="C66" s="11" t="s">
        <v>130</v>
      </c>
    </row>
    <row r="67" spans="1:3" x14ac:dyDescent="0.25">
      <c r="A67" s="9" t="s">
        <v>184</v>
      </c>
      <c r="B67" s="10">
        <v>3313</v>
      </c>
      <c r="C67" s="11" t="s">
        <v>130</v>
      </c>
    </row>
    <row r="68" spans="1:3" x14ac:dyDescent="0.25">
      <c r="A68" s="15" t="s">
        <v>185</v>
      </c>
      <c r="B68" s="16">
        <v>2540</v>
      </c>
      <c r="C68" s="17" t="s">
        <v>134</v>
      </c>
    </row>
    <row r="69" spans="1:3" x14ac:dyDescent="0.25">
      <c r="A69" s="12" t="s">
        <v>94</v>
      </c>
      <c r="B69" s="13">
        <v>173262</v>
      </c>
      <c r="C69" s="14" t="s">
        <v>132</v>
      </c>
    </row>
    <row r="70" spans="1:3" x14ac:dyDescent="0.25">
      <c r="A70" s="29" t="s">
        <v>186</v>
      </c>
      <c r="B70" s="30">
        <v>15074</v>
      </c>
      <c r="C70" s="29" t="s">
        <v>150</v>
      </c>
    </row>
    <row r="71" spans="1:3" x14ac:dyDescent="0.25">
      <c r="A71" s="12" t="s">
        <v>93</v>
      </c>
      <c r="B71" s="13">
        <v>66941</v>
      </c>
      <c r="C71" s="12" t="s">
        <v>132</v>
      </c>
    </row>
    <row r="72" spans="1:3" x14ac:dyDescent="0.25">
      <c r="A72" s="12" t="s">
        <v>187</v>
      </c>
      <c r="B72" s="13">
        <v>3241</v>
      </c>
      <c r="C72" s="12" t="s">
        <v>132</v>
      </c>
    </row>
    <row r="73" spans="1:3" x14ac:dyDescent="0.25">
      <c r="A73" s="12" t="s">
        <v>188</v>
      </c>
      <c r="B73" s="13">
        <v>10624</v>
      </c>
      <c r="C73" s="12" t="s">
        <v>132</v>
      </c>
    </row>
    <row r="74" spans="1:3" x14ac:dyDescent="0.25">
      <c r="A74" s="12" t="s">
        <v>189</v>
      </c>
      <c r="B74" s="13">
        <v>1692</v>
      </c>
      <c r="C74" s="14" t="s">
        <v>132</v>
      </c>
    </row>
    <row r="75" spans="1:3" x14ac:dyDescent="0.25">
      <c r="A75" s="9" t="s">
        <v>65</v>
      </c>
      <c r="B75" s="10">
        <v>16977</v>
      </c>
      <c r="C75" s="11" t="s">
        <v>130</v>
      </c>
    </row>
    <row r="76" spans="1:3" x14ac:dyDescent="0.25">
      <c r="A76" s="31" t="s">
        <v>190</v>
      </c>
      <c r="B76" s="32">
        <v>12925</v>
      </c>
      <c r="C76" s="25" t="s">
        <v>149</v>
      </c>
    </row>
    <row r="77" spans="1:3" x14ac:dyDescent="0.25">
      <c r="A77" s="29" t="s">
        <v>61</v>
      </c>
      <c r="B77" s="30">
        <v>188233</v>
      </c>
      <c r="C77" s="28" t="s">
        <v>150</v>
      </c>
    </row>
    <row r="78" spans="1:3" x14ac:dyDescent="0.25">
      <c r="A78" s="12" t="s">
        <v>92</v>
      </c>
      <c r="B78" s="13">
        <v>9825</v>
      </c>
      <c r="C78" s="12" t="s">
        <v>132</v>
      </c>
    </row>
    <row r="79" spans="1:3" x14ac:dyDescent="0.25">
      <c r="A79" s="12" t="s">
        <v>191</v>
      </c>
      <c r="B79" s="13">
        <v>1704</v>
      </c>
      <c r="C79" s="12" t="s">
        <v>132</v>
      </c>
    </row>
    <row r="80" spans="1:3" x14ac:dyDescent="0.25">
      <c r="A80" s="9" t="s">
        <v>192</v>
      </c>
      <c r="B80" s="10">
        <v>38077</v>
      </c>
      <c r="C80" s="9" t="s">
        <v>130</v>
      </c>
    </row>
    <row r="81" spans="1:3" x14ac:dyDescent="0.25">
      <c r="A81" s="12" t="s">
        <v>193</v>
      </c>
      <c r="B81" s="13">
        <v>8016</v>
      </c>
      <c r="C81" s="12" t="s">
        <v>132</v>
      </c>
    </row>
    <row r="82" spans="1:3" x14ac:dyDescent="0.25">
      <c r="A82" s="12" t="s">
        <v>194</v>
      </c>
      <c r="B82" s="13">
        <v>14642</v>
      </c>
      <c r="C82" s="14" t="s">
        <v>132</v>
      </c>
    </row>
    <row r="83" spans="1:3" x14ac:dyDescent="0.25">
      <c r="A83" s="15" t="s">
        <v>195</v>
      </c>
      <c r="B83" s="16">
        <v>3082</v>
      </c>
      <c r="C83" s="17" t="s">
        <v>134</v>
      </c>
    </row>
    <row r="84" spans="1:3" x14ac:dyDescent="0.25">
      <c r="A84" s="15" t="s">
        <v>196</v>
      </c>
      <c r="B84" s="16">
        <v>3145</v>
      </c>
      <c r="C84" s="17" t="s">
        <v>134</v>
      </c>
    </row>
    <row r="85" spans="1:3" x14ac:dyDescent="0.25">
      <c r="A85" s="12" t="s">
        <v>197</v>
      </c>
      <c r="B85" s="13">
        <v>2804</v>
      </c>
      <c r="C85" s="14" t="s">
        <v>132</v>
      </c>
    </row>
    <row r="86" spans="1:3" x14ac:dyDescent="0.25">
      <c r="A86" s="29" t="s">
        <v>198</v>
      </c>
      <c r="B86" s="30">
        <v>2056</v>
      </c>
      <c r="C86" s="29" t="s">
        <v>150</v>
      </c>
    </row>
    <row r="87" spans="1:3" x14ac:dyDescent="0.25">
      <c r="A87" s="12" t="s">
        <v>199</v>
      </c>
      <c r="B87" s="13">
        <v>4005</v>
      </c>
      <c r="C87" s="12" t="s">
        <v>132</v>
      </c>
    </row>
    <row r="88" spans="1:3" x14ac:dyDescent="0.25">
      <c r="A88" s="12" t="s">
        <v>200</v>
      </c>
      <c r="B88" s="13">
        <v>11876</v>
      </c>
      <c r="C88" s="12" t="s">
        <v>132</v>
      </c>
    </row>
    <row r="89" spans="1:3" x14ac:dyDescent="0.25">
      <c r="A89" s="12" t="s">
        <v>201</v>
      </c>
      <c r="B89" s="13">
        <v>1625</v>
      </c>
      <c r="C89" s="12" t="s">
        <v>132</v>
      </c>
    </row>
    <row r="90" spans="1:3" x14ac:dyDescent="0.25">
      <c r="A90" s="18" t="s">
        <v>121</v>
      </c>
      <c r="B90" s="19">
        <v>406564</v>
      </c>
      <c r="C90" s="33" t="s">
        <v>139</v>
      </c>
    </row>
    <row r="91" spans="1:3" x14ac:dyDescent="0.25">
      <c r="A91" s="12" t="s">
        <v>202</v>
      </c>
      <c r="B91" s="13">
        <v>2536</v>
      </c>
      <c r="C91" s="14" t="s">
        <v>132</v>
      </c>
    </row>
    <row r="92" spans="1:3" x14ac:dyDescent="0.25">
      <c r="A92" s="29" t="s">
        <v>203</v>
      </c>
      <c r="B92" s="30">
        <v>21518</v>
      </c>
      <c r="C92" s="28" t="s">
        <v>150</v>
      </c>
    </row>
    <row r="93" spans="1:3" x14ac:dyDescent="0.25">
      <c r="A93" s="12" t="s">
        <v>204</v>
      </c>
      <c r="B93" s="13">
        <v>37604</v>
      </c>
      <c r="C93" s="14" t="s">
        <v>132</v>
      </c>
    </row>
    <row r="94" spans="1:3" x14ac:dyDescent="0.25">
      <c r="A94" s="9" t="s">
        <v>205</v>
      </c>
      <c r="B94" s="10">
        <v>3262</v>
      </c>
      <c r="C94" s="9" t="s">
        <v>130</v>
      </c>
    </row>
    <row r="95" spans="1:3" x14ac:dyDescent="0.25">
      <c r="A95" s="12" t="s">
        <v>206</v>
      </c>
      <c r="B95" s="13">
        <v>3902</v>
      </c>
      <c r="C95" s="12" t="s">
        <v>132</v>
      </c>
    </row>
    <row r="96" spans="1:3" x14ac:dyDescent="0.25">
      <c r="A96" s="29" t="s">
        <v>207</v>
      </c>
      <c r="B96" s="30">
        <v>15563</v>
      </c>
      <c r="C96" s="29" t="s">
        <v>150</v>
      </c>
    </row>
    <row r="97" spans="1:3" x14ac:dyDescent="0.25">
      <c r="A97" s="31" t="s">
        <v>208</v>
      </c>
      <c r="B97" s="32">
        <v>13305</v>
      </c>
      <c r="C97" s="31" t="s">
        <v>149</v>
      </c>
    </row>
    <row r="98" spans="1:3" x14ac:dyDescent="0.25">
      <c r="A98" s="15" t="s">
        <v>209</v>
      </c>
      <c r="B98" s="16">
        <v>54396</v>
      </c>
      <c r="C98" s="17" t="s">
        <v>134</v>
      </c>
    </row>
    <row r="99" spans="1:3" x14ac:dyDescent="0.25">
      <c r="A99" s="18" t="s">
        <v>120</v>
      </c>
      <c r="B99" s="19">
        <v>13053</v>
      </c>
      <c r="C99" s="33" t="s">
        <v>139</v>
      </c>
    </row>
    <row r="100" spans="1:3" x14ac:dyDescent="0.25">
      <c r="A100" s="29" t="s">
        <v>60</v>
      </c>
      <c r="B100" s="30">
        <v>6272</v>
      </c>
      <c r="C100" s="28" t="s">
        <v>150</v>
      </c>
    </row>
    <row r="101" spans="1:3" x14ac:dyDescent="0.25">
      <c r="A101" s="29" t="s">
        <v>59</v>
      </c>
      <c r="B101" s="30">
        <v>12667</v>
      </c>
      <c r="C101" s="28" t="s">
        <v>150</v>
      </c>
    </row>
    <row r="102" spans="1:3" x14ac:dyDescent="0.25">
      <c r="A102" s="15" t="s">
        <v>210</v>
      </c>
      <c r="B102" s="16">
        <v>15246</v>
      </c>
      <c r="C102" s="15" t="s">
        <v>134</v>
      </c>
    </row>
    <row r="103" spans="1:3" x14ac:dyDescent="0.25">
      <c r="A103" s="12" t="s">
        <v>211</v>
      </c>
      <c r="B103" s="13">
        <v>10109</v>
      </c>
      <c r="C103" s="12" t="s">
        <v>132</v>
      </c>
    </row>
    <row r="104" spans="1:3" x14ac:dyDescent="0.25">
      <c r="A104" s="31" t="s">
        <v>91</v>
      </c>
      <c r="B104" s="32">
        <v>30481</v>
      </c>
      <c r="C104" s="31" t="s">
        <v>149</v>
      </c>
    </row>
    <row r="105" spans="1:3" x14ac:dyDescent="0.25">
      <c r="A105" s="12" t="s">
        <v>212</v>
      </c>
      <c r="B105" s="13">
        <v>4637</v>
      </c>
      <c r="C105" s="12" t="s">
        <v>132</v>
      </c>
    </row>
    <row r="106" spans="1:3" x14ac:dyDescent="0.25">
      <c r="A106" s="12" t="s">
        <v>90</v>
      </c>
      <c r="B106" s="13">
        <v>4740</v>
      </c>
      <c r="C106" s="14" t="s">
        <v>132</v>
      </c>
    </row>
    <row r="107" spans="1:3" x14ac:dyDescent="0.25">
      <c r="A107" s="12" t="s">
        <v>89</v>
      </c>
      <c r="B107" s="13">
        <v>21679</v>
      </c>
      <c r="C107" s="14" t="s">
        <v>132</v>
      </c>
    </row>
    <row r="108" spans="1:3" x14ac:dyDescent="0.25">
      <c r="A108" s="12" t="s">
        <v>213</v>
      </c>
      <c r="B108" s="13">
        <v>1873</v>
      </c>
      <c r="C108" s="14" t="s">
        <v>132</v>
      </c>
    </row>
    <row r="109" spans="1:3" x14ac:dyDescent="0.25">
      <c r="A109" s="12" t="s">
        <v>214</v>
      </c>
      <c r="B109" s="13">
        <v>3329</v>
      </c>
      <c r="C109" s="14" t="s">
        <v>132</v>
      </c>
    </row>
    <row r="110" spans="1:3" x14ac:dyDescent="0.25">
      <c r="A110" s="15" t="s">
        <v>215</v>
      </c>
      <c r="B110" s="16">
        <v>17417</v>
      </c>
      <c r="C110" s="15" t="s">
        <v>134</v>
      </c>
    </row>
    <row r="111" spans="1:3" x14ac:dyDescent="0.25">
      <c r="A111" s="29" t="s">
        <v>58</v>
      </c>
      <c r="B111" s="30">
        <v>56423</v>
      </c>
      <c r="C111" s="29" t="s">
        <v>150</v>
      </c>
    </row>
    <row r="112" spans="1:3" x14ac:dyDescent="0.25">
      <c r="A112" s="15" t="s">
        <v>41</v>
      </c>
      <c r="B112" s="16">
        <v>11406</v>
      </c>
      <c r="C112" s="15" t="s">
        <v>134</v>
      </c>
    </row>
    <row r="113" spans="1:3" x14ac:dyDescent="0.25">
      <c r="A113" s="29" t="s">
        <v>216</v>
      </c>
      <c r="B113" s="30">
        <v>11906</v>
      </c>
      <c r="C113" s="29" t="s">
        <v>150</v>
      </c>
    </row>
    <row r="114" spans="1:3" x14ac:dyDescent="0.25">
      <c r="A114" s="29" t="s">
        <v>57</v>
      </c>
      <c r="B114" s="30">
        <v>39217</v>
      </c>
      <c r="C114" s="28" t="s">
        <v>150</v>
      </c>
    </row>
    <row r="115" spans="1:3" x14ac:dyDescent="0.25">
      <c r="A115" s="15" t="s">
        <v>217</v>
      </c>
      <c r="B115" s="16">
        <v>5185</v>
      </c>
      <c r="C115" s="17" t="s">
        <v>134</v>
      </c>
    </row>
    <row r="116" spans="1:3" x14ac:dyDescent="0.25">
      <c r="A116" s="15" t="s">
        <v>218</v>
      </c>
      <c r="B116" s="16">
        <v>47612</v>
      </c>
      <c r="C116" s="17" t="s">
        <v>134</v>
      </c>
    </row>
    <row r="117" spans="1:3" x14ac:dyDescent="0.25">
      <c r="A117" s="12" t="s">
        <v>219</v>
      </c>
      <c r="B117" s="13">
        <v>2707</v>
      </c>
      <c r="C117" s="14" t="s">
        <v>132</v>
      </c>
    </row>
    <row r="118" spans="1:3" x14ac:dyDescent="0.25">
      <c r="A118" s="12" t="s">
        <v>220</v>
      </c>
      <c r="B118" s="13">
        <v>5281</v>
      </c>
      <c r="C118" s="12" t="s">
        <v>132</v>
      </c>
    </row>
    <row r="119" spans="1:3" x14ac:dyDescent="0.25">
      <c r="A119" s="12" t="s">
        <v>88</v>
      </c>
      <c r="B119" s="13">
        <v>7615</v>
      </c>
      <c r="C119" s="12" t="s">
        <v>132</v>
      </c>
    </row>
    <row r="120" spans="1:3" x14ac:dyDescent="0.25">
      <c r="A120" s="12" t="s">
        <v>221</v>
      </c>
      <c r="B120" s="13">
        <v>6343</v>
      </c>
      <c r="C120" s="12" t="s">
        <v>132</v>
      </c>
    </row>
    <row r="121" spans="1:3" x14ac:dyDescent="0.25">
      <c r="A121" s="12" t="s">
        <v>85</v>
      </c>
      <c r="B121" s="13">
        <v>6651</v>
      </c>
      <c r="C121" s="12" t="s">
        <v>132</v>
      </c>
    </row>
    <row r="122" spans="1:3" x14ac:dyDescent="0.25">
      <c r="A122" s="12" t="s">
        <v>87</v>
      </c>
      <c r="B122" s="13">
        <v>3753</v>
      </c>
      <c r="C122" s="14" t="s">
        <v>132</v>
      </c>
    </row>
    <row r="123" spans="1:3" x14ac:dyDescent="0.25">
      <c r="A123" s="12" t="s">
        <v>222</v>
      </c>
      <c r="B123" s="13">
        <v>9544</v>
      </c>
      <c r="C123" s="14" t="s">
        <v>132</v>
      </c>
    </row>
    <row r="124" spans="1:3" x14ac:dyDescent="0.25">
      <c r="A124" s="12" t="s">
        <v>223</v>
      </c>
      <c r="B124" s="13">
        <v>1971</v>
      </c>
      <c r="C124" s="14" t="s">
        <v>132</v>
      </c>
    </row>
    <row r="125" spans="1:3" x14ac:dyDescent="0.25">
      <c r="A125" s="31" t="s">
        <v>111</v>
      </c>
      <c r="B125" s="32">
        <v>9713</v>
      </c>
      <c r="C125" s="25" t="s">
        <v>149</v>
      </c>
    </row>
    <row r="126" spans="1:3" x14ac:dyDescent="0.25">
      <c r="A126" s="12" t="s">
        <v>86</v>
      </c>
      <c r="B126" s="13">
        <v>6858</v>
      </c>
      <c r="C126" s="12" t="s">
        <v>132</v>
      </c>
    </row>
    <row r="127" spans="1:3" x14ac:dyDescent="0.25">
      <c r="A127" s="31" t="s">
        <v>110</v>
      </c>
      <c r="B127" s="32">
        <v>20181</v>
      </c>
      <c r="C127" s="31" t="s">
        <v>149</v>
      </c>
    </row>
    <row r="128" spans="1:3" x14ac:dyDescent="0.25">
      <c r="A128" s="15" t="s">
        <v>40</v>
      </c>
      <c r="B128" s="16">
        <v>168088</v>
      </c>
      <c r="C128" s="15" t="s">
        <v>134</v>
      </c>
    </row>
    <row r="129" spans="1:3" x14ac:dyDescent="0.25">
      <c r="A129" s="15" t="s">
        <v>39</v>
      </c>
      <c r="B129" s="16">
        <v>35990</v>
      </c>
      <c r="C129" s="15" t="s">
        <v>134</v>
      </c>
    </row>
    <row r="130" spans="1:3" x14ac:dyDescent="0.25">
      <c r="A130" s="12" t="s">
        <v>224</v>
      </c>
      <c r="B130" s="13">
        <v>13182</v>
      </c>
      <c r="C130" s="14" t="s">
        <v>132</v>
      </c>
    </row>
    <row r="131" spans="1:3" x14ac:dyDescent="0.25">
      <c r="A131" s="31" t="s">
        <v>109</v>
      </c>
      <c r="B131" s="32">
        <v>12410</v>
      </c>
      <c r="C131" s="25" t="s">
        <v>149</v>
      </c>
    </row>
    <row r="132" spans="1:3" x14ac:dyDescent="0.25">
      <c r="A132" s="15" t="s">
        <v>225</v>
      </c>
      <c r="B132" s="16">
        <v>20087</v>
      </c>
      <c r="C132" s="17" t="s">
        <v>134</v>
      </c>
    </row>
    <row r="133" spans="1:3" x14ac:dyDescent="0.25">
      <c r="A133" s="12" t="s">
        <v>226</v>
      </c>
      <c r="B133" s="13">
        <v>4037</v>
      </c>
      <c r="C133" s="14" t="s">
        <v>132</v>
      </c>
    </row>
    <row r="134" spans="1:3" x14ac:dyDescent="0.25">
      <c r="A134" s="29" t="s">
        <v>56</v>
      </c>
      <c r="B134" s="30">
        <v>10486</v>
      </c>
      <c r="C134" s="29" t="s">
        <v>150</v>
      </c>
    </row>
    <row r="135" spans="1:3" x14ac:dyDescent="0.25">
      <c r="A135" s="29" t="s">
        <v>55</v>
      </c>
      <c r="B135" s="30">
        <v>16046</v>
      </c>
      <c r="C135" s="29" t="s">
        <v>150</v>
      </c>
    </row>
    <row r="136" spans="1:3" x14ac:dyDescent="0.25">
      <c r="A136" s="31" t="s">
        <v>108</v>
      </c>
      <c r="B136" s="32">
        <v>131786</v>
      </c>
      <c r="C136" s="31" t="s">
        <v>149</v>
      </c>
    </row>
    <row r="137" spans="1:3" x14ac:dyDescent="0.25">
      <c r="A137" s="12" t="s">
        <v>227</v>
      </c>
      <c r="B137" s="13">
        <v>1811</v>
      </c>
      <c r="C137" s="12" t="s">
        <v>132</v>
      </c>
    </row>
    <row r="138" spans="1:3" x14ac:dyDescent="0.25">
      <c r="A138" s="12" t="s">
        <v>84</v>
      </c>
      <c r="B138" s="13">
        <v>24991</v>
      </c>
      <c r="C138" s="14" t="s">
        <v>132</v>
      </c>
    </row>
    <row r="139" spans="1:3" x14ac:dyDescent="0.25">
      <c r="A139" s="31" t="s">
        <v>107</v>
      </c>
      <c r="B139" s="32">
        <v>496051</v>
      </c>
      <c r="C139" s="25" t="s">
        <v>149</v>
      </c>
    </row>
    <row r="140" spans="1:3" x14ac:dyDescent="0.25">
      <c r="A140" s="15" t="s">
        <v>228</v>
      </c>
      <c r="B140" s="16">
        <v>4652</v>
      </c>
      <c r="C140" s="17" t="s">
        <v>134</v>
      </c>
    </row>
    <row r="141" spans="1:3" x14ac:dyDescent="0.25">
      <c r="A141" s="12" t="s">
        <v>229</v>
      </c>
      <c r="B141" s="13">
        <v>2099</v>
      </c>
      <c r="C141" s="14" t="s">
        <v>132</v>
      </c>
    </row>
    <row r="142" spans="1:3" x14ac:dyDescent="0.25">
      <c r="A142" s="12" t="s">
        <v>230</v>
      </c>
      <c r="B142" s="13">
        <v>2242</v>
      </c>
      <c r="C142" s="12" t="s">
        <v>132</v>
      </c>
    </row>
    <row r="143" spans="1:3" x14ac:dyDescent="0.25">
      <c r="A143" s="9" t="s">
        <v>231</v>
      </c>
      <c r="B143" s="10">
        <v>168384</v>
      </c>
      <c r="C143" s="9" t="s">
        <v>130</v>
      </c>
    </row>
    <row r="144" spans="1:3" x14ac:dyDescent="0.25">
      <c r="A144" s="29" t="s">
        <v>54</v>
      </c>
      <c r="B144" s="30">
        <v>49568</v>
      </c>
      <c r="C144" s="29" t="s">
        <v>150</v>
      </c>
    </row>
    <row r="145" spans="1:3" x14ac:dyDescent="0.25">
      <c r="A145" s="12" t="s">
        <v>232</v>
      </c>
      <c r="B145" s="13">
        <v>1660</v>
      </c>
      <c r="C145" s="12" t="s">
        <v>132</v>
      </c>
    </row>
    <row r="146" spans="1:3" x14ac:dyDescent="0.25">
      <c r="A146" s="15" t="s">
        <v>233</v>
      </c>
      <c r="B146" s="16">
        <v>5606</v>
      </c>
      <c r="C146" s="17" t="s">
        <v>134</v>
      </c>
    </row>
    <row r="147" spans="1:3" x14ac:dyDescent="0.25">
      <c r="A147" s="29" t="s">
        <v>234</v>
      </c>
      <c r="B147" s="30">
        <v>13359</v>
      </c>
      <c r="C147" s="28" t="s">
        <v>150</v>
      </c>
    </row>
    <row r="148" spans="1:3" x14ac:dyDescent="0.25">
      <c r="A148" s="12" t="s">
        <v>235</v>
      </c>
      <c r="B148" s="13">
        <v>12331</v>
      </c>
      <c r="C148" s="14" t="s">
        <v>132</v>
      </c>
    </row>
    <row r="149" spans="1:3" x14ac:dyDescent="0.25">
      <c r="A149" s="18" t="s">
        <v>236</v>
      </c>
      <c r="B149" s="19">
        <v>3348</v>
      </c>
      <c r="C149" s="33" t="s">
        <v>139</v>
      </c>
    </row>
    <row r="150" spans="1:3" x14ac:dyDescent="0.25">
      <c r="A150" s="12" t="s">
        <v>237</v>
      </c>
      <c r="B150" s="13">
        <v>4485</v>
      </c>
      <c r="C150" s="12" t="s">
        <v>132</v>
      </c>
    </row>
    <row r="151" spans="1:3" x14ac:dyDescent="0.25">
      <c r="A151" s="15" t="s">
        <v>238</v>
      </c>
      <c r="B151" s="16">
        <v>8975</v>
      </c>
      <c r="C151" s="15" t="s">
        <v>134</v>
      </c>
    </row>
    <row r="152" spans="1:3" x14ac:dyDescent="0.25">
      <c r="A152" s="15" t="s">
        <v>239</v>
      </c>
      <c r="B152" s="16">
        <v>9108</v>
      </c>
      <c r="C152" s="15" t="s">
        <v>134</v>
      </c>
    </row>
    <row r="153" spans="1:3" x14ac:dyDescent="0.25">
      <c r="A153" s="12" t="s">
        <v>240</v>
      </c>
      <c r="B153" s="13">
        <v>5755</v>
      </c>
      <c r="C153" s="12" t="s">
        <v>132</v>
      </c>
    </row>
    <row r="154" spans="1:3" x14ac:dyDescent="0.25">
      <c r="A154" s="12" t="s">
        <v>241</v>
      </c>
      <c r="B154" s="13">
        <v>1629</v>
      </c>
      <c r="C154" s="14" t="s">
        <v>132</v>
      </c>
    </row>
    <row r="155" spans="1:3" x14ac:dyDescent="0.25">
      <c r="A155" s="31" t="s">
        <v>106</v>
      </c>
      <c r="B155" s="32">
        <v>52082</v>
      </c>
      <c r="C155" s="25" t="s">
        <v>149</v>
      </c>
    </row>
    <row r="156" spans="1:3" x14ac:dyDescent="0.25">
      <c r="A156" s="18" t="s">
        <v>242</v>
      </c>
      <c r="B156" s="19">
        <v>2668</v>
      </c>
      <c r="C156" s="33" t="s">
        <v>139</v>
      </c>
    </row>
    <row r="157" spans="1:3" x14ac:dyDescent="0.25">
      <c r="A157" s="31" t="s">
        <v>243</v>
      </c>
      <c r="B157" s="32">
        <v>6596</v>
      </c>
      <c r="C157" s="25" t="s">
        <v>149</v>
      </c>
    </row>
    <row r="158" spans="1:3" x14ac:dyDescent="0.25">
      <c r="A158" s="29" t="s">
        <v>244</v>
      </c>
      <c r="B158" s="30">
        <v>6205</v>
      </c>
      <c r="C158" s="29" t="s">
        <v>150</v>
      </c>
    </row>
    <row r="159" spans="1:3" x14ac:dyDescent="0.25">
      <c r="A159" s="12" t="s">
        <v>245</v>
      </c>
      <c r="B159" s="13">
        <v>19037</v>
      </c>
      <c r="C159" s="12" t="s">
        <v>132</v>
      </c>
    </row>
    <row r="160" spans="1:3" x14ac:dyDescent="0.25">
      <c r="A160" s="12" t="s">
        <v>246</v>
      </c>
      <c r="B160" s="13">
        <v>2386</v>
      </c>
      <c r="C160" s="12" t="s">
        <v>132</v>
      </c>
    </row>
    <row r="161" spans="1:3" x14ac:dyDescent="0.25">
      <c r="A161" s="31" t="s">
        <v>105</v>
      </c>
      <c r="B161" s="32">
        <v>13592</v>
      </c>
      <c r="C161" s="31" t="s">
        <v>149</v>
      </c>
    </row>
    <row r="162" spans="1:3" x14ac:dyDescent="0.25">
      <c r="A162" s="12" t="s">
        <v>247</v>
      </c>
      <c r="B162" s="13">
        <v>3841</v>
      </c>
      <c r="C162" s="14" t="s">
        <v>132</v>
      </c>
    </row>
    <row r="163" spans="1:3" x14ac:dyDescent="0.25">
      <c r="A163" s="29" t="s">
        <v>248</v>
      </c>
      <c r="B163" s="30">
        <v>6893</v>
      </c>
      <c r="C163" s="28" t="s">
        <v>150</v>
      </c>
    </row>
    <row r="164" spans="1:3" x14ac:dyDescent="0.25">
      <c r="A164" s="15" t="s">
        <v>249</v>
      </c>
      <c r="B164" s="16">
        <v>2601</v>
      </c>
      <c r="C164" s="17" t="s">
        <v>134</v>
      </c>
    </row>
    <row r="165" spans="1:3" x14ac:dyDescent="0.25">
      <c r="A165" s="12" t="s">
        <v>250</v>
      </c>
      <c r="B165" s="13">
        <v>3716</v>
      </c>
      <c r="C165" s="14" t="s">
        <v>132</v>
      </c>
    </row>
    <row r="166" spans="1:3" x14ac:dyDescent="0.25">
      <c r="A166" s="12" t="s">
        <v>83</v>
      </c>
      <c r="B166" s="13">
        <v>8302</v>
      </c>
      <c r="C166" s="12" t="s">
        <v>132</v>
      </c>
    </row>
    <row r="167" spans="1:3" x14ac:dyDescent="0.25">
      <c r="A167" s="9" t="s">
        <v>251</v>
      </c>
      <c r="B167" s="10">
        <v>10874</v>
      </c>
      <c r="C167" s="9" t="s">
        <v>130</v>
      </c>
    </row>
    <row r="168" spans="1:3" x14ac:dyDescent="0.25">
      <c r="A168" s="31" t="s">
        <v>104</v>
      </c>
      <c r="B168" s="32">
        <v>8165</v>
      </c>
      <c r="C168" s="31" t="s">
        <v>149</v>
      </c>
    </row>
    <row r="169" spans="1:3" x14ac:dyDescent="0.25">
      <c r="A169" s="29" t="s">
        <v>252</v>
      </c>
      <c r="B169" s="30">
        <v>16161</v>
      </c>
      <c r="C169" s="29" t="s">
        <v>150</v>
      </c>
    </row>
    <row r="170" spans="1:3" x14ac:dyDescent="0.25">
      <c r="A170" s="29" t="s">
        <v>253</v>
      </c>
      <c r="B170" s="30">
        <v>2834</v>
      </c>
      <c r="C170" s="28" t="s">
        <v>150</v>
      </c>
    </row>
    <row r="171" spans="1:3" x14ac:dyDescent="0.25">
      <c r="A171" s="15" t="s">
        <v>38</v>
      </c>
      <c r="B171" s="16">
        <v>50888</v>
      </c>
      <c r="C171" s="17" t="s">
        <v>134</v>
      </c>
    </row>
    <row r="172" spans="1:3" x14ac:dyDescent="0.25">
      <c r="A172" s="12" t="s">
        <v>82</v>
      </c>
      <c r="B172" s="13">
        <v>3860</v>
      </c>
      <c r="C172" s="14" t="s">
        <v>132</v>
      </c>
    </row>
    <row r="173" spans="1:3" x14ac:dyDescent="0.25">
      <c r="A173" s="12" t="s">
        <v>254</v>
      </c>
      <c r="B173" s="13">
        <v>4317</v>
      </c>
      <c r="C173" s="14" t="s">
        <v>132</v>
      </c>
    </row>
    <row r="174" spans="1:3" x14ac:dyDescent="0.25">
      <c r="A174" s="18" t="s">
        <v>119</v>
      </c>
      <c r="B174" s="19">
        <v>10392</v>
      </c>
      <c r="C174" s="18" t="s">
        <v>139</v>
      </c>
    </row>
    <row r="175" spans="1:3" x14ac:dyDescent="0.25">
      <c r="A175" s="29" t="s">
        <v>255</v>
      </c>
      <c r="B175" s="30">
        <v>12703</v>
      </c>
      <c r="C175" s="29" t="s">
        <v>150</v>
      </c>
    </row>
    <row r="176" spans="1:3" x14ac:dyDescent="0.25">
      <c r="A176" s="12" t="s">
        <v>256</v>
      </c>
      <c r="B176" s="13">
        <v>2723</v>
      </c>
      <c r="C176" s="12" t="s">
        <v>132</v>
      </c>
    </row>
    <row r="177" spans="1:3" x14ac:dyDescent="0.25">
      <c r="A177" s="29" t="s">
        <v>257</v>
      </c>
      <c r="B177" s="30">
        <v>20024</v>
      </c>
      <c r="C177" s="29" t="s">
        <v>150</v>
      </c>
    </row>
    <row r="178" spans="1:3" x14ac:dyDescent="0.25">
      <c r="A178" s="9" t="s">
        <v>258</v>
      </c>
      <c r="B178" s="10">
        <v>14954</v>
      </c>
      <c r="C178" s="11" t="s">
        <v>130</v>
      </c>
    </row>
    <row r="179" spans="1:3" x14ac:dyDescent="0.25">
      <c r="A179" s="12" t="s">
        <v>259</v>
      </c>
      <c r="B179" s="13">
        <v>7876</v>
      </c>
      <c r="C179" s="14" t="s">
        <v>132</v>
      </c>
    </row>
    <row r="180" spans="1:3" x14ac:dyDescent="0.25">
      <c r="A180" s="12" t="s">
        <v>260</v>
      </c>
      <c r="B180" s="13">
        <v>2067</v>
      </c>
      <c r="C180" s="14" t="s">
        <v>132</v>
      </c>
    </row>
    <row r="181" spans="1:3" x14ac:dyDescent="0.25">
      <c r="A181" s="12" t="s">
        <v>261</v>
      </c>
      <c r="B181" s="13">
        <v>1978</v>
      </c>
      <c r="C181" s="14" t="s">
        <v>132</v>
      </c>
    </row>
    <row r="182" spans="1:3" x14ac:dyDescent="0.25">
      <c r="A182" s="9" t="s">
        <v>262</v>
      </c>
      <c r="B182" s="10">
        <v>2486</v>
      </c>
      <c r="C182" s="9" t="s">
        <v>130</v>
      </c>
    </row>
    <row r="183" spans="1:3" x14ac:dyDescent="0.25">
      <c r="A183" s="18" t="s">
        <v>263</v>
      </c>
      <c r="B183" s="19">
        <v>128102</v>
      </c>
      <c r="C183" s="18" t="s">
        <v>139</v>
      </c>
    </row>
    <row r="184" spans="1:3" x14ac:dyDescent="0.25">
      <c r="A184" s="12" t="s">
        <v>264</v>
      </c>
      <c r="B184" s="13">
        <v>7725</v>
      </c>
      <c r="C184" s="12" t="s">
        <v>132</v>
      </c>
    </row>
    <row r="185" spans="1:3" x14ac:dyDescent="0.25">
      <c r="A185" s="9" t="s">
        <v>265</v>
      </c>
      <c r="B185" s="10">
        <v>2318</v>
      </c>
      <c r="C185" s="9" t="s">
        <v>130</v>
      </c>
    </row>
    <row r="186" spans="1:3" x14ac:dyDescent="0.25">
      <c r="A186" s="12" t="s">
        <v>266</v>
      </c>
      <c r="B186" s="13">
        <v>14766</v>
      </c>
      <c r="C186" s="14" t="s">
        <v>132</v>
      </c>
    </row>
    <row r="187" spans="1:3" x14ac:dyDescent="0.25">
      <c r="A187" s="31" t="s">
        <v>103</v>
      </c>
      <c r="B187" s="32">
        <v>17258</v>
      </c>
      <c r="C187" s="25" t="s">
        <v>149</v>
      </c>
    </row>
    <row r="188" spans="1:3" x14ac:dyDescent="0.25">
      <c r="A188" s="12" t="s">
        <v>267</v>
      </c>
      <c r="B188" s="13">
        <v>3908</v>
      </c>
      <c r="C188" s="14" t="s">
        <v>132</v>
      </c>
    </row>
    <row r="189" spans="1:3" x14ac:dyDescent="0.25">
      <c r="A189" s="29" t="s">
        <v>53</v>
      </c>
      <c r="B189" s="30">
        <v>5629</v>
      </c>
      <c r="C189" s="28" t="s">
        <v>150</v>
      </c>
    </row>
    <row r="190" spans="1:3" x14ac:dyDescent="0.25">
      <c r="A190" s="12" t="s">
        <v>268</v>
      </c>
      <c r="B190" s="13">
        <v>5900</v>
      </c>
      <c r="C190" s="12" t="s">
        <v>132</v>
      </c>
    </row>
    <row r="191" spans="1:3" x14ac:dyDescent="0.25">
      <c r="A191" s="18" t="s">
        <v>269</v>
      </c>
      <c r="B191" s="19">
        <v>6215</v>
      </c>
      <c r="C191" s="18" t="s">
        <v>139</v>
      </c>
    </row>
    <row r="192" spans="1:3" x14ac:dyDescent="0.25">
      <c r="A192" s="29" t="s">
        <v>270</v>
      </c>
      <c r="B192" s="30">
        <v>4817</v>
      </c>
      <c r="C192" s="29" t="s">
        <v>150</v>
      </c>
    </row>
    <row r="193" spans="1:3" x14ac:dyDescent="0.25">
      <c r="A193" s="15" t="s">
        <v>37</v>
      </c>
      <c r="B193" s="16">
        <v>21056</v>
      </c>
      <c r="C193" s="15" t="s">
        <v>134</v>
      </c>
    </row>
    <row r="194" spans="1:3" x14ac:dyDescent="0.25">
      <c r="A194" s="12" t="s">
        <v>271</v>
      </c>
      <c r="B194" s="13">
        <v>3260</v>
      </c>
      <c r="C194" s="14" t="s">
        <v>132</v>
      </c>
    </row>
    <row r="195" spans="1:3" x14ac:dyDescent="0.25">
      <c r="A195" s="12" t="s">
        <v>468</v>
      </c>
      <c r="B195" s="13">
        <v>9687</v>
      </c>
      <c r="C195" s="28" t="s">
        <v>469</v>
      </c>
    </row>
    <row r="196" spans="1:3" x14ac:dyDescent="0.25">
      <c r="A196" s="15" t="s">
        <v>272</v>
      </c>
      <c r="B196" s="16">
        <v>5917</v>
      </c>
      <c r="C196" s="17" t="s">
        <v>134</v>
      </c>
    </row>
    <row r="197" spans="1:3" x14ac:dyDescent="0.25">
      <c r="A197" s="12" t="s">
        <v>273</v>
      </c>
      <c r="B197" s="13">
        <v>13600</v>
      </c>
      <c r="C197" s="14" t="s">
        <v>132</v>
      </c>
    </row>
    <row r="198" spans="1:3" x14ac:dyDescent="0.25">
      <c r="A198" s="12" t="s">
        <v>274</v>
      </c>
      <c r="B198" s="13">
        <v>2991</v>
      </c>
      <c r="C198" s="14" t="s">
        <v>132</v>
      </c>
    </row>
    <row r="199" spans="1:3" x14ac:dyDescent="0.25">
      <c r="A199" s="12" t="s">
        <v>275</v>
      </c>
      <c r="B199" s="13">
        <v>6479</v>
      </c>
      <c r="C199" s="12" t="s">
        <v>132</v>
      </c>
    </row>
    <row r="200" spans="1:3" x14ac:dyDescent="0.25">
      <c r="A200" s="12" t="s">
        <v>276</v>
      </c>
      <c r="B200" s="13">
        <v>2368</v>
      </c>
      <c r="C200" s="12" t="s">
        <v>132</v>
      </c>
    </row>
    <row r="201" spans="1:3" x14ac:dyDescent="0.25">
      <c r="A201" s="15" t="s">
        <v>277</v>
      </c>
      <c r="B201" s="16">
        <v>24607</v>
      </c>
      <c r="C201" s="15" t="s">
        <v>134</v>
      </c>
    </row>
    <row r="202" spans="1:3" x14ac:dyDescent="0.25">
      <c r="A202" s="9" t="s">
        <v>278</v>
      </c>
      <c r="B202" s="10">
        <v>5475</v>
      </c>
      <c r="C202" s="9" t="s">
        <v>130</v>
      </c>
    </row>
    <row r="203" spans="1:3" x14ac:dyDescent="0.25">
      <c r="A203" s="9" t="s">
        <v>279</v>
      </c>
      <c r="B203" s="10">
        <v>3668</v>
      </c>
      <c r="C203" s="11" t="s">
        <v>130</v>
      </c>
    </row>
    <row r="204" spans="1:3" x14ac:dyDescent="0.25">
      <c r="A204" s="12" t="s">
        <v>81</v>
      </c>
      <c r="B204" s="13">
        <v>11690</v>
      </c>
      <c r="C204" s="14" t="s">
        <v>132</v>
      </c>
    </row>
    <row r="205" spans="1:3" x14ac:dyDescent="0.25">
      <c r="A205" s="15" t="s">
        <v>36</v>
      </c>
      <c r="B205" s="16">
        <v>13475</v>
      </c>
      <c r="C205" s="17" t="s">
        <v>134</v>
      </c>
    </row>
    <row r="206" spans="1:3" x14ac:dyDescent="0.25">
      <c r="A206" s="31" t="s">
        <v>102</v>
      </c>
      <c r="B206" s="32">
        <v>33318</v>
      </c>
      <c r="C206" s="25" t="s">
        <v>149</v>
      </c>
    </row>
    <row r="207" spans="1:3" x14ac:dyDescent="0.25">
      <c r="A207" s="15" t="s">
        <v>280</v>
      </c>
      <c r="B207" s="16">
        <v>12785</v>
      </c>
      <c r="C207" s="15" t="s">
        <v>134</v>
      </c>
    </row>
    <row r="208" spans="1:3" x14ac:dyDescent="0.25">
      <c r="A208" s="29" t="s">
        <v>281</v>
      </c>
      <c r="B208" s="30">
        <v>7069</v>
      </c>
      <c r="C208" s="29" t="s">
        <v>150</v>
      </c>
    </row>
    <row r="209" spans="1:3" x14ac:dyDescent="0.25">
      <c r="A209" s="12" t="s">
        <v>282</v>
      </c>
      <c r="B209" s="13">
        <v>2155</v>
      </c>
      <c r="C209" s="12" t="s">
        <v>132</v>
      </c>
    </row>
    <row r="210" spans="1:3" x14ac:dyDescent="0.25">
      <c r="A210" s="15" t="s">
        <v>35</v>
      </c>
      <c r="B210" s="16">
        <v>13043</v>
      </c>
      <c r="C210" s="15" t="s">
        <v>134</v>
      </c>
    </row>
    <row r="211" spans="1:3" x14ac:dyDescent="0.25">
      <c r="A211" s="15" t="s">
        <v>34</v>
      </c>
      <c r="B211" s="16">
        <v>1958</v>
      </c>
      <c r="C211" s="17" t="s">
        <v>134</v>
      </c>
    </row>
    <row r="212" spans="1:3" x14ac:dyDescent="0.25">
      <c r="A212" s="12" t="s">
        <v>283</v>
      </c>
      <c r="B212" s="13">
        <v>2408</v>
      </c>
      <c r="C212" s="14" t="s">
        <v>132</v>
      </c>
    </row>
    <row r="213" spans="1:3" x14ac:dyDescent="0.25">
      <c r="A213" s="12" t="s">
        <v>284</v>
      </c>
      <c r="B213" s="13">
        <v>9946</v>
      </c>
      <c r="C213" s="14" t="s">
        <v>132</v>
      </c>
    </row>
    <row r="214" spans="1:3" x14ac:dyDescent="0.25">
      <c r="A214" s="18" t="s">
        <v>285</v>
      </c>
      <c r="B214" s="19">
        <v>2842</v>
      </c>
      <c r="C214" s="33" t="s">
        <v>139</v>
      </c>
    </row>
    <row r="215" spans="1:3" x14ac:dyDescent="0.25">
      <c r="A215" s="12" t="s">
        <v>286</v>
      </c>
      <c r="B215" s="13">
        <v>6407</v>
      </c>
      <c r="C215" s="12" t="s">
        <v>132</v>
      </c>
    </row>
    <row r="216" spans="1:3" x14ac:dyDescent="0.25">
      <c r="A216" s="15" t="s">
        <v>287</v>
      </c>
      <c r="B216" s="16">
        <v>6252</v>
      </c>
      <c r="C216" s="15" t="s">
        <v>134</v>
      </c>
    </row>
    <row r="217" spans="1:3" x14ac:dyDescent="0.25">
      <c r="A217" s="15" t="s">
        <v>288</v>
      </c>
      <c r="B217" s="16">
        <v>6556</v>
      </c>
      <c r="C217" s="15" t="s">
        <v>134</v>
      </c>
    </row>
    <row r="218" spans="1:3" x14ac:dyDescent="0.25">
      <c r="A218" s="15" t="s">
        <v>289</v>
      </c>
      <c r="B218" s="16">
        <v>56063</v>
      </c>
      <c r="C218" s="15" t="s">
        <v>134</v>
      </c>
    </row>
    <row r="219" spans="1:3" x14ac:dyDescent="0.25">
      <c r="A219" s="15" t="s">
        <v>290</v>
      </c>
      <c r="B219" s="16">
        <v>9159</v>
      </c>
      <c r="C219" s="17" t="s">
        <v>134</v>
      </c>
    </row>
    <row r="220" spans="1:3" x14ac:dyDescent="0.25">
      <c r="A220" s="29" t="s">
        <v>52</v>
      </c>
      <c r="B220" s="30">
        <v>4428</v>
      </c>
      <c r="C220" s="28" t="s">
        <v>150</v>
      </c>
    </row>
    <row r="221" spans="1:3" x14ac:dyDescent="0.25">
      <c r="A221" s="31" t="s">
        <v>101</v>
      </c>
      <c r="B221" s="32">
        <v>44542</v>
      </c>
      <c r="C221" s="25" t="s">
        <v>149</v>
      </c>
    </row>
    <row r="222" spans="1:3" x14ac:dyDescent="0.25">
      <c r="A222" s="9" t="s">
        <v>291</v>
      </c>
      <c r="B222" s="10">
        <v>2748</v>
      </c>
      <c r="C222" s="11" t="s">
        <v>130</v>
      </c>
    </row>
    <row r="223" spans="1:3" x14ac:dyDescent="0.25">
      <c r="A223" s="12" t="s">
        <v>292</v>
      </c>
      <c r="B223" s="13">
        <v>4343</v>
      </c>
      <c r="C223" s="12" t="s">
        <v>132</v>
      </c>
    </row>
    <row r="224" spans="1:3" x14ac:dyDescent="0.25">
      <c r="A224" s="15" t="s">
        <v>293</v>
      </c>
      <c r="B224" s="16">
        <v>11126</v>
      </c>
      <c r="C224" s="15" t="s">
        <v>134</v>
      </c>
    </row>
    <row r="225" spans="1:3" x14ac:dyDescent="0.25">
      <c r="A225" s="12" t="s">
        <v>294</v>
      </c>
      <c r="B225" s="13">
        <v>4540</v>
      </c>
      <c r="C225" s="12" t="s">
        <v>132</v>
      </c>
    </row>
    <row r="226" spans="1:3" x14ac:dyDescent="0.25">
      <c r="A226" s="15" t="s">
        <v>295</v>
      </c>
      <c r="B226" s="16">
        <v>7125</v>
      </c>
      <c r="C226" s="15" t="s">
        <v>134</v>
      </c>
    </row>
    <row r="227" spans="1:3" x14ac:dyDescent="0.25">
      <c r="A227" s="12" t="s">
        <v>296</v>
      </c>
      <c r="B227" s="13">
        <v>3120</v>
      </c>
      <c r="C227" s="14" t="s">
        <v>132</v>
      </c>
    </row>
    <row r="228" spans="1:3" x14ac:dyDescent="0.25">
      <c r="A228" s="12" t="s">
        <v>297</v>
      </c>
      <c r="B228" s="13">
        <v>4206</v>
      </c>
      <c r="C228" s="14" t="s">
        <v>132</v>
      </c>
    </row>
    <row r="229" spans="1:3" x14ac:dyDescent="0.25">
      <c r="A229" s="29" t="s">
        <v>298</v>
      </c>
      <c r="B229" s="30">
        <v>9883</v>
      </c>
      <c r="C229" s="28" t="s">
        <v>150</v>
      </c>
    </row>
    <row r="230" spans="1:3" x14ac:dyDescent="0.25">
      <c r="A230" s="9" t="s">
        <v>299</v>
      </c>
      <c r="B230" s="10">
        <v>16421</v>
      </c>
      <c r="C230" s="11" t="s">
        <v>130</v>
      </c>
    </row>
    <row r="231" spans="1:3" x14ac:dyDescent="0.25">
      <c r="A231" s="12" t="s">
        <v>300</v>
      </c>
      <c r="B231" s="13">
        <v>2307</v>
      </c>
      <c r="C231" s="12" t="s">
        <v>132</v>
      </c>
    </row>
    <row r="232" spans="1:3" x14ac:dyDescent="0.25">
      <c r="A232" s="29" t="s">
        <v>51</v>
      </c>
      <c r="B232" s="30">
        <v>2089</v>
      </c>
      <c r="C232" s="29" t="s">
        <v>150</v>
      </c>
    </row>
    <row r="233" spans="1:3" x14ac:dyDescent="0.25">
      <c r="A233" s="29" t="s">
        <v>301</v>
      </c>
      <c r="B233" s="30">
        <v>8241</v>
      </c>
      <c r="C233" s="29" t="s">
        <v>150</v>
      </c>
    </row>
    <row r="234" spans="1:3" x14ac:dyDescent="0.25">
      <c r="A234" s="31" t="s">
        <v>302</v>
      </c>
      <c r="B234" s="32">
        <v>8991</v>
      </c>
      <c r="C234" s="31" t="s">
        <v>149</v>
      </c>
    </row>
    <row r="235" spans="1:3" x14ac:dyDescent="0.25">
      <c r="A235" s="12" t="s">
        <v>303</v>
      </c>
      <c r="B235" s="13">
        <v>2926</v>
      </c>
      <c r="C235" s="14" t="s">
        <v>132</v>
      </c>
    </row>
    <row r="236" spans="1:3" x14ac:dyDescent="0.25">
      <c r="A236" s="12" t="s">
        <v>304</v>
      </c>
      <c r="B236" s="13">
        <v>1519</v>
      </c>
      <c r="C236" s="14" t="s">
        <v>132</v>
      </c>
    </row>
    <row r="237" spans="1:3" x14ac:dyDescent="0.25">
      <c r="A237" s="18" t="s">
        <v>118</v>
      </c>
      <c r="B237" s="19">
        <v>18246</v>
      </c>
      <c r="C237" s="33" t="s">
        <v>139</v>
      </c>
    </row>
    <row r="238" spans="1:3" x14ac:dyDescent="0.25">
      <c r="A238" s="31" t="s">
        <v>305</v>
      </c>
      <c r="B238" s="32">
        <v>76604</v>
      </c>
      <c r="C238" s="25" t="s">
        <v>149</v>
      </c>
    </row>
    <row r="239" spans="1:3" x14ac:dyDescent="0.25">
      <c r="A239" s="12" t="s">
        <v>306</v>
      </c>
      <c r="B239" s="13">
        <v>2510</v>
      </c>
      <c r="C239" s="12" t="s">
        <v>132</v>
      </c>
    </row>
    <row r="240" spans="1:3" x14ac:dyDescent="0.25">
      <c r="A240" s="18" t="s">
        <v>307</v>
      </c>
      <c r="B240" s="19">
        <v>3103</v>
      </c>
      <c r="C240" s="18" t="s">
        <v>139</v>
      </c>
    </row>
    <row r="241" spans="1:3" x14ac:dyDescent="0.25">
      <c r="A241" s="12" t="s">
        <v>308</v>
      </c>
      <c r="B241" s="13">
        <v>8682</v>
      </c>
      <c r="C241" s="12" t="s">
        <v>132</v>
      </c>
    </row>
    <row r="242" spans="1:3" x14ac:dyDescent="0.25">
      <c r="A242" s="9" t="s">
        <v>309</v>
      </c>
      <c r="B242" s="10">
        <v>5093</v>
      </c>
      <c r="C242" s="9" t="s">
        <v>130</v>
      </c>
    </row>
    <row r="243" spans="1:3" x14ac:dyDescent="0.25">
      <c r="A243" s="12" t="s">
        <v>310</v>
      </c>
      <c r="B243" s="13">
        <v>8635</v>
      </c>
      <c r="C243" s="14" t="s">
        <v>132</v>
      </c>
    </row>
    <row r="244" spans="1:3" x14ac:dyDescent="0.25">
      <c r="A244" s="31" t="s">
        <v>100</v>
      </c>
      <c r="B244" s="32">
        <v>38699</v>
      </c>
      <c r="C244" s="25" t="s">
        <v>149</v>
      </c>
    </row>
    <row r="245" spans="1:3" x14ac:dyDescent="0.25">
      <c r="A245" s="18" t="s">
        <v>117</v>
      </c>
      <c r="B245" s="19">
        <v>16410</v>
      </c>
      <c r="C245" s="33" t="s">
        <v>139</v>
      </c>
    </row>
    <row r="246" spans="1:3" x14ac:dyDescent="0.25">
      <c r="A246" s="15" t="s">
        <v>311</v>
      </c>
      <c r="B246" s="16">
        <v>3502</v>
      </c>
      <c r="C246" s="17" t="s">
        <v>134</v>
      </c>
    </row>
    <row r="247" spans="1:3" x14ac:dyDescent="0.25">
      <c r="A247" s="12" t="s">
        <v>312</v>
      </c>
      <c r="B247" s="13">
        <v>5148</v>
      </c>
      <c r="C247" s="12" t="s">
        <v>132</v>
      </c>
    </row>
    <row r="248" spans="1:3" x14ac:dyDescent="0.25">
      <c r="A248" s="29" t="s">
        <v>50</v>
      </c>
      <c r="B248" s="30">
        <v>7180</v>
      </c>
      <c r="C248" s="29" t="s">
        <v>150</v>
      </c>
    </row>
    <row r="249" spans="1:3" x14ac:dyDescent="0.25">
      <c r="A249" s="9" t="s">
        <v>313</v>
      </c>
      <c r="B249" s="10">
        <v>23236</v>
      </c>
      <c r="C249" s="9" t="s">
        <v>130</v>
      </c>
    </row>
    <row r="250" spans="1:3" x14ac:dyDescent="0.25">
      <c r="A250" s="18" t="s">
        <v>116</v>
      </c>
      <c r="B250" s="19">
        <v>201103</v>
      </c>
      <c r="C250" s="18" t="s">
        <v>139</v>
      </c>
    </row>
    <row r="251" spans="1:3" x14ac:dyDescent="0.25">
      <c r="A251" s="12" t="s">
        <v>80</v>
      </c>
      <c r="B251" s="13">
        <v>12862</v>
      </c>
      <c r="C251" s="14" t="s">
        <v>132</v>
      </c>
    </row>
    <row r="252" spans="1:3" x14ac:dyDescent="0.25">
      <c r="A252" s="9" t="s">
        <v>314</v>
      </c>
      <c r="B252" s="10">
        <v>9505</v>
      </c>
      <c r="C252" s="11" t="s">
        <v>130</v>
      </c>
    </row>
    <row r="253" spans="1:3" x14ac:dyDescent="0.25">
      <c r="A253" s="12" t="s">
        <v>79</v>
      </c>
      <c r="B253" s="13">
        <v>20202</v>
      </c>
      <c r="C253" s="14" t="s">
        <v>132</v>
      </c>
    </row>
    <row r="254" spans="1:3" x14ac:dyDescent="0.25">
      <c r="A254" s="29" t="s">
        <v>49</v>
      </c>
      <c r="B254" s="30">
        <v>10494</v>
      </c>
      <c r="C254" s="28" t="s">
        <v>150</v>
      </c>
    </row>
    <row r="255" spans="1:3" x14ac:dyDescent="0.25">
      <c r="A255" s="29" t="s">
        <v>315</v>
      </c>
      <c r="B255" s="30">
        <v>3197</v>
      </c>
      <c r="C255" s="29" t="s">
        <v>150</v>
      </c>
    </row>
    <row r="256" spans="1:3" x14ac:dyDescent="0.25">
      <c r="A256" s="12" t="s">
        <v>316</v>
      </c>
      <c r="B256" s="13">
        <v>1571</v>
      </c>
      <c r="C256" s="12" t="s">
        <v>132</v>
      </c>
    </row>
    <row r="257" spans="1:3" x14ac:dyDescent="0.25">
      <c r="A257" s="12" t="s">
        <v>317</v>
      </c>
      <c r="B257" s="13">
        <v>33194</v>
      </c>
      <c r="C257" s="12" t="s">
        <v>132</v>
      </c>
    </row>
    <row r="258" spans="1:3" x14ac:dyDescent="0.25">
      <c r="A258" s="18" t="s">
        <v>115</v>
      </c>
      <c r="B258" s="19">
        <v>3868</v>
      </c>
      <c r="C258" s="18" t="s">
        <v>139</v>
      </c>
    </row>
    <row r="259" spans="1:3" x14ac:dyDescent="0.25">
      <c r="A259" s="12" t="s">
        <v>318</v>
      </c>
      <c r="B259" s="13">
        <v>7800</v>
      </c>
      <c r="C259" s="14" t="s">
        <v>132</v>
      </c>
    </row>
    <row r="260" spans="1:3" x14ac:dyDescent="0.25">
      <c r="A260" s="31" t="s">
        <v>319</v>
      </c>
      <c r="B260" s="32">
        <v>11779</v>
      </c>
      <c r="C260" s="25" t="s">
        <v>149</v>
      </c>
    </row>
    <row r="261" spans="1:3" x14ac:dyDescent="0.25">
      <c r="A261" s="12" t="s">
        <v>320</v>
      </c>
      <c r="B261" s="13">
        <v>17545</v>
      </c>
      <c r="C261" s="14" t="s">
        <v>132</v>
      </c>
    </row>
    <row r="262" spans="1:3" x14ac:dyDescent="0.25">
      <c r="A262" s="12" t="s">
        <v>321</v>
      </c>
      <c r="B262" s="13">
        <v>2938</v>
      </c>
      <c r="C262" s="14" t="s">
        <v>132</v>
      </c>
    </row>
    <row r="263" spans="1:3" x14ac:dyDescent="0.25">
      <c r="A263" s="29" t="s">
        <v>322</v>
      </c>
      <c r="B263" s="30">
        <v>13081</v>
      </c>
      <c r="C263" s="29" t="s">
        <v>150</v>
      </c>
    </row>
    <row r="264" spans="1:3" x14ac:dyDescent="0.25">
      <c r="A264" s="29" t="s">
        <v>48</v>
      </c>
      <c r="B264" s="30">
        <v>26293</v>
      </c>
      <c r="C264" s="29" t="s">
        <v>150</v>
      </c>
    </row>
    <row r="265" spans="1:3" x14ac:dyDescent="0.25">
      <c r="A265" s="12" t="s">
        <v>323</v>
      </c>
      <c r="B265" s="13">
        <v>2557</v>
      </c>
      <c r="C265" s="12" t="s">
        <v>132</v>
      </c>
    </row>
    <row r="266" spans="1:3" x14ac:dyDescent="0.25">
      <c r="A266" s="15" t="s">
        <v>33</v>
      </c>
      <c r="B266" s="16">
        <v>16107</v>
      </c>
      <c r="C266" s="15" t="s">
        <v>134</v>
      </c>
    </row>
    <row r="267" spans="1:3" x14ac:dyDescent="0.25">
      <c r="A267" s="12" t="s">
        <v>324</v>
      </c>
      <c r="B267" s="13">
        <v>8005</v>
      </c>
      <c r="C267" s="14" t="s">
        <v>132</v>
      </c>
    </row>
    <row r="268" spans="1:3" x14ac:dyDescent="0.25">
      <c r="A268" s="12" t="s">
        <v>325</v>
      </c>
      <c r="B268" s="13">
        <v>1936</v>
      </c>
      <c r="C268" s="14" t="s">
        <v>132</v>
      </c>
    </row>
    <row r="269" spans="1:3" x14ac:dyDescent="0.25">
      <c r="A269" s="18" t="s">
        <v>326</v>
      </c>
      <c r="B269" s="19">
        <v>26344</v>
      </c>
      <c r="C269" s="33" t="s">
        <v>139</v>
      </c>
    </row>
    <row r="270" spans="1:3" x14ac:dyDescent="0.25">
      <c r="A270" s="29" t="s">
        <v>47</v>
      </c>
      <c r="B270" s="30">
        <v>5136</v>
      </c>
      <c r="C270" s="28" t="s">
        <v>150</v>
      </c>
    </row>
    <row r="271" spans="1:3" x14ac:dyDescent="0.25">
      <c r="A271" s="15" t="s">
        <v>32</v>
      </c>
      <c r="B271" s="16">
        <v>33462</v>
      </c>
      <c r="C271" s="15" t="s">
        <v>134</v>
      </c>
    </row>
    <row r="272" spans="1:3" x14ac:dyDescent="0.25">
      <c r="A272" s="31" t="s">
        <v>327</v>
      </c>
      <c r="B272" s="32">
        <v>7640</v>
      </c>
      <c r="C272" s="31" t="s">
        <v>149</v>
      </c>
    </row>
    <row r="273" spans="1:3" x14ac:dyDescent="0.25">
      <c r="A273" s="31" t="s">
        <v>99</v>
      </c>
      <c r="B273" s="32">
        <v>18224</v>
      </c>
      <c r="C273" s="31" t="s">
        <v>149</v>
      </c>
    </row>
    <row r="274" spans="1:3" x14ac:dyDescent="0.25">
      <c r="A274" s="29" t="s">
        <v>328</v>
      </c>
      <c r="B274" s="30">
        <v>3503</v>
      </c>
      <c r="C274" s="29" t="s">
        <v>150</v>
      </c>
    </row>
    <row r="275" spans="1:3" x14ac:dyDescent="0.25">
      <c r="A275" s="29" t="s">
        <v>329</v>
      </c>
      <c r="B275" s="30">
        <v>7097</v>
      </c>
      <c r="C275" s="28" t="s">
        <v>150</v>
      </c>
    </row>
    <row r="276" spans="1:3" x14ac:dyDescent="0.25">
      <c r="A276" s="12" t="s">
        <v>78</v>
      </c>
      <c r="B276" s="13">
        <v>5441</v>
      </c>
      <c r="C276" s="14" t="s">
        <v>132</v>
      </c>
    </row>
    <row r="277" spans="1:3" x14ac:dyDescent="0.25">
      <c r="A277" s="15" t="s">
        <v>330</v>
      </c>
      <c r="B277" s="16">
        <v>5738</v>
      </c>
      <c r="C277" s="17" t="s">
        <v>134</v>
      </c>
    </row>
    <row r="278" spans="1:3" x14ac:dyDescent="0.25">
      <c r="A278" s="29" t="s">
        <v>331</v>
      </c>
      <c r="B278" s="30">
        <v>95339</v>
      </c>
      <c r="C278" s="28" t="s">
        <v>150</v>
      </c>
    </row>
    <row r="279" spans="1:3" x14ac:dyDescent="0.25">
      <c r="A279" s="12" t="s">
        <v>332</v>
      </c>
      <c r="B279" s="13">
        <v>4257</v>
      </c>
      <c r="C279" s="12" t="s">
        <v>132</v>
      </c>
    </row>
    <row r="280" spans="1:3" x14ac:dyDescent="0.25">
      <c r="A280" s="29" t="s">
        <v>333</v>
      </c>
      <c r="B280" s="30">
        <v>11220</v>
      </c>
      <c r="C280" s="29" t="s">
        <v>150</v>
      </c>
    </row>
    <row r="281" spans="1:3" x14ac:dyDescent="0.25">
      <c r="A281" s="12" t="s">
        <v>334</v>
      </c>
      <c r="B281" s="13">
        <v>3312</v>
      </c>
      <c r="C281" s="12" t="s">
        <v>132</v>
      </c>
    </row>
    <row r="282" spans="1:3" x14ac:dyDescent="0.25">
      <c r="A282" s="9" t="s">
        <v>335</v>
      </c>
      <c r="B282" s="10">
        <v>10622</v>
      </c>
      <c r="C282" s="9" t="s">
        <v>130</v>
      </c>
    </row>
    <row r="283" spans="1:3" x14ac:dyDescent="0.25">
      <c r="A283" s="9" t="s">
        <v>336</v>
      </c>
      <c r="B283" s="10">
        <v>2566</v>
      </c>
      <c r="C283" s="11" t="s">
        <v>130</v>
      </c>
    </row>
    <row r="284" spans="1:3" x14ac:dyDescent="0.25">
      <c r="A284" s="29" t="s">
        <v>337</v>
      </c>
      <c r="B284" s="30">
        <v>19279</v>
      </c>
      <c r="C284" s="28" t="s">
        <v>150</v>
      </c>
    </row>
    <row r="285" spans="1:3" x14ac:dyDescent="0.25">
      <c r="A285" s="12" t="s">
        <v>338</v>
      </c>
      <c r="B285" s="13">
        <v>3397</v>
      </c>
      <c r="C285" s="14" t="s">
        <v>132</v>
      </c>
    </row>
    <row r="286" spans="1:3" x14ac:dyDescent="0.25">
      <c r="A286" s="9" t="s">
        <v>339</v>
      </c>
      <c r="B286" s="10">
        <v>3194</v>
      </c>
      <c r="C286" s="11" t="s">
        <v>130</v>
      </c>
    </row>
    <row r="287" spans="1:3" x14ac:dyDescent="0.25">
      <c r="A287" s="12" t="s">
        <v>340</v>
      </c>
      <c r="B287" s="13">
        <v>4692</v>
      </c>
      <c r="C287" s="12" t="s">
        <v>132</v>
      </c>
    </row>
    <row r="288" spans="1:3" x14ac:dyDescent="0.25">
      <c r="A288" s="15" t="s">
        <v>341</v>
      </c>
      <c r="B288" s="16">
        <v>5841</v>
      </c>
      <c r="C288" s="15" t="s">
        <v>134</v>
      </c>
    </row>
    <row r="289" spans="1:3" x14ac:dyDescent="0.25">
      <c r="A289" s="12" t="s">
        <v>342</v>
      </c>
      <c r="B289" s="13">
        <v>47510</v>
      </c>
      <c r="C289" s="12" t="s">
        <v>132</v>
      </c>
    </row>
    <row r="290" spans="1:3" x14ac:dyDescent="0.25">
      <c r="A290" s="15" t="s">
        <v>343</v>
      </c>
      <c r="B290" s="16">
        <v>5247</v>
      </c>
      <c r="C290" s="15" t="s">
        <v>134</v>
      </c>
    </row>
    <row r="291" spans="1:3" x14ac:dyDescent="0.25">
      <c r="A291" s="15" t="s">
        <v>344</v>
      </c>
      <c r="B291" s="16">
        <v>3020</v>
      </c>
      <c r="C291" s="17" t="s">
        <v>134</v>
      </c>
    </row>
    <row r="292" spans="1:3" x14ac:dyDescent="0.25">
      <c r="A292" s="12" t="s">
        <v>77</v>
      </c>
      <c r="B292" s="13">
        <v>40862</v>
      </c>
      <c r="C292" s="14" t="s">
        <v>132</v>
      </c>
    </row>
    <row r="293" spans="1:3" x14ac:dyDescent="0.25">
      <c r="A293" s="12" t="s">
        <v>345</v>
      </c>
      <c r="B293" s="13">
        <v>3992</v>
      </c>
      <c r="C293" s="14" t="s">
        <v>132</v>
      </c>
    </row>
    <row r="294" spans="1:3" x14ac:dyDescent="0.25">
      <c r="A294" s="12" t="s">
        <v>346</v>
      </c>
      <c r="B294" s="13">
        <v>25126</v>
      </c>
      <c r="C294" s="14" t="s">
        <v>132</v>
      </c>
    </row>
    <row r="295" spans="1:3" x14ac:dyDescent="0.25">
      <c r="A295" s="9" t="s">
        <v>64</v>
      </c>
      <c r="B295" s="10">
        <v>2879</v>
      </c>
      <c r="C295" s="9" t="s">
        <v>130</v>
      </c>
    </row>
    <row r="296" spans="1:3" x14ac:dyDescent="0.25">
      <c r="A296" s="34" t="s">
        <v>347</v>
      </c>
      <c r="B296" s="35">
        <f>SUM(B2:B295)</f>
        <v>5967953</v>
      </c>
    </row>
    <row r="297" spans="1:3" x14ac:dyDescent="0.25">
      <c r="B297" s="37"/>
    </row>
    <row r="301" spans="1:3" x14ac:dyDescent="0.25">
      <c r="C301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PLANÍLIA GERAL</vt:lpstr>
      <vt:lpstr>ANUAL MESORREGIÃO</vt:lpstr>
      <vt:lpstr>Rel. Munic. p Mesorregião</vt:lpstr>
      <vt:lpstr>'Rel. Munic. p Mesorregião'!ReceitaPorFontes</vt:lpstr>
    </vt:vector>
  </TitlesOfParts>
  <Company>TCSC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TCSC</dc:creator>
  <cp:lastModifiedBy>Celso Guerini</cp:lastModifiedBy>
  <cp:lastPrinted>2017-03-02T20:44:20Z</cp:lastPrinted>
  <dcterms:created xsi:type="dcterms:W3CDTF">2010-06-02T16:36:41Z</dcterms:created>
  <dcterms:modified xsi:type="dcterms:W3CDTF">2018-08-07T21:08:02Z</dcterms:modified>
</cp:coreProperties>
</file>