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W81" i="8" l="1"/>
  <c r="W77" i="8"/>
  <c r="W69" i="8"/>
  <c r="W67" i="8"/>
  <c r="M67" i="8"/>
  <c r="M68" i="8"/>
  <c r="M69" i="8"/>
  <c r="M71" i="8"/>
  <c r="M73" i="8"/>
  <c r="M74" i="8"/>
  <c r="M75" i="8"/>
  <c r="M76" i="8"/>
  <c r="M77" i="8"/>
  <c r="M78" i="8"/>
  <c r="M80" i="8"/>
  <c r="M81" i="8"/>
  <c r="M82" i="8"/>
  <c r="M83" i="8"/>
  <c r="M66" i="8"/>
  <c r="K67" i="8"/>
  <c r="S67" i="8"/>
  <c r="W43" i="8"/>
  <c r="W32" i="8" l="1"/>
  <c r="W33" i="8"/>
  <c r="W34" i="8"/>
  <c r="W35" i="8"/>
  <c r="W36" i="8"/>
  <c r="W37" i="8"/>
  <c r="W38" i="8"/>
  <c r="W39" i="8"/>
  <c r="W31" i="8"/>
  <c r="K83" i="8"/>
  <c r="K82" i="8"/>
  <c r="K81" i="8"/>
  <c r="K80" i="8"/>
  <c r="K79" i="8"/>
  <c r="M79" i="8" s="1"/>
  <c r="K78" i="8"/>
  <c r="K77" i="8"/>
  <c r="K76" i="8"/>
  <c r="K75" i="8"/>
  <c r="K74" i="8"/>
  <c r="K73" i="8"/>
  <c r="K72" i="8"/>
  <c r="M72" i="8" s="1"/>
  <c r="K71" i="8"/>
  <c r="K70" i="8"/>
  <c r="M70" i="8" s="1"/>
  <c r="K69" i="8"/>
  <c r="K68" i="8"/>
  <c r="K66" i="8"/>
  <c r="I40" i="8"/>
  <c r="I29" i="8"/>
  <c r="I25" i="8"/>
  <c r="I20" i="8"/>
  <c r="I11" i="8"/>
  <c r="M84" i="8" l="1"/>
  <c r="N72" i="8"/>
  <c r="K84" i="8"/>
  <c r="N70" i="8" l="1"/>
  <c r="N74" i="8"/>
  <c r="N78" i="8"/>
  <c r="N82" i="8"/>
  <c r="N76" i="8"/>
  <c r="N73" i="8"/>
  <c r="N77" i="8"/>
  <c r="N67" i="8"/>
  <c r="N71" i="8"/>
  <c r="N75" i="8"/>
  <c r="N79" i="8"/>
  <c r="N83" i="8"/>
  <c r="N68" i="8"/>
  <c r="N80" i="8"/>
  <c r="N69" i="8"/>
  <c r="N81" i="8"/>
  <c r="O117" i="5"/>
  <c r="O92" i="5"/>
  <c r="O271" i="5" l="1"/>
  <c r="O161" i="5"/>
  <c r="O153" i="5" l="1"/>
  <c r="O323" i="5"/>
  <c r="O324" i="5"/>
  <c r="O276" i="5"/>
  <c r="O165" i="5"/>
  <c r="O390" i="5" l="1"/>
  <c r="O262" i="5"/>
  <c r="O319" i="5" l="1"/>
  <c r="I84" i="8"/>
  <c r="O246" i="5" l="1"/>
  <c r="O81" i="5"/>
  <c r="W28" i="8"/>
  <c r="W27" i="8"/>
  <c r="H84" i="8" l="1"/>
  <c r="H40" i="8"/>
  <c r="H29" i="8"/>
  <c r="H25" i="8"/>
  <c r="H20" i="8"/>
  <c r="H11" i="8"/>
  <c r="O331" i="5" l="1"/>
  <c r="O288" i="5" l="1"/>
  <c r="O233" i="5"/>
  <c r="O114" i="5"/>
  <c r="O59" i="5"/>
  <c r="I4" i="5" l="1"/>
  <c r="I26" i="5"/>
  <c r="I55" i="5"/>
  <c r="I163" i="5"/>
  <c r="I298" i="5"/>
  <c r="I328" i="5"/>
  <c r="I373" i="5"/>
  <c r="I427" i="5"/>
  <c r="I429" i="5"/>
  <c r="I430" i="5" l="1"/>
  <c r="O244" i="5"/>
  <c r="O113" i="5" l="1"/>
  <c r="O221" i="5" l="1"/>
  <c r="O184" i="5"/>
  <c r="O11" i="8" l="1"/>
  <c r="J81" i="8" l="1"/>
  <c r="J71" i="8"/>
  <c r="O172" i="5" l="1"/>
  <c r="O61" i="5"/>
  <c r="F373" i="5" l="1"/>
  <c r="G373" i="5"/>
  <c r="H373" i="5"/>
  <c r="J373" i="5"/>
  <c r="K373" i="5"/>
  <c r="L373" i="5"/>
  <c r="M373" i="5"/>
  <c r="N373" i="5"/>
  <c r="F328" i="5"/>
  <c r="G328" i="5"/>
  <c r="H328" i="5"/>
  <c r="J328" i="5"/>
  <c r="K328" i="5"/>
  <c r="L328" i="5"/>
  <c r="M328" i="5"/>
  <c r="N328" i="5"/>
  <c r="F298" i="5"/>
  <c r="G298" i="5"/>
  <c r="H298" i="5"/>
  <c r="J298" i="5"/>
  <c r="K298" i="5"/>
  <c r="L298" i="5"/>
  <c r="M298" i="5"/>
  <c r="N298" i="5"/>
  <c r="E373" i="5"/>
  <c r="E328" i="5"/>
  <c r="E298" i="5"/>
  <c r="O292" i="5"/>
  <c r="O275" i="5"/>
  <c r="O278" i="5"/>
  <c r="O185" i="5"/>
  <c r="O170" i="5"/>
  <c r="O15" i="5" l="1"/>
  <c r="O401" i="5"/>
  <c r="D373" i="5"/>
  <c r="D328" i="5"/>
  <c r="D298" i="5"/>
  <c r="O281" i="5"/>
  <c r="J75" i="8"/>
  <c r="J74" i="8"/>
  <c r="G61" i="8" l="1"/>
  <c r="J40" i="8"/>
  <c r="J29" i="8"/>
  <c r="J25" i="8"/>
  <c r="J20" i="8"/>
  <c r="W9" i="8"/>
  <c r="J84" i="8" l="1"/>
  <c r="G40" i="8"/>
  <c r="G29" i="8"/>
  <c r="G25" i="8"/>
  <c r="G20" i="8"/>
  <c r="G11" i="8"/>
  <c r="F29" i="8" l="1"/>
  <c r="J11" i="8"/>
  <c r="D429" i="5"/>
  <c r="E429" i="5"/>
  <c r="F429" i="5"/>
  <c r="G429" i="5"/>
  <c r="H429" i="5"/>
  <c r="J429" i="5"/>
  <c r="K429" i="5"/>
  <c r="L429" i="5"/>
  <c r="M429" i="5"/>
  <c r="N429" i="5"/>
  <c r="C429" i="5"/>
  <c r="C373" i="5"/>
  <c r="C328" i="5"/>
  <c r="C298" i="5"/>
  <c r="D163" i="5"/>
  <c r="E163" i="5"/>
  <c r="F163" i="5"/>
  <c r="G163" i="5"/>
  <c r="H163" i="5"/>
  <c r="J163" i="5"/>
  <c r="K163" i="5"/>
  <c r="L163" i="5"/>
  <c r="M163" i="5"/>
  <c r="N163" i="5"/>
  <c r="C163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7" i="5"/>
  <c r="E427" i="5"/>
  <c r="F427" i="5"/>
  <c r="G427" i="5"/>
  <c r="H427" i="5"/>
  <c r="J427" i="5"/>
  <c r="K427" i="5"/>
  <c r="L427" i="5"/>
  <c r="M427" i="5"/>
  <c r="N427" i="5"/>
  <c r="C427" i="5"/>
  <c r="O279" i="5"/>
  <c r="O223" i="5"/>
  <c r="O207" i="5"/>
  <c r="O187" i="5"/>
  <c r="O164" i="5"/>
  <c r="W19" i="8"/>
  <c r="W18" i="8"/>
  <c r="W17" i="8"/>
  <c r="W16" i="8"/>
  <c r="W15" i="8"/>
  <c r="W14" i="8"/>
  <c r="W13" i="8"/>
  <c r="W6" i="8"/>
  <c r="W7" i="8"/>
  <c r="W8" i="8"/>
  <c r="W10" i="8"/>
  <c r="W5" i="8"/>
  <c r="E61" i="8"/>
  <c r="F61" i="8"/>
  <c r="O364" i="5"/>
  <c r="O266" i="5"/>
  <c r="O260" i="5"/>
  <c r="O232" i="5"/>
  <c r="O229" i="5"/>
  <c r="O219" i="5"/>
  <c r="O190" i="5"/>
  <c r="H430" i="5" l="1"/>
  <c r="L430" i="5"/>
  <c r="M430" i="5"/>
  <c r="E430" i="5"/>
  <c r="K430" i="5"/>
  <c r="G430" i="5"/>
  <c r="N430" i="5"/>
  <c r="J430" i="5"/>
  <c r="F430" i="5"/>
  <c r="D430" i="5"/>
  <c r="C430" i="5"/>
  <c r="O277" i="5"/>
  <c r="O222" i="5"/>
  <c r="O286" i="5"/>
  <c r="O108" i="5"/>
  <c r="O208" i="5"/>
  <c r="O273" i="5" l="1"/>
  <c r="O248" i="5"/>
  <c r="O204" i="5"/>
  <c r="O202" i="5"/>
  <c r="O167" i="5" l="1"/>
  <c r="O235" i="5"/>
  <c r="O270" i="5" l="1"/>
  <c r="O194" i="5" l="1"/>
  <c r="O180" i="5"/>
  <c r="O251" i="5"/>
  <c r="O214" i="5"/>
  <c r="O296" i="5"/>
  <c r="O314" i="5"/>
  <c r="O191" i="5"/>
  <c r="O142" i="5" l="1"/>
  <c r="O125" i="5"/>
  <c r="O193" i="5"/>
  <c r="O58" i="5"/>
  <c r="O283" i="5" l="1"/>
  <c r="O255" i="5"/>
  <c r="O352" i="5"/>
  <c r="O295" i="5"/>
  <c r="O234" i="5"/>
  <c r="O11" i="5"/>
  <c r="F40" i="8"/>
  <c r="E40" i="8" l="1"/>
  <c r="E29" i="8"/>
  <c r="F25" i="8"/>
  <c r="F20" i="8"/>
  <c r="E11" i="8"/>
  <c r="L84" i="8"/>
  <c r="O228" i="5" l="1"/>
  <c r="O311" i="5"/>
  <c r="O243" i="5"/>
  <c r="O224" i="5"/>
  <c r="O210" i="5"/>
  <c r="O83" i="5"/>
  <c r="W49" i="8"/>
  <c r="S73" i="8" s="1"/>
  <c r="O294" i="5"/>
  <c r="O392" i="5"/>
  <c r="P61" i="8" l="1"/>
  <c r="W50" i="8"/>
  <c r="S74" i="8" s="1"/>
  <c r="W74" i="8" s="1"/>
  <c r="O269" i="5"/>
  <c r="O425" i="5"/>
  <c r="O141" i="5"/>
  <c r="O267" i="5"/>
  <c r="O129" i="5"/>
  <c r="O333" i="5"/>
  <c r="O274" i="5"/>
  <c r="O176" i="5" l="1"/>
  <c r="O225" i="5" l="1"/>
  <c r="O302" i="5"/>
  <c r="O303" i="5"/>
  <c r="W45" i="8"/>
  <c r="S69" i="8" s="1"/>
  <c r="L61" i="8"/>
  <c r="L40" i="8"/>
  <c r="L29" i="8"/>
  <c r="L25" i="8"/>
  <c r="L20" i="8"/>
  <c r="L11" i="8"/>
  <c r="F84" i="8"/>
  <c r="J61" i="8"/>
  <c r="E25" i="8"/>
  <c r="E20" i="8"/>
  <c r="F11" i="8"/>
  <c r="V40" i="8"/>
  <c r="O349" i="5"/>
  <c r="O79" i="5"/>
  <c r="V61" i="8"/>
  <c r="V29" i="8"/>
  <c r="V25" i="8"/>
  <c r="V20" i="8"/>
  <c r="V11" i="8"/>
  <c r="U61" i="8"/>
  <c r="U40" i="8"/>
  <c r="O197" i="5"/>
  <c r="U29" i="8"/>
  <c r="U25" i="8"/>
  <c r="U20" i="8"/>
  <c r="U11" i="8"/>
  <c r="T40" i="8"/>
  <c r="O293" i="5"/>
  <c r="O148" i="5"/>
  <c r="O149" i="5"/>
  <c r="O211" i="5"/>
  <c r="O31" i="5"/>
  <c r="O287" i="5"/>
  <c r="T61" i="8"/>
  <c r="T29" i="8"/>
  <c r="T25" i="8"/>
  <c r="T20" i="8"/>
  <c r="T11" i="8"/>
  <c r="S40" i="8" l="1"/>
  <c r="O291" i="5"/>
  <c r="O357" i="5"/>
  <c r="O215" i="5"/>
  <c r="O379" i="5"/>
  <c r="O138" i="5"/>
  <c r="S61" i="8"/>
  <c r="S29" i="8"/>
  <c r="S25" i="8"/>
  <c r="S20" i="8"/>
  <c r="S11" i="8"/>
  <c r="O424" i="5"/>
  <c r="O94" i="5"/>
  <c r="O338" i="5"/>
  <c r="W44" i="8"/>
  <c r="S68" i="8" s="1"/>
  <c r="W46" i="8"/>
  <c r="S70" i="8" s="1"/>
  <c r="R61" i="8"/>
  <c r="R40" i="8"/>
  <c r="R29" i="8"/>
  <c r="R25" i="8"/>
  <c r="R20" i="8"/>
  <c r="R11" i="8"/>
  <c r="Q40" i="8"/>
  <c r="O188" i="5"/>
  <c r="Q61" i="8" l="1"/>
  <c r="Q29" i="8"/>
  <c r="Q25" i="8"/>
  <c r="Q20" i="8"/>
  <c r="Q11" i="8"/>
  <c r="P40" i="8"/>
  <c r="O420" i="5"/>
  <c r="O19" i="5"/>
  <c r="O402" i="5"/>
  <c r="O62" i="5"/>
  <c r="O169" i="5"/>
  <c r="W57" i="8"/>
  <c r="S81" i="8" s="1"/>
  <c r="P29" i="8"/>
  <c r="P25" i="8"/>
  <c r="P20" i="8"/>
  <c r="P11" i="8"/>
  <c r="O40" i="8"/>
  <c r="O326" i="5"/>
  <c r="O126" i="5"/>
  <c r="O112" i="5"/>
  <c r="O209" i="5"/>
  <c r="O317" i="5"/>
  <c r="O212" i="5"/>
  <c r="E84" i="8"/>
  <c r="O61" i="8"/>
  <c r="O29" i="8"/>
  <c r="O25" i="8"/>
  <c r="O20" i="8"/>
  <c r="C84" i="8"/>
  <c r="D84" i="8"/>
  <c r="B84" i="8"/>
  <c r="N40" i="8"/>
  <c r="O272" i="5"/>
  <c r="O268" i="5"/>
  <c r="O182" i="5"/>
  <c r="O186" i="5"/>
  <c r="O154" i="5"/>
  <c r="O152" i="5"/>
  <c r="O393" i="5"/>
  <c r="O65" i="5"/>
  <c r="O320" i="5"/>
  <c r="N61" i="8"/>
  <c r="N29" i="8"/>
  <c r="N25" i="8"/>
  <c r="N20" i="8"/>
  <c r="N11" i="8"/>
  <c r="M40" i="8"/>
  <c r="O213" i="5"/>
  <c r="O203" i="5"/>
  <c r="O131" i="5"/>
  <c r="O123" i="5"/>
  <c r="O106" i="5"/>
  <c r="M61" i="8"/>
  <c r="W52" i="8"/>
  <c r="S75" i="8" s="1"/>
  <c r="W75" i="8" s="1"/>
  <c r="M29" i="8"/>
  <c r="M25" i="8"/>
  <c r="M20" i="8"/>
  <c r="M11" i="8"/>
  <c r="K40" i="8"/>
  <c r="W60" i="8"/>
  <c r="S84" i="8" s="1"/>
  <c r="W59" i="8"/>
  <c r="S83" i="8" s="1"/>
  <c r="W83" i="8" s="1"/>
  <c r="W58" i="8"/>
  <c r="S82" i="8" s="1"/>
  <c r="W82" i="8" s="1"/>
  <c r="W56" i="8"/>
  <c r="S80" i="8" s="1"/>
  <c r="W55" i="8"/>
  <c r="S79" i="8" s="1"/>
  <c r="W79" i="8" s="1"/>
  <c r="W54" i="8"/>
  <c r="S78" i="8" s="1"/>
  <c r="W78" i="8" s="1"/>
  <c r="W53" i="8"/>
  <c r="S77" i="8" s="1"/>
  <c r="W51" i="8"/>
  <c r="S76" i="8" s="1"/>
  <c r="W48" i="8"/>
  <c r="S72" i="8" s="1"/>
  <c r="W72" i="8" s="1"/>
  <c r="W47" i="8"/>
  <c r="S71" i="8" s="1"/>
  <c r="W71" i="8" s="1"/>
  <c r="W42" i="8"/>
  <c r="K61" i="8"/>
  <c r="D61" i="8"/>
  <c r="C61" i="8"/>
  <c r="B61" i="8"/>
  <c r="S66" i="8" l="1"/>
  <c r="W61" i="8"/>
  <c r="W40" i="8"/>
  <c r="X39" i="8" s="1"/>
  <c r="C40" i="8"/>
  <c r="D40" i="8"/>
  <c r="B40" i="8"/>
  <c r="K29" i="8"/>
  <c r="D29" i="8"/>
  <c r="C29" i="8"/>
  <c r="B29" i="8"/>
  <c r="O258" i="5"/>
  <c r="O177" i="5"/>
  <c r="O175" i="5"/>
  <c r="O322" i="5"/>
  <c r="O415" i="5"/>
  <c r="O115" i="5"/>
  <c r="O99" i="5"/>
  <c r="O377" i="5"/>
  <c r="O300" i="5"/>
  <c r="K20" i="8"/>
  <c r="K25" i="8"/>
  <c r="K11" i="8"/>
  <c r="D20" i="8"/>
  <c r="D25" i="8"/>
  <c r="D11" i="8"/>
  <c r="O216" i="5"/>
  <c r="O256" i="5"/>
  <c r="O181" i="5"/>
  <c r="O156" i="5"/>
  <c r="O325" i="5"/>
  <c r="O282" i="5"/>
  <c r="O171" i="5"/>
  <c r="O359" i="5"/>
  <c r="O396" i="5"/>
  <c r="O339" i="5"/>
  <c r="O305" i="5"/>
  <c r="C11" i="8"/>
  <c r="C25" i="8"/>
  <c r="B25" i="8"/>
  <c r="B11" i="8"/>
  <c r="C20" i="8"/>
  <c r="B20" i="8"/>
  <c r="W23" i="8"/>
  <c r="W24" i="8"/>
  <c r="W22" i="8"/>
  <c r="O120" i="5"/>
  <c r="O332" i="5"/>
  <c r="O49" i="5"/>
  <c r="O394" i="5"/>
  <c r="O351" i="5"/>
  <c r="O60" i="5"/>
  <c r="O369" i="5"/>
  <c r="O145" i="5"/>
  <c r="O241" i="5"/>
  <c r="O91" i="5"/>
  <c r="O387" i="5"/>
  <c r="O56" i="5"/>
  <c r="X49" i="8" l="1"/>
  <c r="X43" i="8"/>
  <c r="S85" i="8"/>
  <c r="X45" i="8"/>
  <c r="X50" i="8"/>
  <c r="X46" i="8"/>
  <c r="X44" i="8"/>
  <c r="X52" i="8"/>
  <c r="X57" i="8"/>
  <c r="X37" i="8"/>
  <c r="X38" i="8"/>
  <c r="X42" i="8"/>
  <c r="X48" i="8"/>
  <c r="X53" i="8"/>
  <c r="X55" i="8"/>
  <c r="X59" i="8"/>
  <c r="X47" i="8"/>
  <c r="X51" i="8"/>
  <c r="X54" i="8"/>
  <c r="X60" i="8"/>
  <c r="X56" i="8"/>
  <c r="X58" i="8"/>
  <c r="W29" i="8"/>
  <c r="X28" i="8" s="1"/>
  <c r="W11" i="8"/>
  <c r="W20" i="8"/>
  <c r="W25" i="8"/>
  <c r="X25" i="8" s="1"/>
  <c r="O183" i="5"/>
  <c r="O52" i="5"/>
  <c r="O263" i="5"/>
  <c r="O245" i="5"/>
  <c r="O239" i="5"/>
  <c r="O150" i="5"/>
  <c r="O63" i="5"/>
  <c r="O173" i="5"/>
  <c r="O318" i="5"/>
  <c r="O104" i="5"/>
  <c r="O33" i="5"/>
  <c r="O376" i="5"/>
  <c r="O423" i="5"/>
  <c r="O307" i="5"/>
  <c r="O67" i="5"/>
  <c r="O28" i="5"/>
  <c r="O179" i="5"/>
  <c r="O130" i="5"/>
  <c r="O340" i="5"/>
  <c r="O330" i="5"/>
  <c r="O313" i="5"/>
  <c r="O136" i="5"/>
  <c r="O135" i="5"/>
  <c r="O110" i="5"/>
  <c r="O226" i="5"/>
  <c r="O159" i="5"/>
  <c r="O321" i="5"/>
  <c r="O356" i="5"/>
  <c r="O14" i="5"/>
  <c r="O400" i="5"/>
  <c r="O6" i="5"/>
  <c r="O353" i="5"/>
  <c r="O227" i="5"/>
  <c r="O107" i="5"/>
  <c r="O201" i="5"/>
  <c r="O308" i="5"/>
  <c r="O72" i="5"/>
  <c r="O9" i="5"/>
  <c r="O8" i="5"/>
  <c r="O365" i="5"/>
  <c r="O124" i="5"/>
  <c r="O119" i="5"/>
  <c r="O76" i="5"/>
  <c r="O64" i="5"/>
  <c r="O299" i="5"/>
  <c r="O87" i="5"/>
  <c r="O143" i="5"/>
  <c r="O139" i="5"/>
  <c r="O84" i="5"/>
  <c r="O189" i="5"/>
  <c r="O30" i="5"/>
  <c r="O285" i="5"/>
  <c r="O259" i="5"/>
  <c r="O230" i="5"/>
  <c r="O93" i="5"/>
  <c r="O414" i="5"/>
  <c r="O290" i="5"/>
  <c r="O200" i="5"/>
  <c r="O199" i="5"/>
  <c r="O21" i="5"/>
  <c r="O403" i="5"/>
  <c r="O383" i="5"/>
  <c r="O7" i="5"/>
  <c r="O122" i="5"/>
  <c r="O381" i="5"/>
  <c r="O368" i="5"/>
  <c r="O96" i="5"/>
  <c r="O389" i="5"/>
  <c r="O378" i="5"/>
  <c r="O289" i="5"/>
  <c r="O280" i="5"/>
  <c r="O264" i="5"/>
  <c r="O47" i="5"/>
  <c r="O249" i="5"/>
  <c r="O428" i="5"/>
  <c r="O205" i="5"/>
  <c r="O386" i="5"/>
  <c r="O382" i="5"/>
  <c r="O166" i="5"/>
  <c r="O24" i="5"/>
  <c r="O53" i="5"/>
  <c r="O144" i="5"/>
  <c r="O137" i="5"/>
  <c r="O417" i="5"/>
  <c r="O247" i="5"/>
  <c r="O42" i="5"/>
  <c r="O109" i="5"/>
  <c r="O100" i="5"/>
  <c r="O68" i="5"/>
  <c r="O174" i="5"/>
  <c r="O160" i="5"/>
  <c r="O111" i="5"/>
  <c r="O371" i="5"/>
  <c r="O265" i="5"/>
  <c r="O103" i="5"/>
  <c r="O88" i="5"/>
  <c r="O5" i="5"/>
  <c r="O17" i="5"/>
  <c r="O316" i="5"/>
  <c r="O231" i="5"/>
  <c r="O217" i="5"/>
  <c r="O97" i="5"/>
  <c r="O192" i="5"/>
  <c r="O75" i="5"/>
  <c r="O411" i="5"/>
  <c r="O408" i="5"/>
  <c r="O78" i="5"/>
  <c r="O344" i="5"/>
  <c r="O158" i="5"/>
  <c r="O157" i="5"/>
  <c r="O50" i="5"/>
  <c r="O361" i="5"/>
  <c r="O128" i="5"/>
  <c r="O350" i="5"/>
  <c r="O312" i="5"/>
  <c r="O85" i="5"/>
  <c r="O306" i="5"/>
  <c r="O284" i="5"/>
  <c r="O155" i="5"/>
  <c r="O151" i="5"/>
  <c r="O418" i="5"/>
  <c r="O252" i="5"/>
  <c r="O127" i="5"/>
  <c r="O238" i="5"/>
  <c r="O220" i="5"/>
  <c r="O82" i="5"/>
  <c r="O69" i="5"/>
  <c r="O301" i="5"/>
  <c r="O336" i="5"/>
  <c r="O397" i="5"/>
  <c r="O370" i="5"/>
  <c r="O422" i="5"/>
  <c r="O261" i="5"/>
  <c r="O134" i="5"/>
  <c r="O133" i="5"/>
  <c r="O254" i="5"/>
  <c r="O409" i="5"/>
  <c r="O242" i="5"/>
  <c r="O218" i="5"/>
  <c r="O102" i="5"/>
  <c r="O334" i="5"/>
  <c r="O375" i="5"/>
  <c r="O41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5" i="5"/>
  <c r="O98" i="5"/>
  <c r="O101" i="5"/>
  <c r="O105" i="5"/>
  <c r="O116" i="5"/>
  <c r="O118" i="5"/>
  <c r="O121" i="5"/>
  <c r="O132" i="5"/>
  <c r="O146" i="5"/>
  <c r="O147" i="5"/>
  <c r="O162" i="5"/>
  <c r="O168" i="5"/>
  <c r="O178" i="5"/>
  <c r="O195" i="5"/>
  <c r="O196" i="5"/>
  <c r="O198" i="5"/>
  <c r="O206" i="5"/>
  <c r="O236" i="5"/>
  <c r="O237" i="5"/>
  <c r="O240" i="5"/>
  <c r="O250" i="5"/>
  <c r="O253" i="5"/>
  <c r="O257" i="5"/>
  <c r="O297" i="5"/>
  <c r="O304" i="5"/>
  <c r="O309" i="5"/>
  <c r="O310" i="5"/>
  <c r="O315" i="5"/>
  <c r="O327" i="5"/>
  <c r="O329" i="5"/>
  <c r="O335" i="5"/>
  <c r="O337" i="5"/>
  <c r="O341" i="5"/>
  <c r="O342" i="5"/>
  <c r="O343" i="5"/>
  <c r="O345" i="5"/>
  <c r="O346" i="5"/>
  <c r="O347" i="5"/>
  <c r="O348" i="5"/>
  <c r="O354" i="5"/>
  <c r="O355" i="5"/>
  <c r="O358" i="5"/>
  <c r="O360" i="5"/>
  <c r="O362" i="5"/>
  <c r="O363" i="5"/>
  <c r="O366" i="5"/>
  <c r="O367" i="5"/>
  <c r="O372" i="5"/>
  <c r="O374" i="5"/>
  <c r="O380" i="5"/>
  <c r="O384" i="5"/>
  <c r="O385" i="5"/>
  <c r="O388" i="5"/>
  <c r="O391" i="5"/>
  <c r="O395" i="5"/>
  <c r="O398" i="5"/>
  <c r="O399" i="5"/>
  <c r="O404" i="5"/>
  <c r="O405" i="5"/>
  <c r="O406" i="5"/>
  <c r="O407" i="5"/>
  <c r="O410" i="5"/>
  <c r="O412" i="5"/>
  <c r="O413" i="5"/>
  <c r="O419" i="5"/>
  <c r="O421" i="5"/>
  <c r="O426" i="5"/>
  <c r="O3" i="5"/>
  <c r="O4" i="5" s="1"/>
  <c r="B296" i="3"/>
  <c r="X11" i="8" l="1"/>
  <c r="X9" i="8"/>
  <c r="X27" i="8"/>
  <c r="X33" i="8"/>
  <c r="X35" i="8"/>
  <c r="X32" i="8"/>
  <c r="X34" i="8"/>
  <c r="X36" i="8"/>
  <c r="X31" i="8"/>
  <c r="X20" i="8"/>
  <c r="X61" i="8"/>
  <c r="X29" i="8"/>
  <c r="X7" i="8"/>
  <c r="X6" i="8"/>
  <c r="X5" i="8"/>
  <c r="X10" i="8"/>
  <c r="X8" i="8"/>
  <c r="X14" i="8"/>
  <c r="X18" i="8"/>
  <c r="X23" i="8"/>
  <c r="X15" i="8"/>
  <c r="X19" i="8"/>
  <c r="X24" i="8"/>
  <c r="X16" i="8"/>
  <c r="X13" i="8"/>
  <c r="X22" i="8"/>
  <c r="X17" i="8"/>
  <c r="O429" i="5"/>
  <c r="O55" i="5"/>
  <c r="O26" i="5"/>
  <c r="O328" i="5"/>
  <c r="O298" i="5"/>
  <c r="O163" i="5"/>
  <c r="O373" i="5"/>
  <c r="O427" i="5"/>
  <c r="X40" i="8" l="1"/>
  <c r="O430" i="5"/>
  <c r="U85" i="8" l="1"/>
  <c r="W85" i="8" s="1"/>
  <c r="G84" i="8"/>
  <c r="N66" i="8" l="1"/>
  <c r="N8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<sst xmlns="http://schemas.openxmlformats.org/spreadsheetml/2006/main" count="1589" uniqueCount="561">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</sst>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center" indent="4"/>
    </xf>
    <xf numFmtId="0" fontId="18" fillId="0" borderId="0" xfId="0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Fev  </a:t>
            </a:r>
            <a:r>
              <a:rPr lang="pt-BR" sz="900" b="0" i="1" baseline="0"/>
              <a:t> </a:t>
            </a:r>
            <a:r>
              <a:rPr lang="pt-BR" sz="900" b="0" i="1"/>
              <a:t>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GERAL'!$W$5:$W$10</c:f>
              <c:numCache>
                <c:formatCode>General</c:formatCode>
                <c:ptCount val="6"/>
                <c:pt idx="0">
                  <c:v>3</c:v>
                </c:pt>
                <c:pt idx="1">
                  <c:v>81</c:v>
                </c:pt>
                <c:pt idx="2">
                  <c:v>0</c:v>
                </c:pt>
                <c:pt idx="3">
                  <c:v>69</c:v>
                </c:pt>
                <c:pt idx="4">
                  <c:v>20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Fev 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GERAL'!$W$13:$W$19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68</c:v>
                </c:pt>
                <c:pt idx="3">
                  <c:v>73</c:v>
                </c:pt>
                <c:pt idx="4">
                  <c:v>23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Fev  / 2019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3861E-2"/>
                  <c:y val="7.08892543859649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GERAL'!$W$22:$W$24</c:f>
              <c:numCache>
                <c:formatCode>General</c:formatCode>
                <c:ptCount val="3"/>
                <c:pt idx="0">
                  <c:v>36</c:v>
                </c:pt>
                <c:pt idx="1">
                  <c:v>118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Fev  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GERAL'!$X$27:$X$28</c:f>
              <c:numCache>
                <c:formatCode>0.00</c:formatCode>
                <c:ptCount val="2"/>
                <c:pt idx="0">
                  <c:v>77.011494252873561</c:v>
                </c:pt>
                <c:pt idx="1">
                  <c:v>22.988505747126435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Fev  / 2019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7"/>
                  <c:y val="3.150097397712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313E-2"/>
                  <c:y val="0.100307803729856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497"/>
                  <c:y val="2.4842154502244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GERAL'!$W$31:$W$39</c:f>
              <c:numCache>
                <c:formatCode>General</c:formatCode>
                <c:ptCount val="9"/>
                <c:pt idx="0">
                  <c:v>26</c:v>
                </c:pt>
                <c:pt idx="1">
                  <c:v>25</c:v>
                </c:pt>
                <c:pt idx="2">
                  <c:v>38</c:v>
                </c:pt>
                <c:pt idx="3">
                  <c:v>2</c:v>
                </c:pt>
                <c:pt idx="4">
                  <c:v>8</c:v>
                </c:pt>
                <c:pt idx="5">
                  <c:v>32</c:v>
                </c:pt>
                <c:pt idx="6">
                  <c:v>19</c:v>
                </c:pt>
                <c:pt idx="7">
                  <c:v>0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Fev  / 2019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GERAL'!$A$42:$A$60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COG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DCG</c:v>
                </c:pt>
                <c:pt idx="8">
                  <c:v>DGP</c:v>
                </c:pt>
                <c:pt idx="9">
                  <c:v>DGPA</c:v>
                </c:pt>
                <c:pt idx="10">
                  <c:v>DGCE</c:v>
                </c:pt>
                <c:pt idx="11">
                  <c:v>DIN</c:v>
                </c:pt>
                <c:pt idx="12">
                  <c:v>DLC</c:v>
                </c:pt>
                <c:pt idx="13">
                  <c:v>DMU</c:v>
                </c:pt>
                <c:pt idx="14">
                  <c:v>DPE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'PLANÍLIA GERAL'!$W$42:$W$60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134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GERAL'!$A$42:$A$60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COG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DCG</c:v>
                </c:pt>
                <c:pt idx="8">
                  <c:v>DGP</c:v>
                </c:pt>
                <c:pt idx="9">
                  <c:v>DGPA</c:v>
                </c:pt>
                <c:pt idx="10">
                  <c:v>DGCE</c:v>
                </c:pt>
                <c:pt idx="11">
                  <c:v>DIN</c:v>
                </c:pt>
                <c:pt idx="12">
                  <c:v>DLC</c:v>
                </c:pt>
                <c:pt idx="13">
                  <c:v>DMU</c:v>
                </c:pt>
                <c:pt idx="14">
                  <c:v>DPE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'PLANÍLIA GERAL'!$X$42:$X$60</c:f>
              <c:numCache>
                <c:formatCode>0.00</c:formatCode>
                <c:ptCount val="19"/>
                <c:pt idx="0">
                  <c:v>0</c:v>
                </c:pt>
                <c:pt idx="1">
                  <c:v>0.57471264367816088</c:v>
                </c:pt>
                <c:pt idx="2">
                  <c:v>0</c:v>
                </c:pt>
                <c:pt idx="3">
                  <c:v>0.57471264367816088</c:v>
                </c:pt>
                <c:pt idx="4">
                  <c:v>0</c:v>
                </c:pt>
                <c:pt idx="5">
                  <c:v>5.1724137931034484</c:v>
                </c:pt>
                <c:pt idx="6">
                  <c:v>1.1494252873563218</c:v>
                </c:pt>
                <c:pt idx="7">
                  <c:v>0</c:v>
                </c:pt>
                <c:pt idx="8">
                  <c:v>1.1494252873563218</c:v>
                </c:pt>
                <c:pt idx="9">
                  <c:v>0</c:v>
                </c:pt>
                <c:pt idx="10">
                  <c:v>1.1494252873563218</c:v>
                </c:pt>
                <c:pt idx="11">
                  <c:v>2.2988505747126435</c:v>
                </c:pt>
                <c:pt idx="12">
                  <c:v>4.0229885057471266</c:v>
                </c:pt>
                <c:pt idx="13">
                  <c:v>5.7471264367816088</c:v>
                </c:pt>
                <c:pt idx="14">
                  <c:v>0</c:v>
                </c:pt>
                <c:pt idx="15">
                  <c:v>0.57471264367816088</c:v>
                </c:pt>
                <c:pt idx="16">
                  <c:v>0.57471264367816088</c:v>
                </c:pt>
                <c:pt idx="17">
                  <c:v>77.011494252873561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Fev  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GERAL'!$C$65:$K$65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'PLANÍLIA GERAL'!$C$84:$K$84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72</c:v>
                </c:pt>
                <c:pt idx="7">
                  <c:v>96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A4-430D-8F53-229411BAD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4700361134950208"/>
          <c:y val="0.24326985534808418"/>
          <c:w val="0.10430267631280025"/>
          <c:h val="0.63939678857680549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Fev 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GERAL'!$A$69:$A$83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GERAL'!$M$69:$M$83</c:f>
              <c:numCache>
                <c:formatCode>General</c:formatCode>
                <c:ptCount val="15"/>
                <c:pt idx="0">
                  <c:v>1</c:v>
                </c:pt>
                <c:pt idx="1">
                  <c:v>110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21</c:v>
                </c:pt>
                <c:pt idx="10">
                  <c:v>24</c:v>
                </c:pt>
                <c:pt idx="11">
                  <c:v>0</c:v>
                </c:pt>
                <c:pt idx="12">
                  <c:v>0</c:v>
                </c:pt>
                <c:pt idx="13">
                  <c:v>31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86</xdr:row>
      <xdr:rowOff>95250</xdr:rowOff>
    </xdr:from>
    <xdr:to>
      <xdr:col>5</xdr:col>
      <xdr:colOff>432955</xdr:colOff>
      <xdr:row>100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86</xdr:row>
      <xdr:rowOff>112568</xdr:rowOff>
    </xdr:from>
    <xdr:to>
      <xdr:col>19</xdr:col>
      <xdr:colOff>43295</xdr:colOff>
      <xdr:row>101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102</xdr:row>
      <xdr:rowOff>25977</xdr:rowOff>
    </xdr:from>
    <xdr:to>
      <xdr:col>5</xdr:col>
      <xdr:colOff>415637</xdr:colOff>
      <xdr:row>116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102</xdr:row>
      <xdr:rowOff>34635</xdr:rowOff>
    </xdr:from>
    <xdr:to>
      <xdr:col>19</xdr:col>
      <xdr:colOff>95250</xdr:colOff>
      <xdr:row>116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118</xdr:row>
      <xdr:rowOff>0</xdr:rowOff>
    </xdr:from>
    <xdr:to>
      <xdr:col>5</xdr:col>
      <xdr:colOff>346365</xdr:colOff>
      <xdr:row>132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</xdr:colOff>
      <xdr:row>118</xdr:row>
      <xdr:rowOff>8659</xdr:rowOff>
    </xdr:from>
    <xdr:to>
      <xdr:col>19</xdr:col>
      <xdr:colOff>95251</xdr:colOff>
      <xdr:row>132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133</xdr:row>
      <xdr:rowOff>147205</xdr:rowOff>
    </xdr:from>
    <xdr:to>
      <xdr:col>5</xdr:col>
      <xdr:colOff>337705</xdr:colOff>
      <xdr:row>148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133</xdr:row>
      <xdr:rowOff>164523</xdr:rowOff>
    </xdr:from>
    <xdr:to>
      <xdr:col>19</xdr:col>
      <xdr:colOff>43294</xdr:colOff>
      <xdr:row>148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abSelected="1" zoomScale="110" zoomScaleNormal="110" workbookViewId="0">
      <pane ySplit="3" topLeftCell="A111" activePane="bottomLeft" state="frozen"/>
      <selection pane="bottomLeft" activeCell="Y143" sqref="Y143"/>
    </sheetView>
  </sheetViews>
  <sheetFormatPr defaultRowHeight="15" x14ac:dyDescent="0.25"/>
  <cols>
    <col min="1" max="1" width="32.28515625" customWidth="1"/>
    <col min="2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 x14ac:dyDescent="0.3">
      <c r="A1" s="113" t="s">
        <v>451</v>
      </c>
      <c r="B1" s="114"/>
      <c r="C1" s="114"/>
      <c r="D1" s="114"/>
      <c r="E1" s="114"/>
      <c r="F1" s="114"/>
      <c r="G1" s="114"/>
      <c r="H1" s="114"/>
      <c r="I1" s="114"/>
      <c r="J1" s="114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4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6">
        <v>2018</v>
      </c>
      <c r="K2" s="115">
        <v>2019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5.75" thickBot="1" x14ac:dyDescent="0.3">
      <c r="A3" s="119"/>
      <c r="B3" s="117"/>
      <c r="C3" s="117"/>
      <c r="D3" s="117"/>
      <c r="E3" s="117"/>
      <c r="F3" s="117"/>
      <c r="G3" s="117"/>
      <c r="H3" s="117"/>
      <c r="I3" s="117"/>
      <c r="J3" s="117"/>
      <c r="K3" s="85" t="s">
        <v>475</v>
      </c>
      <c r="L3" s="83" t="s">
        <v>476</v>
      </c>
      <c r="M3" s="83" t="s">
        <v>409</v>
      </c>
      <c r="N3" s="83" t="s">
        <v>410</v>
      </c>
      <c r="O3" s="83" t="s">
        <v>411</v>
      </c>
      <c r="P3" s="83" t="s">
        <v>412</v>
      </c>
      <c r="Q3" s="83" t="s">
        <v>413</v>
      </c>
      <c r="R3" s="83" t="s">
        <v>414</v>
      </c>
      <c r="S3" s="83" t="s">
        <v>415</v>
      </c>
      <c r="T3" s="83" t="s">
        <v>416</v>
      </c>
      <c r="U3" s="83" t="s">
        <v>417</v>
      </c>
      <c r="V3" s="83" t="s">
        <v>418</v>
      </c>
      <c r="W3" s="83" t="s">
        <v>492</v>
      </c>
      <c r="X3" s="84" t="s">
        <v>420</v>
      </c>
    </row>
    <row r="4" spans="1:24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6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59">
        <v>20</v>
      </c>
      <c r="K5" s="60">
        <v>1</v>
      </c>
      <c r="L5" s="60">
        <v>2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60">
        <f>SUM(K5:V5)</f>
        <v>3</v>
      </c>
      <c r="X5" s="61">
        <f t="shared" ref="X5:X11" si="0">(W5/W$11)*100</f>
        <v>1.7241379310344827</v>
      </c>
    </row>
    <row r="6" spans="1:24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3">
        <v>496</v>
      </c>
      <c r="K6" s="44">
        <v>35</v>
      </c>
      <c r="L6" s="44">
        <v>46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60">
        <f t="shared" ref="W6:W10" si="1">SUM(K6:V6)</f>
        <v>81</v>
      </c>
      <c r="X6" s="45">
        <f t="shared" si="0"/>
        <v>46.551724137931032</v>
      </c>
    </row>
    <row r="7" spans="1:24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3">
        <v>0</v>
      </c>
      <c r="K7" s="44">
        <v>0</v>
      </c>
      <c r="L7" s="44">
        <v>0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60">
        <f t="shared" si="1"/>
        <v>0</v>
      </c>
      <c r="X7" s="45">
        <f t="shared" si="0"/>
        <v>0</v>
      </c>
    </row>
    <row r="8" spans="1:24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3">
        <v>497</v>
      </c>
      <c r="K8" s="44">
        <v>36</v>
      </c>
      <c r="L8" s="44">
        <v>33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60">
        <f t="shared" si="1"/>
        <v>69</v>
      </c>
      <c r="X8" s="45">
        <f t="shared" si="0"/>
        <v>39.655172413793103</v>
      </c>
    </row>
    <row r="9" spans="1:24" x14ac:dyDescent="0.25">
      <c r="A9" s="42" t="s">
        <v>531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3">
        <v>86</v>
      </c>
      <c r="K9" s="44">
        <v>8</v>
      </c>
      <c r="L9" s="44">
        <v>12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60">
        <f t="shared" ref="W9" si="2">SUM(K9:V9)</f>
        <v>20</v>
      </c>
      <c r="X9" s="45">
        <f t="shared" si="0"/>
        <v>11.494252873563218</v>
      </c>
    </row>
    <row r="10" spans="1:24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3">
        <v>1</v>
      </c>
      <c r="K10" s="44">
        <v>0</v>
      </c>
      <c r="L10" s="44">
        <v>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60">
        <f t="shared" si="1"/>
        <v>1</v>
      </c>
      <c r="X10" s="45">
        <f t="shared" si="0"/>
        <v>0.57471264367816088</v>
      </c>
    </row>
    <row r="11" spans="1:24" ht="15.75" thickBot="1" x14ac:dyDescent="0.3">
      <c r="A11" s="46" t="s">
        <v>5</v>
      </c>
      <c r="B11" s="47">
        <f t="shared" ref="B11:W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:I11" si="4">SUM(H5:H10)</f>
        <v>1103</v>
      </c>
      <c r="I11" s="47">
        <f t="shared" si="4"/>
        <v>1309</v>
      </c>
      <c r="J11" s="47">
        <f t="shared" si="3"/>
        <v>1100</v>
      </c>
      <c r="K11" s="48">
        <f t="shared" si="3"/>
        <v>80</v>
      </c>
      <c r="L11" s="48">
        <f t="shared" si="3"/>
        <v>94</v>
      </c>
      <c r="M11" s="48">
        <f t="shared" si="3"/>
        <v>0</v>
      </c>
      <c r="N11" s="48">
        <f t="shared" si="3"/>
        <v>0</v>
      </c>
      <c r="O11" s="48">
        <f>SUM(O5:O10)</f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0</v>
      </c>
      <c r="W11" s="48">
        <f t="shared" si="3"/>
        <v>174</v>
      </c>
      <c r="X11" s="49">
        <f t="shared" si="0"/>
        <v>100</v>
      </c>
    </row>
    <row r="12" spans="1:24" x14ac:dyDescent="0.25">
      <c r="A12" s="102" t="s">
        <v>431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</row>
    <row r="13" spans="1:24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3">
        <v>8</v>
      </c>
      <c r="K13" s="44">
        <v>0</v>
      </c>
      <c r="L13" s="44">
        <v>1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60">
        <f t="shared" ref="W13:W19" si="5">SUM(K13:V13)</f>
        <v>1</v>
      </c>
      <c r="X13" s="45">
        <f t="shared" ref="X13:X20" si="6">(W13/W$20)*100</f>
        <v>0.57471264367816088</v>
      </c>
    </row>
    <row r="14" spans="1:24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3">
        <v>9</v>
      </c>
      <c r="K14" s="44">
        <v>0</v>
      </c>
      <c r="L14" s="44">
        <v>0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60">
        <f t="shared" si="5"/>
        <v>0</v>
      </c>
      <c r="X14" s="45">
        <f t="shared" si="6"/>
        <v>0</v>
      </c>
    </row>
    <row r="15" spans="1:24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3">
        <v>426</v>
      </c>
      <c r="K15" s="44">
        <v>33</v>
      </c>
      <c r="L15" s="44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60">
        <f t="shared" si="5"/>
        <v>68</v>
      </c>
      <c r="X15" s="45">
        <f t="shared" si="6"/>
        <v>39.080459770114942</v>
      </c>
    </row>
    <row r="16" spans="1:24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3">
        <v>488</v>
      </c>
      <c r="K16" s="44">
        <v>38</v>
      </c>
      <c r="L16" s="44">
        <v>35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60">
        <f t="shared" si="5"/>
        <v>73</v>
      </c>
      <c r="X16" s="45">
        <f t="shared" si="6"/>
        <v>41.954022988505749</v>
      </c>
    </row>
    <row r="17" spans="1:24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51">
        <v>137</v>
      </c>
      <c r="K17" s="44">
        <v>7</v>
      </c>
      <c r="L17" s="44">
        <v>16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60">
        <f t="shared" si="5"/>
        <v>23</v>
      </c>
      <c r="X17" s="45">
        <f t="shared" si="6"/>
        <v>13.218390804597702</v>
      </c>
    </row>
    <row r="18" spans="1:24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53">
        <v>26</v>
      </c>
      <c r="K18" s="44">
        <v>2</v>
      </c>
      <c r="L18" s="44">
        <v>7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60">
        <f t="shared" si="5"/>
        <v>9</v>
      </c>
      <c r="X18" s="45">
        <f t="shared" si="6"/>
        <v>5.1724137931034484</v>
      </c>
    </row>
    <row r="19" spans="1:24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3">
        <v>6</v>
      </c>
      <c r="K19" s="44">
        <v>0</v>
      </c>
      <c r="L19" s="44">
        <v>0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60">
        <f t="shared" si="5"/>
        <v>0</v>
      </c>
      <c r="X19" s="45">
        <f t="shared" si="6"/>
        <v>0</v>
      </c>
    </row>
    <row r="20" spans="1:24" ht="15.75" thickBot="1" x14ac:dyDescent="0.3">
      <c r="A20" s="54" t="s">
        <v>5</v>
      </c>
      <c r="B20" s="55">
        <f t="shared" ref="B20:V20" si="7">SUM(B13:B19)</f>
        <v>707</v>
      </c>
      <c r="C20" s="55">
        <f t="shared" si="7"/>
        <v>1097</v>
      </c>
      <c r="D20" s="55">
        <f t="shared" si="7"/>
        <v>900</v>
      </c>
      <c r="E20" s="55">
        <f t="shared" ref="E20:J20" si="8">SUM(E13:E19)</f>
        <v>1232</v>
      </c>
      <c r="F20" s="55">
        <f t="shared" si="8"/>
        <v>902</v>
      </c>
      <c r="G20" s="55">
        <f t="shared" si="8"/>
        <v>1109</v>
      </c>
      <c r="H20" s="55">
        <f t="shared" si="8"/>
        <v>1103</v>
      </c>
      <c r="I20" s="55">
        <f t="shared" si="8"/>
        <v>1309</v>
      </c>
      <c r="J20" s="55">
        <f t="shared" si="8"/>
        <v>1100</v>
      </c>
      <c r="K20" s="55">
        <f t="shared" si="7"/>
        <v>80</v>
      </c>
      <c r="L20" s="55">
        <f t="shared" si="7"/>
        <v>94</v>
      </c>
      <c r="M20" s="55">
        <f t="shared" si="7"/>
        <v>0</v>
      </c>
      <c r="N20" s="48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6">
        <f t="shared" ref="W20" si="9">SUM(W13:W19)</f>
        <v>174</v>
      </c>
      <c r="X20" s="57">
        <f t="shared" si="6"/>
        <v>100</v>
      </c>
    </row>
    <row r="21" spans="1:24" x14ac:dyDescent="0.25">
      <c r="A21" s="102" t="s">
        <v>432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</row>
    <row r="22" spans="1:24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3">
        <v>243</v>
      </c>
      <c r="K22" s="44">
        <v>17</v>
      </c>
      <c r="L22" s="44">
        <v>19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>
        <f>SUM(K22:V22)</f>
        <v>36</v>
      </c>
      <c r="X22" s="45">
        <f>(W22/W$25)*100</f>
        <v>20.689655172413794</v>
      </c>
    </row>
    <row r="23" spans="1:24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3">
        <v>683</v>
      </c>
      <c r="K23" s="44">
        <v>58</v>
      </c>
      <c r="L23" s="44">
        <v>60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>
        <f t="shared" ref="W23:W24" si="10">SUM(K23:V23)</f>
        <v>118</v>
      </c>
      <c r="X23" s="45">
        <f t="shared" ref="X23:X25" si="11">(W23/W$25)*100</f>
        <v>67.81609195402298</v>
      </c>
    </row>
    <row r="24" spans="1:24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3">
        <v>174</v>
      </c>
      <c r="K24" s="44">
        <v>5</v>
      </c>
      <c r="L24" s="44">
        <v>15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>
        <f t="shared" si="10"/>
        <v>20</v>
      </c>
      <c r="X24" s="45">
        <f t="shared" si="11"/>
        <v>11.494252873563218</v>
      </c>
    </row>
    <row r="25" spans="1:24" ht="15.75" thickBot="1" x14ac:dyDescent="0.3">
      <c r="A25" s="46" t="s">
        <v>5</v>
      </c>
      <c r="B25" s="47">
        <f t="shared" ref="B25:V25" si="12">SUM(B22:B24)</f>
        <v>707</v>
      </c>
      <c r="C25" s="47">
        <f t="shared" si="12"/>
        <v>1097</v>
      </c>
      <c r="D25" s="47">
        <f t="shared" si="12"/>
        <v>900</v>
      </c>
      <c r="E25" s="47">
        <f t="shared" ref="E25:J25" si="13">SUM(E22:E24)</f>
        <v>1232</v>
      </c>
      <c r="F25" s="47">
        <f t="shared" si="13"/>
        <v>902</v>
      </c>
      <c r="G25" s="47">
        <f t="shared" si="13"/>
        <v>1109</v>
      </c>
      <c r="H25" s="47">
        <f t="shared" si="13"/>
        <v>1103</v>
      </c>
      <c r="I25" s="47">
        <f t="shared" si="13"/>
        <v>1309</v>
      </c>
      <c r="J25" s="47">
        <f t="shared" si="13"/>
        <v>1100</v>
      </c>
      <c r="K25" s="48">
        <f t="shared" si="12"/>
        <v>80</v>
      </c>
      <c r="L25" s="48">
        <f t="shared" si="12"/>
        <v>94</v>
      </c>
      <c r="M25" s="48">
        <f t="shared" si="12"/>
        <v>0</v>
      </c>
      <c r="N25" s="48">
        <f t="shared" si="12"/>
        <v>0</v>
      </c>
      <c r="O25" s="48">
        <f t="shared" si="12"/>
        <v>0</v>
      </c>
      <c r="P25" s="48">
        <f t="shared" si="12"/>
        <v>0</v>
      </c>
      <c r="Q25" s="48">
        <f t="shared" si="12"/>
        <v>0</v>
      </c>
      <c r="R25" s="48">
        <f t="shared" si="12"/>
        <v>0</v>
      </c>
      <c r="S25" s="48">
        <f t="shared" si="12"/>
        <v>0</v>
      </c>
      <c r="T25" s="48">
        <f t="shared" si="12"/>
        <v>0</v>
      </c>
      <c r="U25" s="48">
        <f t="shared" si="12"/>
        <v>0</v>
      </c>
      <c r="V25" s="48">
        <f t="shared" si="12"/>
        <v>0</v>
      </c>
      <c r="W25" s="48">
        <f t="shared" ref="W25" si="14">SUM(W22:W24)</f>
        <v>174</v>
      </c>
      <c r="X25" s="49">
        <f t="shared" si="11"/>
        <v>100</v>
      </c>
    </row>
    <row r="26" spans="1:24" x14ac:dyDescent="0.25">
      <c r="A26" s="102" t="s">
        <v>433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968</v>
      </c>
      <c r="J27" s="43">
        <v>844</v>
      </c>
      <c r="K27" s="44">
        <v>69</v>
      </c>
      <c r="L27" s="44">
        <v>65</v>
      </c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>
        <f>SUM(K27:V27)</f>
        <v>134</v>
      </c>
      <c r="X27" s="45">
        <f>(W27/W$29)*100</f>
        <v>77.011494252873561</v>
      </c>
    </row>
    <row r="28" spans="1:24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3">
        <v>256</v>
      </c>
      <c r="K28" s="44">
        <v>11</v>
      </c>
      <c r="L28" s="44">
        <v>29</v>
      </c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>
        <f>SUM(K28:V28)</f>
        <v>40</v>
      </c>
      <c r="X28" s="45">
        <f>(W28/W$29)*100</f>
        <v>22.988505747126435</v>
      </c>
    </row>
    <row r="29" spans="1:24" ht="15.75" thickBot="1" x14ac:dyDescent="0.3">
      <c r="A29" s="46" t="s">
        <v>5</v>
      </c>
      <c r="B29" s="47">
        <f t="shared" ref="B29:V29" si="15">SUM(B26:B28)</f>
        <v>707</v>
      </c>
      <c r="C29" s="47">
        <f t="shared" si="15"/>
        <v>1097</v>
      </c>
      <c r="D29" s="47">
        <f t="shared" si="15"/>
        <v>900</v>
      </c>
      <c r="E29" s="47">
        <f t="shared" si="15"/>
        <v>1232</v>
      </c>
      <c r="F29" s="47">
        <f t="shared" si="15"/>
        <v>902</v>
      </c>
      <c r="G29" s="47">
        <f t="shared" ref="G29:J29" si="16">SUM(G26:G28)</f>
        <v>1109</v>
      </c>
      <c r="H29" s="47">
        <f t="shared" ref="H29" si="17">SUM(H26:H28)</f>
        <v>1103</v>
      </c>
      <c r="I29" s="47">
        <f t="shared" ref="I29" si="18">SUM(I26:I28)</f>
        <v>1309</v>
      </c>
      <c r="J29" s="47">
        <f t="shared" si="16"/>
        <v>1100</v>
      </c>
      <c r="K29" s="48">
        <f t="shared" si="15"/>
        <v>80</v>
      </c>
      <c r="L29" s="48">
        <f t="shared" si="15"/>
        <v>94</v>
      </c>
      <c r="M29" s="48">
        <f t="shared" si="15"/>
        <v>0</v>
      </c>
      <c r="N29" s="48">
        <f t="shared" si="15"/>
        <v>0</v>
      </c>
      <c r="O29" s="48">
        <f t="shared" si="15"/>
        <v>0</v>
      </c>
      <c r="P29" s="48">
        <f t="shared" si="15"/>
        <v>0</v>
      </c>
      <c r="Q29" s="48">
        <f t="shared" si="15"/>
        <v>0</v>
      </c>
      <c r="R29" s="48">
        <f t="shared" si="15"/>
        <v>0</v>
      </c>
      <c r="S29" s="48">
        <f t="shared" si="15"/>
        <v>0</v>
      </c>
      <c r="T29" s="48">
        <f t="shared" si="15"/>
        <v>0</v>
      </c>
      <c r="U29" s="48">
        <f t="shared" si="15"/>
        <v>0</v>
      </c>
      <c r="V29" s="48">
        <f t="shared" si="15"/>
        <v>0</v>
      </c>
      <c r="W29" s="48">
        <f t="shared" ref="W29" si="19">SUM(W26:W28)</f>
        <v>174</v>
      </c>
      <c r="X29" s="49">
        <f t="shared" ref="X29" si="20">(W29/W$25)*100</f>
        <v>100</v>
      </c>
    </row>
    <row r="30" spans="1:24" x14ac:dyDescent="0.25">
      <c r="A30" s="102" t="s">
        <v>448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43">
        <v>150</v>
      </c>
      <c r="K31" s="74">
        <v>12</v>
      </c>
      <c r="L31" s="74">
        <v>14</v>
      </c>
      <c r="M31" s="74"/>
      <c r="N31" s="74"/>
      <c r="O31" s="44"/>
      <c r="P31" s="74"/>
      <c r="Q31" s="74"/>
      <c r="R31" s="74"/>
      <c r="S31" s="74"/>
      <c r="T31" s="74"/>
      <c r="U31" s="74"/>
      <c r="V31" s="74"/>
      <c r="W31" s="44">
        <f>SUM(K31:V31)</f>
        <v>26</v>
      </c>
      <c r="X31" s="45">
        <f>(W31/W$40)*100</f>
        <v>14.942528735632186</v>
      </c>
    </row>
    <row r="32" spans="1:24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43">
        <v>135</v>
      </c>
      <c r="K32" s="74">
        <v>6</v>
      </c>
      <c r="L32" s="74">
        <v>19</v>
      </c>
      <c r="M32" s="74"/>
      <c r="N32" s="74"/>
      <c r="O32" s="44"/>
      <c r="P32" s="74"/>
      <c r="Q32" s="74"/>
      <c r="R32" s="74"/>
      <c r="S32" s="74"/>
      <c r="T32" s="74"/>
      <c r="U32" s="74"/>
      <c r="V32" s="74"/>
      <c r="W32" s="44">
        <f t="shared" ref="W32:W39" si="21">SUM(K32:V32)</f>
        <v>25</v>
      </c>
      <c r="X32" s="45">
        <f t="shared" ref="X32:X39" si="22">(W32/W$40)*100</f>
        <v>14.367816091954023</v>
      </c>
    </row>
    <row r="33" spans="1:24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43">
        <v>225</v>
      </c>
      <c r="K33" s="74">
        <v>19</v>
      </c>
      <c r="L33" s="74">
        <v>19</v>
      </c>
      <c r="M33" s="74"/>
      <c r="N33" s="74"/>
      <c r="O33" s="44"/>
      <c r="P33" s="74"/>
      <c r="Q33" s="74"/>
      <c r="R33" s="74"/>
      <c r="S33" s="74"/>
      <c r="T33" s="74"/>
      <c r="U33" s="74"/>
      <c r="V33" s="74"/>
      <c r="W33" s="44">
        <f t="shared" si="21"/>
        <v>38</v>
      </c>
      <c r="X33" s="45">
        <f t="shared" si="22"/>
        <v>21.839080459770116</v>
      </c>
    </row>
    <row r="34" spans="1:24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43">
        <v>44</v>
      </c>
      <c r="K34" s="74">
        <v>0</v>
      </c>
      <c r="L34" s="74">
        <v>2</v>
      </c>
      <c r="M34" s="74"/>
      <c r="N34" s="74"/>
      <c r="O34" s="44"/>
      <c r="P34" s="74"/>
      <c r="Q34" s="74"/>
      <c r="R34" s="74"/>
      <c r="S34" s="74"/>
      <c r="T34" s="74"/>
      <c r="U34" s="74"/>
      <c r="V34" s="74"/>
      <c r="W34" s="44">
        <f t="shared" si="21"/>
        <v>2</v>
      </c>
      <c r="X34" s="45">
        <f t="shared" si="22"/>
        <v>1.1494252873563218</v>
      </c>
    </row>
    <row r="35" spans="1:24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51">
        <v>137</v>
      </c>
      <c r="K35" s="74">
        <v>6</v>
      </c>
      <c r="L35" s="74">
        <v>2</v>
      </c>
      <c r="M35" s="74"/>
      <c r="N35" s="74"/>
      <c r="O35" s="44"/>
      <c r="P35" s="74"/>
      <c r="Q35" s="74"/>
      <c r="R35" s="74"/>
      <c r="S35" s="74"/>
      <c r="T35" s="74"/>
      <c r="U35" s="74"/>
      <c r="V35" s="74"/>
      <c r="W35" s="44">
        <f t="shared" si="21"/>
        <v>8</v>
      </c>
      <c r="X35" s="45">
        <f t="shared" si="22"/>
        <v>4.5977011494252871</v>
      </c>
    </row>
    <row r="36" spans="1:24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53">
        <v>197</v>
      </c>
      <c r="K36" s="74">
        <v>17</v>
      </c>
      <c r="L36" s="74">
        <v>15</v>
      </c>
      <c r="M36" s="74"/>
      <c r="N36" s="74"/>
      <c r="O36" s="44"/>
      <c r="P36" s="74"/>
      <c r="Q36" s="74"/>
      <c r="R36" s="74"/>
      <c r="S36" s="74"/>
      <c r="T36" s="74"/>
      <c r="U36" s="74"/>
      <c r="V36" s="74"/>
      <c r="W36" s="44">
        <f t="shared" si="21"/>
        <v>32</v>
      </c>
      <c r="X36" s="45">
        <f t="shared" si="22"/>
        <v>18.390804597701148</v>
      </c>
    </row>
    <row r="37" spans="1:24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53">
        <v>91</v>
      </c>
      <c r="K37" s="74">
        <v>9</v>
      </c>
      <c r="L37" s="74">
        <v>10</v>
      </c>
      <c r="M37" s="74"/>
      <c r="N37" s="74"/>
      <c r="O37" s="44"/>
      <c r="P37" s="74"/>
      <c r="Q37" s="74"/>
      <c r="R37" s="74"/>
      <c r="S37" s="74"/>
      <c r="T37" s="74"/>
      <c r="U37" s="74"/>
      <c r="V37" s="74"/>
      <c r="W37" s="44">
        <f t="shared" si="21"/>
        <v>19</v>
      </c>
      <c r="X37" s="45">
        <f t="shared" si="22"/>
        <v>10.919540229885058</v>
      </c>
    </row>
    <row r="38" spans="1:24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74">
        <v>0</v>
      </c>
      <c r="L38" s="74">
        <v>0</v>
      </c>
      <c r="M38" s="74"/>
      <c r="N38" s="74"/>
      <c r="O38" s="44"/>
      <c r="P38" s="74"/>
      <c r="Q38" s="74"/>
      <c r="R38" s="74"/>
      <c r="S38" s="74"/>
      <c r="T38" s="74"/>
      <c r="U38" s="74"/>
      <c r="V38" s="74"/>
      <c r="W38" s="44">
        <f t="shared" si="21"/>
        <v>0</v>
      </c>
      <c r="X38" s="45">
        <f t="shared" si="22"/>
        <v>0</v>
      </c>
    </row>
    <row r="39" spans="1:24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43">
        <v>121</v>
      </c>
      <c r="K39" s="82">
        <v>11</v>
      </c>
      <c r="L39" s="82">
        <v>13</v>
      </c>
      <c r="M39" s="82"/>
      <c r="N39" s="82"/>
      <c r="O39" s="95"/>
      <c r="P39" s="82"/>
      <c r="Q39" s="82"/>
      <c r="R39" s="82"/>
      <c r="S39" s="82"/>
      <c r="T39" s="82"/>
      <c r="U39" s="82"/>
      <c r="V39" s="82"/>
      <c r="W39" s="44">
        <f t="shared" si="21"/>
        <v>24</v>
      </c>
      <c r="X39" s="45">
        <f t="shared" si="22"/>
        <v>13.793103448275861</v>
      </c>
    </row>
    <row r="40" spans="1:24" ht="15.75" thickBot="1" x14ac:dyDescent="0.3">
      <c r="A40" s="54" t="s">
        <v>5</v>
      </c>
      <c r="B40" s="55">
        <f>SUM(B31:B38)</f>
        <v>0</v>
      </c>
      <c r="C40" s="55">
        <f t="shared" ref="C40:V40" si="23">SUM(C31:C39)</f>
        <v>1097</v>
      </c>
      <c r="D40" s="55">
        <f t="shared" si="23"/>
        <v>900</v>
      </c>
      <c r="E40" s="55">
        <f t="shared" si="23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>SUM(J31:J39)</f>
        <v>1100</v>
      </c>
      <c r="K40" s="55">
        <f t="shared" si="23"/>
        <v>80</v>
      </c>
      <c r="L40" s="55">
        <f t="shared" si="23"/>
        <v>94</v>
      </c>
      <c r="M40" s="55">
        <f t="shared" si="23"/>
        <v>0</v>
      </c>
      <c r="N40" s="55">
        <f t="shared" si="23"/>
        <v>0</v>
      </c>
      <c r="O40" s="55">
        <f t="shared" si="23"/>
        <v>0</v>
      </c>
      <c r="P40" s="55">
        <f t="shared" si="23"/>
        <v>0</v>
      </c>
      <c r="Q40" s="55">
        <f t="shared" si="23"/>
        <v>0</v>
      </c>
      <c r="R40" s="55">
        <f t="shared" si="23"/>
        <v>0</v>
      </c>
      <c r="S40" s="55">
        <f t="shared" si="23"/>
        <v>0</v>
      </c>
      <c r="T40" s="55">
        <f t="shared" si="23"/>
        <v>0</v>
      </c>
      <c r="U40" s="55">
        <f t="shared" si="23"/>
        <v>0</v>
      </c>
      <c r="V40" s="55">
        <f t="shared" si="23"/>
        <v>0</v>
      </c>
      <c r="W40" s="56">
        <f>SUM(W31:W39)</f>
        <v>174</v>
      </c>
      <c r="X40" s="57">
        <f>SUM(X31:X39)</f>
        <v>100</v>
      </c>
    </row>
    <row r="41" spans="1:24" x14ac:dyDescent="0.25">
      <c r="A41" s="102" t="s">
        <v>445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</row>
    <row r="42" spans="1:24" x14ac:dyDescent="0.25">
      <c r="A42" s="42" t="s">
        <v>465</v>
      </c>
      <c r="B42" s="43"/>
      <c r="C42" s="43"/>
      <c r="D42" s="43"/>
      <c r="E42" s="43"/>
      <c r="F42" s="43"/>
      <c r="G42" s="43"/>
      <c r="H42" s="43"/>
      <c r="I42" s="43"/>
      <c r="J42" s="43">
        <v>1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>
        <f t="shared" ref="W42:W60" si="24">SUM(K42:V42)</f>
        <v>0</v>
      </c>
      <c r="X42" s="45">
        <f>(W42/W$61)*100</f>
        <v>0</v>
      </c>
    </row>
    <row r="43" spans="1:24" x14ac:dyDescent="0.25">
      <c r="A43" s="42" t="s">
        <v>559</v>
      </c>
      <c r="B43" s="43"/>
      <c r="C43" s="43"/>
      <c r="D43" s="43"/>
      <c r="E43" s="43"/>
      <c r="F43" s="43"/>
      <c r="G43" s="43"/>
      <c r="H43" s="43"/>
      <c r="I43" s="43"/>
      <c r="J43" s="43">
        <v>0</v>
      </c>
      <c r="K43" s="44"/>
      <c r="L43" s="44">
        <v>1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>
        <f t="shared" ref="W43" si="25">SUM(K43:V43)</f>
        <v>1</v>
      </c>
      <c r="X43" s="45">
        <f>(W43/W$61)*100</f>
        <v>0.57471264367816088</v>
      </c>
    </row>
    <row r="44" spans="1:24" x14ac:dyDescent="0.25">
      <c r="A44" s="42" t="s">
        <v>464</v>
      </c>
      <c r="B44" s="43"/>
      <c r="C44" s="43"/>
      <c r="D44" s="43"/>
      <c r="E44" s="43"/>
      <c r="F44" s="43"/>
      <c r="G44" s="43"/>
      <c r="H44" s="43"/>
      <c r="I44" s="43"/>
      <c r="J44" s="43">
        <v>2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>
        <f t="shared" ref="W44" si="26">SUM(K44:V44)</f>
        <v>0</v>
      </c>
      <c r="X44" s="45">
        <f>(W44/W$61)*100</f>
        <v>0</v>
      </c>
    </row>
    <row r="45" spans="1:24" x14ac:dyDescent="0.25">
      <c r="A45" s="42" t="s">
        <v>477</v>
      </c>
      <c r="B45" s="43"/>
      <c r="C45" s="43"/>
      <c r="D45" s="43"/>
      <c r="E45" s="43"/>
      <c r="F45" s="43"/>
      <c r="G45" s="43"/>
      <c r="H45" s="43"/>
      <c r="I45" s="43"/>
      <c r="J45" s="43">
        <v>3</v>
      </c>
      <c r="K45" s="44"/>
      <c r="L45" s="44">
        <v>1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>
        <f t="shared" ref="W45" si="27">SUM(K45:V45)</f>
        <v>1</v>
      </c>
      <c r="X45" s="45">
        <f t="shared" ref="X45" si="28">(W45/W$61)*100</f>
        <v>0.57471264367816088</v>
      </c>
    </row>
    <row r="46" spans="1:24" x14ac:dyDescent="0.25">
      <c r="A46" s="42" t="s">
        <v>380</v>
      </c>
      <c r="B46" s="43"/>
      <c r="C46" s="43"/>
      <c r="D46" s="43"/>
      <c r="E46" s="43"/>
      <c r="F46" s="43"/>
      <c r="G46" s="43"/>
      <c r="H46" s="43"/>
      <c r="I46" s="43"/>
      <c r="J46" s="43">
        <v>10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>
        <f t="shared" ref="W46" si="29">SUM(K46:V46)</f>
        <v>0</v>
      </c>
      <c r="X46" s="45">
        <f>(W46/W$61)*100</f>
        <v>0</v>
      </c>
    </row>
    <row r="47" spans="1:24" x14ac:dyDescent="0.25">
      <c r="A47" s="42" t="s">
        <v>21</v>
      </c>
      <c r="B47" s="43"/>
      <c r="C47" s="43"/>
      <c r="D47" s="43"/>
      <c r="E47" s="43"/>
      <c r="F47" s="43"/>
      <c r="G47" s="43"/>
      <c r="H47" s="43"/>
      <c r="I47" s="43"/>
      <c r="J47" s="43">
        <v>82</v>
      </c>
      <c r="K47" s="44">
        <v>4</v>
      </c>
      <c r="L47" s="44">
        <v>5</v>
      </c>
      <c r="M47" s="44"/>
      <c r="N47" s="96"/>
      <c r="O47" s="44"/>
      <c r="P47" s="44"/>
      <c r="Q47" s="44"/>
      <c r="R47" s="44"/>
      <c r="S47" s="44"/>
      <c r="T47" s="44"/>
      <c r="U47" s="44"/>
      <c r="V47" s="44"/>
      <c r="W47" s="44">
        <f t="shared" si="24"/>
        <v>9</v>
      </c>
      <c r="X47" s="45">
        <f>(W47/W$61)*100</f>
        <v>5.1724137931034484</v>
      </c>
    </row>
    <row r="48" spans="1:24" x14ac:dyDescent="0.25">
      <c r="A48" s="42" t="s">
        <v>18</v>
      </c>
      <c r="B48" s="43"/>
      <c r="C48" s="43"/>
      <c r="D48" s="43"/>
      <c r="E48" s="43"/>
      <c r="F48" s="43"/>
      <c r="G48" s="43"/>
      <c r="H48" s="43"/>
      <c r="I48" s="43"/>
      <c r="J48" s="43">
        <v>10</v>
      </c>
      <c r="K48" s="44">
        <v>2</v>
      </c>
      <c r="L48" s="44"/>
      <c r="M48" s="44"/>
      <c r="N48" s="96"/>
      <c r="O48" s="44"/>
      <c r="P48" s="44"/>
      <c r="Q48" s="44"/>
      <c r="R48" s="44"/>
      <c r="S48" s="44"/>
      <c r="T48" s="44"/>
      <c r="U48" s="44"/>
      <c r="V48" s="44"/>
      <c r="W48" s="44">
        <f t="shared" si="24"/>
        <v>2</v>
      </c>
      <c r="X48" s="45">
        <f>(W48/W$61)*100</f>
        <v>1.1494252873563218</v>
      </c>
    </row>
    <row r="49" spans="1:24" x14ac:dyDescent="0.25">
      <c r="A49" s="42" t="s">
        <v>487</v>
      </c>
      <c r="B49" s="43"/>
      <c r="C49" s="43"/>
      <c r="D49" s="43"/>
      <c r="E49" s="43"/>
      <c r="F49" s="43"/>
      <c r="G49" s="43"/>
      <c r="H49" s="43"/>
      <c r="I49" s="43"/>
      <c r="J49" s="43">
        <v>8</v>
      </c>
      <c r="K49" s="44"/>
      <c r="L49" s="44"/>
      <c r="M49" s="44"/>
      <c r="N49" s="96"/>
      <c r="O49" s="44"/>
      <c r="P49" s="44"/>
      <c r="Q49" s="44"/>
      <c r="R49" s="44"/>
      <c r="S49" s="44"/>
      <c r="T49" s="44"/>
      <c r="U49" s="44"/>
      <c r="V49" s="44"/>
      <c r="W49" s="44">
        <f t="shared" ref="W49" si="30">SUM(K49:V49)</f>
        <v>0</v>
      </c>
      <c r="X49" s="45">
        <f t="shared" ref="X49" si="31">(W49/W$61)*100</f>
        <v>0</v>
      </c>
    </row>
    <row r="50" spans="1:24" x14ac:dyDescent="0.25">
      <c r="A50" s="42" t="s">
        <v>484</v>
      </c>
      <c r="B50" s="43"/>
      <c r="C50" s="43"/>
      <c r="D50" s="43"/>
      <c r="E50" s="43"/>
      <c r="F50" s="43"/>
      <c r="G50" s="43"/>
      <c r="H50" s="43"/>
      <c r="I50" s="43"/>
      <c r="J50" s="43">
        <v>19</v>
      </c>
      <c r="K50" s="44">
        <v>1</v>
      </c>
      <c r="L50" s="44">
        <v>1</v>
      </c>
      <c r="M50" s="44"/>
      <c r="N50" s="96"/>
      <c r="O50" s="44"/>
      <c r="P50" s="44"/>
      <c r="Q50" s="44"/>
      <c r="R50" s="44"/>
      <c r="S50" s="44"/>
      <c r="T50" s="44"/>
      <c r="U50" s="44"/>
      <c r="V50" s="44"/>
      <c r="W50" s="44">
        <f t="shared" ref="W50" si="32">SUM(K50:V50)</f>
        <v>2</v>
      </c>
      <c r="X50" s="45">
        <f t="shared" ref="X50" si="33">(W50/W$61)*100</f>
        <v>1.1494252873563218</v>
      </c>
    </row>
    <row r="51" spans="1:24" x14ac:dyDescent="0.25">
      <c r="A51" s="42" t="s">
        <v>16</v>
      </c>
      <c r="B51" s="43"/>
      <c r="C51" s="43"/>
      <c r="D51" s="43"/>
      <c r="E51" s="43"/>
      <c r="F51" s="43"/>
      <c r="G51" s="43"/>
      <c r="H51" s="43"/>
      <c r="I51" s="43"/>
      <c r="J51" s="43">
        <v>14</v>
      </c>
      <c r="K51" s="44"/>
      <c r="L51" s="44"/>
      <c r="M51" s="44"/>
      <c r="N51" s="96"/>
      <c r="O51" s="44"/>
      <c r="P51" s="44"/>
      <c r="Q51" s="44"/>
      <c r="R51" s="44"/>
      <c r="S51" s="44"/>
      <c r="T51" s="44"/>
      <c r="U51" s="44"/>
      <c r="V51" s="44"/>
      <c r="W51" s="44">
        <f t="shared" si="24"/>
        <v>0</v>
      </c>
      <c r="X51" s="45">
        <f t="shared" ref="X51:X60" si="34">(W51/W$61)*100</f>
        <v>0</v>
      </c>
    </row>
    <row r="52" spans="1:24" x14ac:dyDescent="0.25">
      <c r="A52" s="42" t="s">
        <v>485</v>
      </c>
      <c r="B52" s="43"/>
      <c r="C52" s="43"/>
      <c r="D52" s="43"/>
      <c r="E52" s="43"/>
      <c r="F52" s="43"/>
      <c r="G52" s="43"/>
      <c r="H52" s="43"/>
      <c r="I52" s="43"/>
      <c r="J52" s="43">
        <v>6</v>
      </c>
      <c r="K52" s="44">
        <v>1</v>
      </c>
      <c r="L52" s="44">
        <v>1</v>
      </c>
      <c r="M52" s="44"/>
      <c r="N52" s="96"/>
      <c r="O52" s="44"/>
      <c r="P52" s="44"/>
      <c r="Q52" s="44"/>
      <c r="R52" s="44"/>
      <c r="S52" s="44"/>
      <c r="T52" s="44"/>
      <c r="U52" s="44"/>
      <c r="V52" s="44"/>
      <c r="W52" s="44">
        <f t="shared" ref="W52" si="35">SUM(K52:V52)</f>
        <v>2</v>
      </c>
      <c r="X52" s="45">
        <f t="shared" si="34"/>
        <v>1.1494252873563218</v>
      </c>
    </row>
    <row r="53" spans="1:24" x14ac:dyDescent="0.25">
      <c r="A53" s="42" t="s">
        <v>17</v>
      </c>
      <c r="B53" s="43"/>
      <c r="C53" s="43"/>
      <c r="D53" s="43"/>
      <c r="E53" s="43"/>
      <c r="F53" s="43"/>
      <c r="G53" s="43"/>
      <c r="H53" s="43"/>
      <c r="I53" s="43"/>
      <c r="J53" s="43">
        <v>23</v>
      </c>
      <c r="K53" s="44"/>
      <c r="L53" s="44">
        <v>4</v>
      </c>
      <c r="M53" s="44"/>
      <c r="N53" s="96"/>
      <c r="O53" s="44"/>
      <c r="P53" s="44"/>
      <c r="Q53" s="44"/>
      <c r="R53" s="44"/>
      <c r="S53" s="44"/>
      <c r="T53" s="44"/>
      <c r="U53" s="44"/>
      <c r="V53" s="44"/>
      <c r="W53" s="44">
        <f t="shared" si="24"/>
        <v>4</v>
      </c>
      <c r="X53" s="45">
        <f t="shared" si="34"/>
        <v>2.2988505747126435</v>
      </c>
    </row>
    <row r="54" spans="1:24" x14ac:dyDescent="0.25">
      <c r="A54" s="42" t="s">
        <v>20</v>
      </c>
      <c r="B54" s="43"/>
      <c r="C54" s="43"/>
      <c r="D54" s="43"/>
      <c r="E54" s="43"/>
      <c r="F54" s="43"/>
      <c r="G54" s="43"/>
      <c r="H54" s="43"/>
      <c r="I54" s="43"/>
      <c r="J54" s="43">
        <v>50</v>
      </c>
      <c r="K54" s="44">
        <v>2</v>
      </c>
      <c r="L54" s="44">
        <v>5</v>
      </c>
      <c r="M54" s="44"/>
      <c r="N54" s="96"/>
      <c r="O54" s="44"/>
      <c r="P54" s="44"/>
      <c r="Q54" s="44"/>
      <c r="R54" s="44"/>
      <c r="S54" s="44"/>
      <c r="T54" s="44"/>
      <c r="U54" s="44"/>
      <c r="V54" s="44"/>
      <c r="W54" s="44">
        <f t="shared" si="24"/>
        <v>7</v>
      </c>
      <c r="X54" s="45">
        <f t="shared" si="34"/>
        <v>4.0229885057471266</v>
      </c>
    </row>
    <row r="55" spans="1:24" x14ac:dyDescent="0.25">
      <c r="A55" s="42" t="s">
        <v>19</v>
      </c>
      <c r="B55" s="43"/>
      <c r="C55" s="43"/>
      <c r="D55" s="43"/>
      <c r="E55" s="43"/>
      <c r="F55" s="43"/>
      <c r="G55" s="43"/>
      <c r="H55" s="43"/>
      <c r="I55" s="43"/>
      <c r="J55" s="43">
        <v>73</v>
      </c>
      <c r="K55" s="44">
        <v>1</v>
      </c>
      <c r="L55" s="44">
        <v>9</v>
      </c>
      <c r="M55" s="44"/>
      <c r="N55" s="96"/>
      <c r="O55" s="44"/>
      <c r="P55" s="44"/>
      <c r="Q55" s="44"/>
      <c r="R55" s="44"/>
      <c r="S55" s="44"/>
      <c r="T55" s="44"/>
      <c r="U55" s="44"/>
      <c r="V55" s="44"/>
      <c r="W55" s="44">
        <f t="shared" si="24"/>
        <v>10</v>
      </c>
      <c r="X55" s="45">
        <f t="shared" si="34"/>
        <v>5.7471264367816088</v>
      </c>
    </row>
    <row r="56" spans="1:24" x14ac:dyDescent="0.25">
      <c r="A56" s="42" t="s">
        <v>403</v>
      </c>
      <c r="B56" s="51"/>
      <c r="C56" s="51"/>
      <c r="D56" s="51"/>
      <c r="E56" s="51"/>
      <c r="F56" s="51"/>
      <c r="G56" s="51"/>
      <c r="H56" s="51"/>
      <c r="I56" s="51"/>
      <c r="J56" s="51">
        <v>1</v>
      </c>
      <c r="K56" s="44"/>
      <c r="L56" s="44"/>
      <c r="M56" s="44"/>
      <c r="N56" s="96"/>
      <c r="O56" s="44"/>
      <c r="P56" s="44"/>
      <c r="Q56" s="44"/>
      <c r="R56" s="44"/>
      <c r="S56" s="44"/>
      <c r="T56" s="44"/>
      <c r="U56" s="44"/>
      <c r="V56" s="44"/>
      <c r="W56" s="44">
        <f t="shared" si="24"/>
        <v>0</v>
      </c>
      <c r="X56" s="45">
        <f t="shared" si="34"/>
        <v>0</v>
      </c>
    </row>
    <row r="57" spans="1:24" x14ac:dyDescent="0.25">
      <c r="A57" t="s">
        <v>461</v>
      </c>
      <c r="B57" s="51"/>
      <c r="C57" s="51"/>
      <c r="D57" s="51"/>
      <c r="E57" s="51"/>
      <c r="F57" s="51"/>
      <c r="G57" s="51"/>
      <c r="H57" s="51"/>
      <c r="I57" s="51"/>
      <c r="J57" s="51">
        <v>0</v>
      </c>
      <c r="K57" s="44">
        <v>1</v>
      </c>
      <c r="L57" s="44"/>
      <c r="M57" s="44"/>
      <c r="N57" s="96"/>
      <c r="O57" s="44"/>
      <c r="P57" s="44"/>
      <c r="Q57" s="44"/>
      <c r="R57" s="44"/>
      <c r="S57" s="44"/>
      <c r="T57" s="44"/>
      <c r="U57" s="44"/>
      <c r="V57" s="44"/>
      <c r="W57" s="44">
        <f t="shared" ref="W57" si="36">SUM(K57:V57)</f>
        <v>1</v>
      </c>
      <c r="X57" s="45">
        <f t="shared" si="34"/>
        <v>0.57471264367816088</v>
      </c>
    </row>
    <row r="58" spans="1:24" x14ac:dyDescent="0.25">
      <c r="A58" s="42" t="s">
        <v>363</v>
      </c>
      <c r="B58" s="53"/>
      <c r="C58" s="53"/>
      <c r="D58" s="53"/>
      <c r="E58" s="53"/>
      <c r="F58" s="53"/>
      <c r="G58" s="53"/>
      <c r="H58" s="53"/>
      <c r="I58" s="53"/>
      <c r="J58" s="53">
        <v>4</v>
      </c>
      <c r="K58" s="44">
        <v>1</v>
      </c>
      <c r="L58" s="44"/>
      <c r="M58" s="44"/>
      <c r="N58" s="96"/>
      <c r="O58" s="44"/>
      <c r="P58" s="44"/>
      <c r="Q58" s="44"/>
      <c r="R58" s="44"/>
      <c r="S58" s="44"/>
      <c r="T58" s="44"/>
      <c r="U58" s="44"/>
      <c r="V58" s="44"/>
      <c r="W58" s="44">
        <f t="shared" si="24"/>
        <v>1</v>
      </c>
      <c r="X58" s="45">
        <f t="shared" si="34"/>
        <v>0.57471264367816088</v>
      </c>
    </row>
    <row r="59" spans="1:24" x14ac:dyDescent="0.25">
      <c r="A59" s="42" t="s">
        <v>446</v>
      </c>
      <c r="B59" s="43"/>
      <c r="C59" s="43"/>
      <c r="D59" s="43"/>
      <c r="E59" s="43"/>
      <c r="F59" s="43"/>
      <c r="G59" s="43"/>
      <c r="H59" s="43"/>
      <c r="I59" s="43"/>
      <c r="J59" s="43">
        <v>778</v>
      </c>
      <c r="K59" s="44">
        <v>67</v>
      </c>
      <c r="L59" s="44">
        <v>67</v>
      </c>
      <c r="M59" s="44"/>
      <c r="N59" s="96"/>
      <c r="O59" s="44"/>
      <c r="P59" s="44"/>
      <c r="Q59" s="44"/>
      <c r="R59" s="44"/>
      <c r="S59" s="44"/>
      <c r="T59" s="44"/>
      <c r="U59" s="44"/>
      <c r="V59" s="44"/>
      <c r="W59" s="44">
        <f t="shared" si="24"/>
        <v>134</v>
      </c>
      <c r="X59" s="45">
        <f t="shared" si="34"/>
        <v>77.011494252873561</v>
      </c>
    </row>
    <row r="60" spans="1:24" x14ac:dyDescent="0.25">
      <c r="A60" s="42" t="s">
        <v>15</v>
      </c>
      <c r="C60" s="43"/>
      <c r="D60" s="43"/>
      <c r="E60" s="43"/>
      <c r="F60" s="43"/>
      <c r="G60" s="43"/>
      <c r="H60" s="43"/>
      <c r="I60" s="43"/>
      <c r="J60" s="43">
        <v>16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>
        <f t="shared" si="24"/>
        <v>0</v>
      </c>
      <c r="X60" s="45">
        <f t="shared" si="34"/>
        <v>0</v>
      </c>
    </row>
    <row r="61" spans="1:24" x14ac:dyDescent="0.25">
      <c r="A61" s="54" t="s">
        <v>5</v>
      </c>
      <c r="B61" s="55">
        <f>SUM(B42:B59)</f>
        <v>0</v>
      </c>
      <c r="C61" s="55">
        <f t="shared" ref="C61:V61" si="37">SUM(C42:C60)</f>
        <v>0</v>
      </c>
      <c r="D61" s="55">
        <f t="shared" si="37"/>
        <v>0</v>
      </c>
      <c r="E61" s="55">
        <f t="shared" si="37"/>
        <v>0</v>
      </c>
      <c r="F61" s="55">
        <f t="shared" si="37"/>
        <v>0</v>
      </c>
      <c r="G61" s="55">
        <f t="shared" si="37"/>
        <v>0</v>
      </c>
      <c r="H61" s="55">
        <v>0</v>
      </c>
      <c r="I61" s="55">
        <v>0</v>
      </c>
      <c r="J61" s="55">
        <f t="shared" si="37"/>
        <v>1100</v>
      </c>
      <c r="K61" s="55">
        <f t="shared" si="37"/>
        <v>80</v>
      </c>
      <c r="L61" s="55">
        <f t="shared" si="37"/>
        <v>94</v>
      </c>
      <c r="M61" s="55">
        <f t="shared" si="37"/>
        <v>0</v>
      </c>
      <c r="N61" s="55">
        <f t="shared" si="37"/>
        <v>0</v>
      </c>
      <c r="O61" s="55">
        <f t="shared" si="37"/>
        <v>0</v>
      </c>
      <c r="P61" s="55">
        <f>SUM(P42:P60)</f>
        <v>0</v>
      </c>
      <c r="Q61" s="55">
        <f t="shared" si="37"/>
        <v>0</v>
      </c>
      <c r="R61" s="55">
        <f t="shared" si="37"/>
        <v>0</v>
      </c>
      <c r="S61" s="55">
        <f t="shared" si="37"/>
        <v>0</v>
      </c>
      <c r="T61" s="55">
        <f t="shared" si="37"/>
        <v>0</v>
      </c>
      <c r="U61" s="55">
        <f t="shared" si="37"/>
        <v>0</v>
      </c>
      <c r="V61" s="55">
        <f t="shared" si="37"/>
        <v>0</v>
      </c>
      <c r="W61" s="56">
        <f>SUM(W42:W60)</f>
        <v>174</v>
      </c>
      <c r="X61" s="57">
        <f>(W61/W$20)*100</f>
        <v>100</v>
      </c>
    </row>
    <row r="62" spans="1:24" ht="15.75" thickBot="1" x14ac:dyDescent="0.3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8"/>
      <c r="P62" s="78"/>
      <c r="Q62" s="78"/>
      <c r="R62" s="78"/>
      <c r="S62" s="78"/>
      <c r="T62" s="78"/>
      <c r="U62" s="78"/>
      <c r="V62" s="78"/>
      <c r="W62" s="78"/>
      <c r="X62" s="79"/>
    </row>
    <row r="63" spans="1:24" x14ac:dyDescent="0.25">
      <c r="A63" s="105" t="s">
        <v>456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P63" s="102" t="s">
        <v>556</v>
      </c>
      <c r="Q63" s="102"/>
      <c r="R63" s="102"/>
      <c r="S63" s="102"/>
      <c r="T63" s="102"/>
      <c r="U63" s="102"/>
      <c r="V63" s="102"/>
      <c r="W63" s="102"/>
      <c r="X63" s="102"/>
    </row>
    <row r="64" spans="1:24" x14ac:dyDescent="0.25">
      <c r="A64" s="109" t="s">
        <v>453</v>
      </c>
      <c r="B64" s="106" t="s">
        <v>454</v>
      </c>
      <c r="C64" s="106"/>
      <c r="D64" s="106"/>
      <c r="E64" s="106"/>
      <c r="F64" s="106"/>
      <c r="G64" s="106"/>
      <c r="H64" s="106"/>
      <c r="I64" s="106"/>
      <c r="J64" s="106"/>
      <c r="K64" s="106"/>
      <c r="L64" s="80"/>
      <c r="M64" s="106" t="s">
        <v>455</v>
      </c>
      <c r="N64" s="110" t="s">
        <v>420</v>
      </c>
      <c r="P64" s="107" t="s">
        <v>453</v>
      </c>
      <c r="Q64" s="108"/>
      <c r="R64" s="108"/>
      <c r="S64" s="103">
        <v>2019</v>
      </c>
      <c r="T64" s="103"/>
      <c r="U64" s="103"/>
      <c r="V64" s="103"/>
      <c r="W64" s="103"/>
      <c r="X64" s="104"/>
    </row>
    <row r="65" spans="1:24" x14ac:dyDescent="0.25">
      <c r="A65" s="109"/>
      <c r="B65" s="76">
        <v>2010</v>
      </c>
      <c r="C65" s="90" t="s">
        <v>498</v>
      </c>
      <c r="D65" s="90" t="s">
        <v>499</v>
      </c>
      <c r="E65" s="90" t="s">
        <v>500</v>
      </c>
      <c r="F65" s="90">
        <v>2014</v>
      </c>
      <c r="G65" s="90" t="s">
        <v>501</v>
      </c>
      <c r="H65" s="90">
        <v>2016</v>
      </c>
      <c r="I65" s="90">
        <v>2017</v>
      </c>
      <c r="J65" s="90">
        <v>2018</v>
      </c>
      <c r="K65" s="90">
        <v>2019</v>
      </c>
      <c r="L65" s="80"/>
      <c r="M65" s="106"/>
      <c r="N65" s="110"/>
      <c r="P65" s="107"/>
      <c r="Q65" s="108"/>
      <c r="R65" s="108"/>
      <c r="S65" s="111" t="s">
        <v>457</v>
      </c>
      <c r="T65" s="111"/>
      <c r="U65" s="111" t="s">
        <v>10</v>
      </c>
      <c r="V65" s="111"/>
      <c r="W65" s="111" t="s">
        <v>495</v>
      </c>
      <c r="X65" s="112"/>
    </row>
    <row r="66" spans="1:24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v>1</v>
      </c>
      <c r="K66" s="75">
        <f>U66</f>
        <v>0</v>
      </c>
      <c r="L66" s="60"/>
      <c r="M66" s="75">
        <f>SUM(B66:K66)</f>
        <v>2</v>
      </c>
      <c r="N66" s="61">
        <f>(M66/M$84)*100</f>
        <v>0.97560975609756095</v>
      </c>
      <c r="P66" s="91" t="s">
        <v>465</v>
      </c>
      <c r="Q66" s="91"/>
      <c r="R66" s="92"/>
      <c r="S66" s="97">
        <f t="shared" ref="S66:S74" si="38">W42</f>
        <v>0</v>
      </c>
      <c r="T66" s="98"/>
      <c r="U66" s="99">
        <v>0</v>
      </c>
      <c r="V66" s="99"/>
      <c r="W66" s="100" t="s">
        <v>429</v>
      </c>
      <c r="X66" s="100"/>
    </row>
    <row r="67" spans="1:24" x14ac:dyDescent="0.25">
      <c r="A67" s="42" t="s">
        <v>559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0</v>
      </c>
      <c r="K67" s="75">
        <f>U67</f>
        <v>1</v>
      </c>
      <c r="L67" s="60"/>
      <c r="M67" s="75">
        <f t="shared" ref="M67:M83" si="39">SUM(B67:K67)</f>
        <v>1</v>
      </c>
      <c r="N67" s="61">
        <f t="shared" ref="N67:N83" si="40">(M67/M$84)*100</f>
        <v>0.48780487804878048</v>
      </c>
      <c r="P67" s="91" t="s">
        <v>559</v>
      </c>
      <c r="Q67" s="91"/>
      <c r="R67" s="94"/>
      <c r="S67" s="97">
        <f t="shared" si="38"/>
        <v>1</v>
      </c>
      <c r="T67" s="98"/>
      <c r="U67" s="99">
        <v>1</v>
      </c>
      <c r="V67" s="99"/>
      <c r="W67" s="100">
        <f t="shared" ref="W67" si="41">(S67-U67)/S67*100</f>
        <v>0</v>
      </c>
      <c r="X67" s="100"/>
    </row>
    <row r="68" spans="1:24" x14ac:dyDescent="0.25">
      <c r="A68" s="42" t="s">
        <v>464</v>
      </c>
      <c r="B68" s="59"/>
      <c r="C68" s="59"/>
      <c r="D68" s="59"/>
      <c r="E68" s="60"/>
      <c r="F68" s="75"/>
      <c r="G68" s="75"/>
      <c r="H68" s="75"/>
      <c r="I68" s="75">
        <v>1</v>
      </c>
      <c r="J68" s="75">
        <v>0</v>
      </c>
      <c r="K68" s="75">
        <f>U68</f>
        <v>0</v>
      </c>
      <c r="L68" s="60"/>
      <c r="M68" s="75">
        <f t="shared" si="39"/>
        <v>1</v>
      </c>
      <c r="N68" s="61">
        <f t="shared" si="40"/>
        <v>0.48780487804878048</v>
      </c>
      <c r="P68" s="91" t="s">
        <v>464</v>
      </c>
      <c r="Q68" s="91"/>
      <c r="R68" s="94"/>
      <c r="S68" s="101">
        <f t="shared" si="38"/>
        <v>0</v>
      </c>
      <c r="T68" s="101"/>
      <c r="U68" s="99">
        <v>0</v>
      </c>
      <c r="V68" s="99"/>
      <c r="W68" s="100" t="s">
        <v>429</v>
      </c>
      <c r="X68" s="100"/>
    </row>
    <row r="69" spans="1:24" x14ac:dyDescent="0.25">
      <c r="A69" s="42" t="s">
        <v>380</v>
      </c>
      <c r="B69" s="59"/>
      <c r="C69" s="59"/>
      <c r="D69" s="59"/>
      <c r="E69" s="60"/>
      <c r="F69" s="75"/>
      <c r="G69" s="75"/>
      <c r="H69" s="75"/>
      <c r="I69" s="75">
        <v>0</v>
      </c>
      <c r="J69" s="75">
        <v>1</v>
      </c>
      <c r="K69" s="75">
        <f>U70</f>
        <v>0</v>
      </c>
      <c r="L69" s="60"/>
      <c r="M69" s="75">
        <f t="shared" si="39"/>
        <v>1</v>
      </c>
      <c r="N69" s="61">
        <f t="shared" si="40"/>
        <v>0.48780487804878048</v>
      </c>
      <c r="P69" s="91" t="s">
        <v>477</v>
      </c>
      <c r="Q69" s="91"/>
      <c r="R69" s="94"/>
      <c r="S69" s="101">
        <f t="shared" si="38"/>
        <v>1</v>
      </c>
      <c r="T69" s="101"/>
      <c r="U69" s="99">
        <v>1</v>
      </c>
      <c r="V69" s="99"/>
      <c r="W69" s="100">
        <f t="shared" ref="W69" si="42">(S69-U69)/S69*100</f>
        <v>0</v>
      </c>
      <c r="X69" s="100"/>
    </row>
    <row r="70" spans="1:24" x14ac:dyDescent="0.25">
      <c r="A70" s="42" t="s">
        <v>21</v>
      </c>
      <c r="B70" s="59"/>
      <c r="C70" s="59"/>
      <c r="D70" s="59"/>
      <c r="E70" s="60"/>
      <c r="F70" s="75"/>
      <c r="G70" s="75"/>
      <c r="H70" s="75">
        <v>2</v>
      </c>
      <c r="I70" s="75">
        <v>53</v>
      </c>
      <c r="J70" s="75">
        <v>46</v>
      </c>
      <c r="K70" s="75">
        <f>U71</f>
        <v>9</v>
      </c>
      <c r="L70" s="60"/>
      <c r="M70" s="75">
        <f t="shared" si="39"/>
        <v>110</v>
      </c>
      <c r="N70" s="61">
        <f t="shared" si="40"/>
        <v>53.658536585365859</v>
      </c>
      <c r="P70" s="91" t="s">
        <v>380</v>
      </c>
      <c r="Q70" s="91"/>
      <c r="R70" s="94"/>
      <c r="S70" s="101">
        <f t="shared" si="38"/>
        <v>0</v>
      </c>
      <c r="T70" s="101"/>
      <c r="U70" s="99">
        <v>0</v>
      </c>
      <c r="V70" s="99"/>
      <c r="W70" s="100" t="s">
        <v>429</v>
      </c>
      <c r="X70" s="100"/>
    </row>
    <row r="71" spans="1:24" x14ac:dyDescent="0.25">
      <c r="A71" s="42" t="s">
        <v>477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U69</f>
        <v>1</v>
      </c>
      <c r="K71" s="75">
        <f>U69</f>
        <v>1</v>
      </c>
      <c r="L71" s="60"/>
      <c r="M71" s="75">
        <f t="shared" si="39"/>
        <v>2</v>
      </c>
      <c r="N71" s="61">
        <f t="shared" si="40"/>
        <v>0.97560975609756095</v>
      </c>
      <c r="P71" s="91" t="s">
        <v>21</v>
      </c>
      <c r="Q71" s="91"/>
      <c r="R71" s="94"/>
      <c r="S71" s="101">
        <f t="shared" si="38"/>
        <v>9</v>
      </c>
      <c r="T71" s="101"/>
      <c r="U71" s="99">
        <v>9</v>
      </c>
      <c r="V71" s="99"/>
      <c r="W71" s="100">
        <f t="shared" ref="W71:W75" si="43">(S71-U71)/S71*100</f>
        <v>0</v>
      </c>
      <c r="X71" s="100"/>
    </row>
    <row r="72" spans="1:24" x14ac:dyDescent="0.25">
      <c r="A72" s="42" t="s">
        <v>18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v>0</v>
      </c>
      <c r="K72" s="75">
        <f>U72</f>
        <v>1</v>
      </c>
      <c r="L72" s="60"/>
      <c r="M72" s="75">
        <f t="shared" si="39"/>
        <v>1</v>
      </c>
      <c r="N72" s="61">
        <f t="shared" si="40"/>
        <v>0.48780487804878048</v>
      </c>
      <c r="P72" s="91" t="s">
        <v>18</v>
      </c>
      <c r="Q72" s="91"/>
      <c r="R72" s="94"/>
      <c r="S72" s="101">
        <f t="shared" si="38"/>
        <v>2</v>
      </c>
      <c r="T72" s="101"/>
      <c r="U72" s="99">
        <v>1</v>
      </c>
      <c r="V72" s="99"/>
      <c r="W72" s="100">
        <f t="shared" si="43"/>
        <v>50</v>
      </c>
      <c r="X72" s="100"/>
    </row>
    <row r="73" spans="1:24" x14ac:dyDescent="0.25">
      <c r="A73" s="42" t="s">
        <v>17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v>1</v>
      </c>
      <c r="K73" s="75">
        <f>U77</f>
        <v>3</v>
      </c>
      <c r="L73" s="60"/>
      <c r="M73" s="75">
        <f t="shared" si="39"/>
        <v>4</v>
      </c>
      <c r="N73" s="61">
        <f t="shared" si="40"/>
        <v>1.9512195121951219</v>
      </c>
      <c r="P73" s="91" t="s">
        <v>487</v>
      </c>
      <c r="Q73" s="91"/>
      <c r="R73" s="94"/>
      <c r="S73" s="101">
        <f t="shared" si="38"/>
        <v>0</v>
      </c>
      <c r="T73" s="101"/>
      <c r="U73" s="99">
        <v>0</v>
      </c>
      <c r="V73" s="99"/>
      <c r="W73" s="100" t="s">
        <v>429</v>
      </c>
      <c r="X73" s="100"/>
    </row>
    <row r="74" spans="1:24" x14ac:dyDescent="0.25">
      <c r="A74" s="42" t="s">
        <v>494</v>
      </c>
      <c r="B74" s="59"/>
      <c r="C74" s="59"/>
      <c r="D74" s="59"/>
      <c r="E74" s="60"/>
      <c r="F74" s="75"/>
      <c r="G74" s="75"/>
      <c r="H74" s="75"/>
      <c r="I74" s="75">
        <v>0</v>
      </c>
      <c r="J74" s="75">
        <f>U73</f>
        <v>0</v>
      </c>
      <c r="K74" s="75">
        <f>U73</f>
        <v>0</v>
      </c>
      <c r="L74" s="60"/>
      <c r="M74" s="75">
        <f t="shared" si="39"/>
        <v>0</v>
      </c>
      <c r="N74" s="61">
        <f t="shared" si="40"/>
        <v>0</v>
      </c>
      <c r="P74" s="91" t="s">
        <v>484</v>
      </c>
      <c r="Q74" s="91"/>
      <c r="R74" s="94"/>
      <c r="S74" s="101">
        <f t="shared" si="38"/>
        <v>2</v>
      </c>
      <c r="T74" s="101"/>
      <c r="U74" s="99">
        <v>1</v>
      </c>
      <c r="V74" s="99"/>
      <c r="W74" s="100">
        <f t="shared" si="43"/>
        <v>50</v>
      </c>
      <c r="X74" s="100"/>
    </row>
    <row r="75" spans="1:24" x14ac:dyDescent="0.25">
      <c r="A75" s="42" t="s">
        <v>484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U74</f>
        <v>1</v>
      </c>
      <c r="K75" s="75">
        <f>U74</f>
        <v>1</v>
      </c>
      <c r="L75" s="60"/>
      <c r="M75" s="75">
        <f t="shared" si="39"/>
        <v>2</v>
      </c>
      <c r="N75" s="61">
        <f t="shared" si="40"/>
        <v>0.97560975609756095</v>
      </c>
      <c r="P75" s="91" t="s">
        <v>485</v>
      </c>
      <c r="Q75" s="91"/>
      <c r="R75" s="94"/>
      <c r="S75" s="101">
        <f>W52</f>
        <v>2</v>
      </c>
      <c r="T75" s="101"/>
      <c r="U75" s="99">
        <v>0</v>
      </c>
      <c r="V75" s="99"/>
      <c r="W75" s="100">
        <f t="shared" si="43"/>
        <v>100</v>
      </c>
      <c r="X75" s="100"/>
    </row>
    <row r="76" spans="1:24" x14ac:dyDescent="0.25">
      <c r="A76" s="42" t="s">
        <v>485</v>
      </c>
      <c r="B76" s="59"/>
      <c r="C76" s="59"/>
      <c r="D76" s="59"/>
      <c r="E76" s="60"/>
      <c r="F76" s="75"/>
      <c r="G76" s="75"/>
      <c r="H76" s="75"/>
      <c r="I76" s="75">
        <v>1</v>
      </c>
      <c r="J76" s="75">
        <v>1</v>
      </c>
      <c r="K76" s="75">
        <f>U75</f>
        <v>0</v>
      </c>
      <c r="L76" s="60"/>
      <c r="M76" s="75">
        <f t="shared" si="39"/>
        <v>2</v>
      </c>
      <c r="N76" s="61">
        <f t="shared" si="40"/>
        <v>0.97560975609756095</v>
      </c>
      <c r="P76" s="91" t="s">
        <v>16</v>
      </c>
      <c r="Q76" s="91"/>
      <c r="R76" s="94"/>
      <c r="S76" s="101">
        <f>W51</f>
        <v>0</v>
      </c>
      <c r="T76" s="101"/>
      <c r="U76" s="99">
        <v>0</v>
      </c>
      <c r="V76" s="99"/>
      <c r="W76" s="100" t="s">
        <v>429</v>
      </c>
      <c r="X76" s="100"/>
    </row>
    <row r="77" spans="1:24" x14ac:dyDescent="0.25">
      <c r="A77" s="42" t="s">
        <v>16</v>
      </c>
      <c r="B77" s="59"/>
      <c r="C77" s="59"/>
      <c r="D77" s="59"/>
      <c r="E77" s="60"/>
      <c r="F77" s="75"/>
      <c r="G77" s="75"/>
      <c r="H77" s="75"/>
      <c r="I77" s="75">
        <v>0</v>
      </c>
      <c r="J77" s="75">
        <v>3</v>
      </c>
      <c r="K77" s="75">
        <f>U76</f>
        <v>0</v>
      </c>
      <c r="L77" s="60"/>
      <c r="M77" s="75">
        <f t="shared" si="39"/>
        <v>3</v>
      </c>
      <c r="N77" s="61">
        <f t="shared" si="40"/>
        <v>1.4634146341463417</v>
      </c>
      <c r="P77" s="91" t="s">
        <v>17</v>
      </c>
      <c r="Q77" s="91"/>
      <c r="R77" s="94"/>
      <c r="S77" s="101">
        <f t="shared" ref="S77:S84" si="44">W53</f>
        <v>4</v>
      </c>
      <c r="T77" s="101"/>
      <c r="U77" s="99">
        <v>3</v>
      </c>
      <c r="V77" s="99"/>
      <c r="W77" s="100">
        <f t="shared" ref="W77" si="45">(S77-U77)/S77*100</f>
        <v>25</v>
      </c>
      <c r="X77" s="100"/>
    </row>
    <row r="78" spans="1:24" x14ac:dyDescent="0.25">
      <c r="A78" s="42" t="s">
        <v>20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v>17</v>
      </c>
      <c r="K78" s="75">
        <f>U78</f>
        <v>3</v>
      </c>
      <c r="L78" s="44"/>
      <c r="M78" s="75">
        <f t="shared" si="39"/>
        <v>21</v>
      </c>
      <c r="N78" s="61">
        <f t="shared" si="40"/>
        <v>10.24390243902439</v>
      </c>
      <c r="P78" s="91" t="s">
        <v>20</v>
      </c>
      <c r="Q78" s="91"/>
      <c r="R78" s="94"/>
      <c r="S78" s="101">
        <f t="shared" si="44"/>
        <v>7</v>
      </c>
      <c r="T78" s="101"/>
      <c r="U78" s="99">
        <v>3</v>
      </c>
      <c r="V78" s="99"/>
      <c r="W78" s="100">
        <f t="shared" ref="W78:W79" si="46">(S78-U78)/S78*100</f>
        <v>57.142857142857139</v>
      </c>
      <c r="X78" s="100"/>
    </row>
    <row r="79" spans="1:24" x14ac:dyDescent="0.25">
      <c r="A79" s="42" t="s">
        <v>19</v>
      </c>
      <c r="B79" s="43"/>
      <c r="C79" s="43"/>
      <c r="D79" s="43"/>
      <c r="E79" s="44"/>
      <c r="F79" s="74"/>
      <c r="G79" s="74"/>
      <c r="H79" s="75"/>
      <c r="I79" s="75">
        <v>3</v>
      </c>
      <c r="J79" s="75">
        <v>11</v>
      </c>
      <c r="K79" s="75">
        <f>U79</f>
        <v>10</v>
      </c>
      <c r="L79" s="44"/>
      <c r="M79" s="75">
        <f t="shared" si="39"/>
        <v>24</v>
      </c>
      <c r="N79" s="61">
        <f t="shared" si="40"/>
        <v>11.707317073170733</v>
      </c>
      <c r="P79" s="91" t="s">
        <v>19</v>
      </c>
      <c r="Q79" s="91"/>
      <c r="R79" s="94"/>
      <c r="S79" s="101">
        <f t="shared" si="44"/>
        <v>10</v>
      </c>
      <c r="T79" s="101"/>
      <c r="U79" s="99">
        <v>10</v>
      </c>
      <c r="V79" s="99"/>
      <c r="W79" s="100">
        <f t="shared" si="46"/>
        <v>0</v>
      </c>
      <c r="X79" s="100"/>
    </row>
    <row r="80" spans="1:24" x14ac:dyDescent="0.25">
      <c r="A80" s="73" t="s">
        <v>461</v>
      </c>
      <c r="B80" s="43"/>
      <c r="C80" s="43"/>
      <c r="D80" s="43"/>
      <c r="E80" s="44"/>
      <c r="F80" s="74"/>
      <c r="G80" s="74"/>
      <c r="H80" s="75"/>
      <c r="I80" s="75">
        <v>0</v>
      </c>
      <c r="J80" s="75">
        <v>0</v>
      </c>
      <c r="K80" s="75">
        <f>U81</f>
        <v>0</v>
      </c>
      <c r="L80" s="44"/>
      <c r="M80" s="75">
        <f t="shared" si="39"/>
        <v>0</v>
      </c>
      <c r="N80" s="61">
        <f t="shared" si="40"/>
        <v>0</v>
      </c>
      <c r="P80" s="91" t="s">
        <v>403</v>
      </c>
      <c r="Q80" s="91"/>
      <c r="R80" s="94"/>
      <c r="S80" s="101">
        <f t="shared" si="44"/>
        <v>0</v>
      </c>
      <c r="T80" s="101"/>
      <c r="U80" s="99">
        <v>0</v>
      </c>
      <c r="V80" s="99"/>
      <c r="W80" s="100" t="s">
        <v>429</v>
      </c>
      <c r="X80" s="100"/>
    </row>
    <row r="81" spans="1:24" x14ac:dyDescent="0.25">
      <c r="A81" s="42" t="s">
        <v>363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U82</f>
        <v>0</v>
      </c>
      <c r="K81" s="75">
        <f>U82</f>
        <v>0</v>
      </c>
      <c r="L81" s="44"/>
      <c r="M81" s="75">
        <f t="shared" si="39"/>
        <v>0</v>
      </c>
      <c r="N81" s="61">
        <f t="shared" si="40"/>
        <v>0</v>
      </c>
      <c r="P81" s="91" t="s">
        <v>461</v>
      </c>
      <c r="Q81" s="91"/>
      <c r="R81" s="94"/>
      <c r="S81" s="101">
        <f t="shared" si="44"/>
        <v>1</v>
      </c>
      <c r="T81" s="101"/>
      <c r="U81" s="99">
        <v>0</v>
      </c>
      <c r="V81" s="99"/>
      <c r="W81" s="100">
        <f>(S81-U81)/S81*100</f>
        <v>100</v>
      </c>
      <c r="X81" s="100"/>
    </row>
    <row r="82" spans="1:24" x14ac:dyDescent="0.25">
      <c r="A82" s="42" t="s">
        <v>446</v>
      </c>
      <c r="B82" s="43"/>
      <c r="C82" s="43"/>
      <c r="D82" s="43"/>
      <c r="E82" s="44"/>
      <c r="F82" s="74"/>
      <c r="G82" s="74"/>
      <c r="H82" s="75"/>
      <c r="I82" s="75">
        <v>12</v>
      </c>
      <c r="J82" s="75">
        <v>13</v>
      </c>
      <c r="K82" s="75">
        <f>U83</f>
        <v>6</v>
      </c>
      <c r="L82" s="44"/>
      <c r="M82" s="75">
        <f t="shared" si="39"/>
        <v>31</v>
      </c>
      <c r="N82" s="61">
        <f t="shared" si="40"/>
        <v>15.121951219512194</v>
      </c>
      <c r="P82" s="91" t="s">
        <v>363</v>
      </c>
      <c r="Q82" s="91"/>
      <c r="R82" s="94"/>
      <c r="S82" s="101">
        <f t="shared" si="44"/>
        <v>1</v>
      </c>
      <c r="T82" s="101"/>
      <c r="U82" s="99">
        <v>0</v>
      </c>
      <c r="V82" s="99"/>
      <c r="W82" s="100">
        <f>(S82-U82)/S82*100</f>
        <v>100</v>
      </c>
      <c r="X82" s="100"/>
    </row>
    <row r="83" spans="1:24" x14ac:dyDescent="0.25">
      <c r="A83" s="42" t="s">
        <v>15</v>
      </c>
      <c r="B83" s="43"/>
      <c r="C83" s="43"/>
      <c r="D83" s="43"/>
      <c r="E83" s="44"/>
      <c r="F83" s="74"/>
      <c r="G83" s="74"/>
      <c r="H83" s="75"/>
      <c r="I83" s="75">
        <v>0</v>
      </c>
      <c r="J83" s="75">
        <v>0</v>
      </c>
      <c r="K83" s="75">
        <f>U84</f>
        <v>0</v>
      </c>
      <c r="L83" s="44"/>
      <c r="M83" s="75">
        <f t="shared" si="39"/>
        <v>0</v>
      </c>
      <c r="N83" s="61">
        <f t="shared" si="40"/>
        <v>0</v>
      </c>
      <c r="P83" s="91" t="s">
        <v>446</v>
      </c>
      <c r="Q83" s="91"/>
      <c r="R83" s="94"/>
      <c r="S83" s="101">
        <f t="shared" si="44"/>
        <v>134</v>
      </c>
      <c r="T83" s="101"/>
      <c r="U83" s="99">
        <v>6</v>
      </c>
      <c r="V83" s="99"/>
      <c r="W83" s="100">
        <f>(S83-U83)/S83*100</f>
        <v>95.522388059701484</v>
      </c>
      <c r="X83" s="100"/>
    </row>
    <row r="84" spans="1:24" x14ac:dyDescent="0.25">
      <c r="A84" s="54" t="s">
        <v>5</v>
      </c>
      <c r="B84" s="55">
        <f>SUM(B72:B83)</f>
        <v>0</v>
      </c>
      <c r="C84" s="55">
        <f>SUM(C72:C83)</f>
        <v>0</v>
      </c>
      <c r="D84" s="55">
        <f>SUM(D72:D83)</f>
        <v>0</v>
      </c>
      <c r="E84" s="55">
        <f>SUM(E69:E83)</f>
        <v>0</v>
      </c>
      <c r="F84" s="55">
        <f>SUM(F69:F83)</f>
        <v>0</v>
      </c>
      <c r="G84" s="55">
        <f>SUM(G66:G83)</f>
        <v>0</v>
      </c>
      <c r="H84" s="55">
        <f>SUM(H66:H83)</f>
        <v>2</v>
      </c>
      <c r="I84" s="55">
        <f>SUM(I66:I83)</f>
        <v>72</v>
      </c>
      <c r="J84" s="55">
        <f>SUM(J66:J83)</f>
        <v>96</v>
      </c>
      <c r="K84" s="55">
        <f>SUM(K66:K83)</f>
        <v>35</v>
      </c>
      <c r="L84" s="55">
        <f>SUM(L69:L83)</f>
        <v>0</v>
      </c>
      <c r="M84" s="55">
        <f>SUM(M66:M83)</f>
        <v>205</v>
      </c>
      <c r="N84" s="57">
        <f>SUM(N66:N83)</f>
        <v>100</v>
      </c>
      <c r="P84" s="91" t="s">
        <v>15</v>
      </c>
      <c r="Q84" s="91"/>
      <c r="R84" s="94"/>
      <c r="S84" s="101">
        <f t="shared" si="44"/>
        <v>0</v>
      </c>
      <c r="T84" s="101"/>
      <c r="U84" s="99">
        <v>0</v>
      </c>
      <c r="V84" s="99"/>
      <c r="W84" s="100" t="s">
        <v>429</v>
      </c>
      <c r="X84" s="100"/>
    </row>
    <row r="85" spans="1:24" x14ac:dyDescent="0.25">
      <c r="P85" s="122" t="s">
        <v>5</v>
      </c>
      <c r="Q85" s="123"/>
      <c r="R85" s="123"/>
      <c r="S85" s="123">
        <f>SUM(S66:T84)</f>
        <v>174</v>
      </c>
      <c r="T85" s="123"/>
      <c r="U85" s="123">
        <f>SUM(U66:U84)</f>
        <v>35</v>
      </c>
      <c r="V85" s="123"/>
      <c r="W85" s="120">
        <f>(S85-U85)/S85*100</f>
        <v>79.885057471264361</v>
      </c>
      <c r="X85" s="121"/>
    </row>
    <row r="86" spans="1:24" x14ac:dyDescent="0.25">
      <c r="A86" s="93" t="s">
        <v>447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</row>
  </sheetData>
  <mergeCells count="89">
    <mergeCell ref="W85:X85"/>
    <mergeCell ref="P85:R85"/>
    <mergeCell ref="S85:T85"/>
    <mergeCell ref="S84:T84"/>
    <mergeCell ref="U85:V85"/>
    <mergeCell ref="W84:X84"/>
    <mergeCell ref="U84:V84"/>
    <mergeCell ref="W75:X75"/>
    <mergeCell ref="S78:T78"/>
    <mergeCell ref="U78:V78"/>
    <mergeCell ref="W78:X78"/>
    <mergeCell ref="W77:X77"/>
    <mergeCell ref="S76:T76"/>
    <mergeCell ref="U76:V76"/>
    <mergeCell ref="W76:X76"/>
    <mergeCell ref="S79:T79"/>
    <mergeCell ref="W79:X79"/>
    <mergeCell ref="S83:T83"/>
    <mergeCell ref="W83:X83"/>
    <mergeCell ref="U83:V83"/>
    <mergeCell ref="U82:V82"/>
    <mergeCell ref="S82:T82"/>
    <mergeCell ref="W82:X82"/>
    <mergeCell ref="W81:X81"/>
    <mergeCell ref="U79:V79"/>
    <mergeCell ref="S81:T81"/>
    <mergeCell ref="U81:V81"/>
    <mergeCell ref="S80:T80"/>
    <mergeCell ref="U80:V80"/>
    <mergeCell ref="W80:X80"/>
    <mergeCell ref="A1:X1"/>
    <mergeCell ref="A12:X12"/>
    <mergeCell ref="A21:X21"/>
    <mergeCell ref="A26:X26"/>
    <mergeCell ref="A30:X30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U77:V77"/>
    <mergeCell ref="W71:X71"/>
    <mergeCell ref="U71:V71"/>
    <mergeCell ref="S70:T70"/>
    <mergeCell ref="W65:X65"/>
    <mergeCell ref="W74:X74"/>
    <mergeCell ref="W66:X66"/>
    <mergeCell ref="W69:X69"/>
    <mergeCell ref="U66:V66"/>
    <mergeCell ref="U69:V69"/>
    <mergeCell ref="S66:T66"/>
    <mergeCell ref="S69:T69"/>
    <mergeCell ref="U70:V70"/>
    <mergeCell ref="S77:T77"/>
    <mergeCell ref="S75:T75"/>
    <mergeCell ref="U75:V75"/>
    <mergeCell ref="A41:X41"/>
    <mergeCell ref="S64:X64"/>
    <mergeCell ref="A63:N63"/>
    <mergeCell ref="P63:X63"/>
    <mergeCell ref="B64:K64"/>
    <mergeCell ref="P64:R65"/>
    <mergeCell ref="A64:A65"/>
    <mergeCell ref="M64:M65"/>
    <mergeCell ref="N64:N65"/>
    <mergeCell ref="S65:T65"/>
    <mergeCell ref="U65:V65"/>
    <mergeCell ref="S73:T73"/>
    <mergeCell ref="U73:V73"/>
    <mergeCell ref="W72:X72"/>
    <mergeCell ref="U74:V74"/>
    <mergeCell ref="U72:V72"/>
    <mergeCell ref="S74:T74"/>
    <mergeCell ref="W73:X73"/>
    <mergeCell ref="S67:T67"/>
    <mergeCell ref="U67:V67"/>
    <mergeCell ref="W67:X67"/>
    <mergeCell ref="S71:T71"/>
    <mergeCell ref="S72:T72"/>
    <mergeCell ref="S68:T68"/>
    <mergeCell ref="W68:X68"/>
    <mergeCell ref="U68:V68"/>
    <mergeCell ref="W70:X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workbookViewId="0">
      <pane xSplit="2" ySplit="4" topLeftCell="C397" activePane="bottomRight" state="frozen"/>
      <selection pane="topRight" activeCell="C1" sqref="C1"/>
      <selection pane="bottomLeft" activeCell="A5" sqref="A5"/>
      <selection pane="bottomRight" activeCell="D430" sqref="D430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125</v>
      </c>
      <c r="B1" s="126" t="s">
        <v>124</v>
      </c>
      <c r="C1" s="124" t="s">
        <v>381</v>
      </c>
      <c r="D1" s="128" t="s">
        <v>382</v>
      </c>
      <c r="E1" s="124" t="s">
        <v>383</v>
      </c>
      <c r="F1" s="128" t="s">
        <v>384</v>
      </c>
      <c r="G1" s="124" t="s">
        <v>22</v>
      </c>
      <c r="H1" s="128" t="s">
        <v>348</v>
      </c>
      <c r="I1" s="124" t="s">
        <v>350</v>
      </c>
      <c r="J1" s="128" t="s">
        <v>352</v>
      </c>
      <c r="K1" s="124" t="s">
        <v>357</v>
      </c>
      <c r="L1" s="128" t="s">
        <v>364</v>
      </c>
      <c r="M1" s="124" t="s">
        <v>365</v>
      </c>
      <c r="N1" s="128" t="s">
        <v>366</v>
      </c>
      <c r="O1" s="125" t="s">
        <v>123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362</v>
      </c>
      <c r="B3" s="70" t="s">
        <v>362</v>
      </c>
      <c r="C3" s="62">
        <v>11</v>
      </c>
      <c r="D3" s="62">
        <v>13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24</v>
      </c>
    </row>
    <row r="4" spans="1:15" x14ac:dyDescent="0.25">
      <c r="A4" s="129" t="s">
        <v>31</v>
      </c>
      <c r="B4" s="129"/>
      <c r="C4" s="72">
        <f>SUM(C3)</f>
        <v>11</v>
      </c>
      <c r="D4" s="72">
        <f t="shared" ref="D4:N4" si="0">SUM(D3)</f>
        <v>13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24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122</v>
      </c>
      <c r="B10" s="6" t="s">
        <v>29</v>
      </c>
      <c r="C10" s="63"/>
      <c r="D10" s="67"/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0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10</v>
      </c>
      <c r="D12" s="67">
        <v>10</v>
      </c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20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263</v>
      </c>
      <c r="B17" s="3" t="s">
        <v>29</v>
      </c>
      <c r="C17" s="63"/>
      <c r="D17" s="67">
        <v>1</v>
      </c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269</v>
      </c>
      <c r="B18" s="3" t="s">
        <v>29</v>
      </c>
      <c r="C18" s="63">
        <v>1</v>
      </c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1</v>
      </c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1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/>
      <c r="D25" s="67">
        <v>3</v>
      </c>
      <c r="E25" s="63"/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3</v>
      </c>
    </row>
    <row r="26" spans="1:15" x14ac:dyDescent="0.25">
      <c r="A26" s="129" t="s">
        <v>31</v>
      </c>
      <c r="B26" s="129"/>
      <c r="C26" s="72">
        <f>SUM(C5:C25)</f>
        <v>12</v>
      </c>
      <c r="D26" s="72">
        <f t="shared" ref="D26:N26" si="5">SUM(D5:D25)</f>
        <v>14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26</v>
      </c>
    </row>
    <row r="27" spans="1:15" x14ac:dyDescent="0.25">
      <c r="A27" s="3" t="s">
        <v>114</v>
      </c>
      <c r="B27" s="3" t="s">
        <v>25</v>
      </c>
      <c r="C27" s="63"/>
      <c r="D27" s="67">
        <v>1</v>
      </c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1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4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>
        <v>2</v>
      </c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2</v>
      </c>
    </row>
    <row r="32" spans="1:15" x14ac:dyDescent="0.25">
      <c r="A32" s="3" t="s">
        <v>112</v>
      </c>
      <c r="B32" s="3" t="s">
        <v>25</v>
      </c>
      <c r="C32" s="63"/>
      <c r="D32" s="67">
        <v>3</v>
      </c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3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/>
      <c r="D38" s="67">
        <v>5</v>
      </c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5</v>
      </c>
    </row>
    <row r="39" spans="1:15" x14ac:dyDescent="0.25">
      <c r="A39" s="3" t="s">
        <v>108</v>
      </c>
      <c r="B39" s="3" t="s">
        <v>25</v>
      </c>
      <c r="C39" s="63">
        <v>1</v>
      </c>
      <c r="D39" s="67">
        <v>3</v>
      </c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4</v>
      </c>
    </row>
    <row r="40" spans="1:15" x14ac:dyDescent="0.25">
      <c r="A40" s="3" t="s">
        <v>107</v>
      </c>
      <c r="B40" s="3" t="s">
        <v>25</v>
      </c>
      <c r="C40" s="63">
        <v>2</v>
      </c>
      <c r="D40" s="67"/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2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>
        <v>1</v>
      </c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1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3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99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6</v>
      </c>
      <c r="D55" s="72">
        <f t="shared" ref="D55:M55" si="10">SUM(D27:D54)</f>
        <v>19</v>
      </c>
      <c r="E55" s="72">
        <f t="shared" si="10"/>
        <v>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25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136</v>
      </c>
      <c r="B58" s="3" t="s">
        <v>28</v>
      </c>
      <c r="C58" s="63">
        <v>1</v>
      </c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1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>
        <v>2</v>
      </c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0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>
        <v>1</v>
      </c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1</v>
      </c>
    </row>
    <row r="78" spans="1:15" x14ac:dyDescent="0.25">
      <c r="A78" s="3" t="s">
        <v>193</v>
      </c>
      <c r="B78" s="3" t="s">
        <v>28</v>
      </c>
      <c r="C78" s="63">
        <v>1</v>
      </c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1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0</v>
      </c>
    </row>
    <row r="82" spans="1:15" x14ac:dyDescent="0.25">
      <c r="A82" s="3" t="s">
        <v>200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3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0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214</v>
      </c>
      <c r="B92" s="3" t="s">
        <v>28</v>
      </c>
      <c r="C92" s="63"/>
      <c r="D92" s="67">
        <v>5</v>
      </c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ref="O92" si="24">SUM(C92:N92)</f>
        <v>5</v>
      </c>
    </row>
    <row r="93" spans="1:15" x14ac:dyDescent="0.25">
      <c r="A93" s="3" t="s">
        <v>219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2"/>
        <v>0</v>
      </c>
    </row>
    <row r="94" spans="1:15" x14ac:dyDescent="0.25">
      <c r="A94" s="3" t="s">
        <v>220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5">SUM(C94:N94)</f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221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0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2"/>
        <v>0</v>
      </c>
    </row>
    <row r="99" spans="1:15" x14ac:dyDescent="0.25">
      <c r="A99" s="3" t="s">
        <v>222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ref="O99" si="26">SUM(C99:N99)</f>
        <v>0</v>
      </c>
    </row>
    <row r="100" spans="1:15" x14ac:dyDescent="0.25">
      <c r="A100" s="3" t="s">
        <v>223</v>
      </c>
      <c r="B100" s="3" t="s">
        <v>28</v>
      </c>
      <c r="C100" s="63"/>
      <c r="D100" s="67">
        <v>2</v>
      </c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2</v>
      </c>
    </row>
    <row r="101" spans="1:15" x14ac:dyDescent="0.25">
      <c r="A101" s="3" t="s">
        <v>86</v>
      </c>
      <c r="B101" s="3" t="s">
        <v>28</v>
      </c>
      <c r="C101" s="63">
        <v>1</v>
      </c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1</v>
      </c>
    </row>
    <row r="102" spans="1:15" x14ac:dyDescent="0.25">
      <c r="A102" s="3" t="s">
        <v>224</v>
      </c>
      <c r="B102" s="3" t="s">
        <v>28</v>
      </c>
      <c r="C102" s="63">
        <v>1</v>
      </c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1</v>
      </c>
    </row>
    <row r="103" spans="1:15" x14ac:dyDescent="0.25">
      <c r="A103" s="3" t="s">
        <v>226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227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84</v>
      </c>
      <c r="B105" s="3" t="s">
        <v>28</v>
      </c>
      <c r="C105" s="63"/>
      <c r="D105" s="67">
        <v>1</v>
      </c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2"/>
        <v>1</v>
      </c>
    </row>
    <row r="106" spans="1:15" x14ac:dyDescent="0.25">
      <c r="A106" s="3" t="s">
        <v>229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7">SUM(C106:N106)</f>
        <v>0</v>
      </c>
    </row>
    <row r="107" spans="1:15" x14ac:dyDescent="0.25">
      <c r="A107" s="3" t="s">
        <v>230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2"/>
        <v>0</v>
      </c>
    </row>
    <row r="108" spans="1:15" x14ac:dyDescent="0.25">
      <c r="A108" s="3" t="s">
        <v>517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8">SUM(C108:N108)</f>
        <v>0</v>
      </c>
    </row>
    <row r="109" spans="1:15" x14ac:dyDescent="0.25">
      <c r="A109" s="3" t="s">
        <v>235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237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240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22"/>
        <v>0</v>
      </c>
    </row>
    <row r="112" spans="1:15" x14ac:dyDescent="0.25">
      <c r="A112" s="3" t="s">
        <v>241</v>
      </c>
      <c r="B112" s="3" t="s">
        <v>28</v>
      </c>
      <c r="C112" s="63">
        <v>1</v>
      </c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" si="29">SUM(C112:N112)</f>
        <v>1</v>
      </c>
    </row>
    <row r="113" spans="1:15" x14ac:dyDescent="0.25">
      <c r="A113" s="3" t="s">
        <v>245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:O114" si="30">SUM(C113:N113)</f>
        <v>0</v>
      </c>
    </row>
    <row r="114" spans="1:15" x14ac:dyDescent="0.25">
      <c r="A114" s="3" t="s">
        <v>246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30"/>
        <v>0</v>
      </c>
    </row>
    <row r="115" spans="1:15" x14ac:dyDescent="0.25">
      <c r="A115" s="3" t="s">
        <v>247</v>
      </c>
      <c r="B115" s="3" t="s">
        <v>28</v>
      </c>
      <c r="C115" s="63"/>
      <c r="D115" s="67">
        <v>1</v>
      </c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31">SUM(C115:N115)</f>
        <v>1</v>
      </c>
    </row>
    <row r="116" spans="1:15" x14ac:dyDescent="0.25">
      <c r="A116" s="3" t="s">
        <v>83</v>
      </c>
      <c r="B116" s="3" t="s">
        <v>28</v>
      </c>
      <c r="C116" s="63"/>
      <c r="D116" s="67">
        <v>2</v>
      </c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2</v>
      </c>
    </row>
    <row r="117" spans="1:15" x14ac:dyDescent="0.25">
      <c r="A117" s="3" t="s">
        <v>251</v>
      </c>
      <c r="B117" s="3" t="s">
        <v>28</v>
      </c>
      <c r="C117" s="63">
        <v>5</v>
      </c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5</v>
      </c>
    </row>
    <row r="118" spans="1:15" x14ac:dyDescent="0.25">
      <c r="A118" s="3" t="s">
        <v>82</v>
      </c>
      <c r="B118" s="3" t="s">
        <v>28</v>
      </c>
      <c r="C118" s="63">
        <v>2</v>
      </c>
      <c r="D118" s="67">
        <v>1</v>
      </c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22"/>
        <v>3</v>
      </c>
    </row>
    <row r="119" spans="1:15" x14ac:dyDescent="0.25">
      <c r="A119" s="3" t="s">
        <v>254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0</v>
      </c>
    </row>
    <row r="120" spans="1:15" x14ac:dyDescent="0.25">
      <c r="A120" s="3" t="s">
        <v>256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2">SUM(C120:N120)</f>
        <v>0</v>
      </c>
    </row>
    <row r="121" spans="1:15" x14ac:dyDescent="0.25">
      <c r="A121" s="3" t="s">
        <v>259</v>
      </c>
      <c r="B121" s="3" t="s">
        <v>28</v>
      </c>
      <c r="C121" s="63">
        <v>2</v>
      </c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2"/>
        <v>2</v>
      </c>
    </row>
    <row r="122" spans="1:15" x14ac:dyDescent="0.25">
      <c r="A122" s="3" t="s">
        <v>260</v>
      </c>
      <c r="B122" s="3" t="s">
        <v>28</v>
      </c>
      <c r="C122" s="63"/>
      <c r="D122" s="67">
        <v>1</v>
      </c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1</v>
      </c>
    </row>
    <row r="123" spans="1:15" x14ac:dyDescent="0.25">
      <c r="A123" s="3" t="s">
        <v>264</v>
      </c>
      <c r="B123" s="3" t="s">
        <v>28</v>
      </c>
      <c r="C123" s="63"/>
      <c r="D123" s="67">
        <v>1</v>
      </c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1</v>
      </c>
    </row>
    <row r="124" spans="1:15" x14ac:dyDescent="0.25">
      <c r="A124" s="3" t="s">
        <v>266</v>
      </c>
      <c r="B124" s="3" t="s">
        <v>28</v>
      </c>
      <c r="C124" s="63"/>
      <c r="D124" s="67">
        <v>1</v>
      </c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2"/>
        <v>1</v>
      </c>
    </row>
    <row r="125" spans="1:15" x14ac:dyDescent="0.25">
      <c r="A125" s="3" t="s">
        <v>267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4">SUM(C125:N125)</f>
        <v>0</v>
      </c>
    </row>
    <row r="126" spans="1:15" x14ac:dyDescent="0.25">
      <c r="A126" s="3" t="s">
        <v>268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5">SUM(C126:N126)</f>
        <v>0</v>
      </c>
    </row>
    <row r="127" spans="1:15" x14ac:dyDescent="0.25">
      <c r="A127" s="3" t="s">
        <v>271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2"/>
        <v>0</v>
      </c>
    </row>
    <row r="128" spans="1:15" x14ac:dyDescent="0.25">
      <c r="A128" s="3" t="s">
        <v>273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0</v>
      </c>
    </row>
    <row r="129" spans="1:15" x14ac:dyDescent="0.25">
      <c r="A129" s="3" t="s">
        <v>274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275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0</v>
      </c>
    </row>
    <row r="131" spans="1:15" x14ac:dyDescent="0.25">
      <c r="A131" s="3" t="s">
        <v>276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ref="O131" si="37">SUM(C131:N131)</f>
        <v>0</v>
      </c>
    </row>
    <row r="132" spans="1:15" x14ac:dyDescent="0.25">
      <c r="A132" s="3" t="s">
        <v>81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22"/>
        <v>0</v>
      </c>
    </row>
    <row r="133" spans="1:15" x14ac:dyDescent="0.25">
      <c r="A133" s="3" t="s">
        <v>283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si="22"/>
        <v>0</v>
      </c>
    </row>
    <row r="134" spans="1:15" x14ac:dyDescent="0.25">
      <c r="A134" s="3" t="s">
        <v>284</v>
      </c>
      <c r="B134" s="3" t="s">
        <v>28</v>
      </c>
      <c r="C134" s="63"/>
      <c r="D134" s="67">
        <v>1</v>
      </c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ref="O134:O144" si="38">SUM(C134:N134)</f>
        <v>1</v>
      </c>
    </row>
    <row r="135" spans="1:15" x14ac:dyDescent="0.25">
      <c r="A135" s="3" t="s">
        <v>286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294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296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8"/>
        <v>0</v>
      </c>
    </row>
    <row r="138" spans="1:15" x14ac:dyDescent="0.25">
      <c r="A138" s="3" t="s">
        <v>297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9">SUM(C138:N138)</f>
        <v>0</v>
      </c>
    </row>
    <row r="139" spans="1:15" x14ac:dyDescent="0.25">
      <c r="A139" s="3" t="s">
        <v>300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302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/>
    </row>
    <row r="141" spans="1:15" x14ac:dyDescent="0.25">
      <c r="A141" s="3" t="s">
        <v>303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304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>SUM(C142:N142)</f>
        <v>0</v>
      </c>
    </row>
    <row r="143" spans="1:15" x14ac:dyDescent="0.25">
      <c r="A143" s="3" t="s">
        <v>308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>SUM(C143:N143)</f>
        <v>0</v>
      </c>
    </row>
    <row r="144" spans="1:15" x14ac:dyDescent="0.25">
      <c r="A144" s="3" t="s">
        <v>310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8"/>
        <v>0</v>
      </c>
    </row>
    <row r="145" spans="1:15" x14ac:dyDescent="0.25">
      <c r="A145" s="3" t="s">
        <v>312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40">SUM(C145:N145)</f>
        <v>0</v>
      </c>
    </row>
    <row r="146" spans="1:15" x14ac:dyDescent="0.25">
      <c r="A146" s="3" t="s">
        <v>80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:O252" si="41">SUM(C146:N146)</f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1"/>
        <v>0</v>
      </c>
    </row>
    <row r="148" spans="1:15" x14ac:dyDescent="0.25">
      <c r="A148" s="3" t="s">
        <v>316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41"/>
        <v>0</v>
      </c>
    </row>
    <row r="149" spans="1:15" x14ac:dyDescent="0.25">
      <c r="A149" s="3" t="s">
        <v>360</v>
      </c>
      <c r="B149" s="3" t="s">
        <v>28</v>
      </c>
      <c r="C149" s="63">
        <v>1</v>
      </c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1"/>
        <v>1</v>
      </c>
    </row>
    <row r="150" spans="1:15" x14ac:dyDescent="0.25">
      <c r="A150" s="3" t="s">
        <v>318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320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41"/>
        <v>0</v>
      </c>
    </row>
    <row r="152" spans="1:15" x14ac:dyDescent="0.25">
      <c r="A152" s="3" t="s">
        <v>321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323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324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325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1"/>
        <v>0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ref="O156" si="46">SUM(C156:N156)</f>
        <v>0</v>
      </c>
    </row>
    <row r="157" spans="1:15" x14ac:dyDescent="0.25">
      <c r="A157" s="3" t="s">
        <v>340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1"/>
        <v>0</v>
      </c>
    </row>
    <row r="158" spans="1:15" x14ac:dyDescent="0.25">
      <c r="A158" s="3" t="s">
        <v>342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1"/>
        <v>0</v>
      </c>
    </row>
    <row r="159" spans="1:15" x14ac:dyDescent="0.25">
      <c r="A159" s="3" t="s">
        <v>334</v>
      </c>
      <c r="B159" s="3" t="s">
        <v>28</v>
      </c>
      <c r="C159" s="63">
        <v>1</v>
      </c>
      <c r="D159" s="67"/>
      <c r="E159" s="63"/>
      <c r="F159" s="67"/>
      <c r="G159" s="63"/>
      <c r="H159" s="67"/>
      <c r="I159" s="63"/>
      <c r="J159" s="67"/>
      <c r="K159" s="63"/>
      <c r="L159" s="67"/>
      <c r="M159" s="63"/>
      <c r="N159" s="67"/>
      <c r="O159" s="2">
        <f t="shared" si="41"/>
        <v>1</v>
      </c>
    </row>
    <row r="160" spans="1:15" x14ac:dyDescent="0.25">
      <c r="A160" s="3" t="s">
        <v>77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1"/>
        <v>0</v>
      </c>
    </row>
    <row r="161" spans="1:15" x14ac:dyDescent="0.25">
      <c r="A161" s="3" t="s">
        <v>345</v>
      </c>
      <c r="B161" s="3" t="s">
        <v>28</v>
      </c>
      <c r="C161" s="63"/>
      <c r="D161" s="67"/>
      <c r="E161" s="63"/>
      <c r="F161" s="67"/>
      <c r="G161" s="63"/>
      <c r="H161" s="67"/>
      <c r="I161" s="63"/>
      <c r="J161" s="67"/>
      <c r="K161" s="63"/>
      <c r="L161" s="67"/>
      <c r="M161" s="63"/>
      <c r="N161" s="67"/>
      <c r="O161" s="2">
        <f t="shared" ref="O161" si="47">SUM(C161:N161)</f>
        <v>0</v>
      </c>
    </row>
    <row r="162" spans="1:15" x14ac:dyDescent="0.25">
      <c r="A162" s="3" t="s">
        <v>346</v>
      </c>
      <c r="B162" s="3" t="s">
        <v>28</v>
      </c>
      <c r="C162" s="63"/>
      <c r="D162" s="67">
        <v>1</v>
      </c>
      <c r="E162" s="63"/>
      <c r="F162" s="67"/>
      <c r="G162" s="63"/>
      <c r="H162" s="67"/>
      <c r="I162" s="63"/>
      <c r="J162" s="67"/>
      <c r="K162" s="63"/>
      <c r="L162" s="67"/>
      <c r="M162" s="63"/>
      <c r="N162" s="67"/>
      <c r="O162" s="2">
        <f t="shared" si="41"/>
        <v>1</v>
      </c>
    </row>
    <row r="163" spans="1:15" x14ac:dyDescent="0.25">
      <c r="A163" s="129" t="s">
        <v>31</v>
      </c>
      <c r="B163" s="129"/>
      <c r="C163" s="72">
        <f>SUM(C56:C162)</f>
        <v>19</v>
      </c>
      <c r="D163" s="72">
        <f t="shared" ref="D163:N163" si="48">SUM(D56:D162)</f>
        <v>19</v>
      </c>
      <c r="E163" s="72">
        <f t="shared" si="48"/>
        <v>0</v>
      </c>
      <c r="F163" s="72">
        <f t="shared" si="48"/>
        <v>0</v>
      </c>
      <c r="G163" s="72">
        <f t="shared" si="48"/>
        <v>0</v>
      </c>
      <c r="H163" s="72">
        <f t="shared" si="48"/>
        <v>0</v>
      </c>
      <c r="I163" s="72">
        <f t="shared" si="48"/>
        <v>0</v>
      </c>
      <c r="J163" s="72">
        <f t="shared" si="48"/>
        <v>0</v>
      </c>
      <c r="K163" s="72">
        <f t="shared" si="48"/>
        <v>0</v>
      </c>
      <c r="L163" s="72">
        <f t="shared" si="48"/>
        <v>0</v>
      </c>
      <c r="M163" s="72">
        <f t="shared" si="48"/>
        <v>0</v>
      </c>
      <c r="N163" s="72">
        <f t="shared" si="48"/>
        <v>0</v>
      </c>
      <c r="O163" s="62">
        <f t="shared" si="41"/>
        <v>38</v>
      </c>
    </row>
    <row r="164" spans="1:15" x14ac:dyDescent="0.25">
      <c r="A164" s="5" t="s">
        <v>551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9">SUM(C164:N164)</f>
        <v>0</v>
      </c>
    </row>
    <row r="165" spans="1:15" x14ac:dyDescent="0.25">
      <c r="A165" s="5" t="s">
        <v>539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0</v>
      </c>
    </row>
    <row r="166" spans="1:15" x14ac:dyDescent="0.25">
      <c r="A166" s="5" t="s">
        <v>511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1"/>
        <v>0</v>
      </c>
    </row>
    <row r="167" spans="1:15" x14ac:dyDescent="0.25">
      <c r="A167" s="5" t="s">
        <v>372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0</v>
      </c>
    </row>
    <row r="168" spans="1:15" x14ac:dyDescent="0.25">
      <c r="A168" s="5" t="s">
        <v>370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1"/>
        <v>0</v>
      </c>
    </row>
    <row r="169" spans="1:15" x14ac:dyDescent="0.25">
      <c r="A169" s="5" t="s">
        <v>462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533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0</v>
      </c>
    </row>
    <row r="171" spans="1:15" x14ac:dyDescent="0.25">
      <c r="A171" s="5" t="s">
        <v>421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1"/>
        <v>0</v>
      </c>
    </row>
    <row r="172" spans="1:15" x14ac:dyDescent="0.25">
      <c r="A172" s="5" t="s">
        <v>536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4">SUM(C172:N172)</f>
        <v>0</v>
      </c>
    </row>
    <row r="173" spans="1:15" x14ac:dyDescent="0.25">
      <c r="A173" s="5" t="s">
        <v>400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41"/>
        <v>0</v>
      </c>
    </row>
    <row r="174" spans="1:15" x14ac:dyDescent="0.25">
      <c r="A174" s="5" t="s">
        <v>76</v>
      </c>
      <c r="B174" s="5" t="s">
        <v>23</v>
      </c>
      <c r="C174" s="87">
        <v>2</v>
      </c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1"/>
        <v>2</v>
      </c>
    </row>
    <row r="175" spans="1:15" x14ac:dyDescent="0.25">
      <c r="A175" s="5" t="s">
        <v>426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5">SUM(C175:N175)</f>
        <v>0</v>
      </c>
    </row>
    <row r="176" spans="1:15" x14ac:dyDescent="0.25">
      <c r="A176" s="5" t="s">
        <v>478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55"/>
        <v>0</v>
      </c>
    </row>
    <row r="177" spans="1:15" x14ac:dyDescent="0.25">
      <c r="A177" s="5" t="s">
        <v>427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6">SUM(C177:N177)</f>
        <v>0</v>
      </c>
    </row>
    <row r="178" spans="1:15" x14ac:dyDescent="0.25">
      <c r="A178" s="5" t="s">
        <v>75</v>
      </c>
      <c r="B178" s="5" t="s">
        <v>23</v>
      </c>
      <c r="C178" s="87"/>
      <c r="D178" s="68">
        <v>1</v>
      </c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si="41"/>
        <v>1</v>
      </c>
    </row>
    <row r="179" spans="1:15" x14ac:dyDescent="0.25">
      <c r="A179" s="5" t="s">
        <v>423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41"/>
        <v>0</v>
      </c>
    </row>
    <row r="180" spans="1:15" x14ac:dyDescent="0.25">
      <c r="A180" s="5" t="s">
        <v>506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452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:O182" si="58">SUM(C181:N181)</f>
        <v>0</v>
      </c>
    </row>
    <row r="182" spans="1:15" x14ac:dyDescent="0.25">
      <c r="A182" s="5" t="s">
        <v>490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58"/>
        <v>0</v>
      </c>
    </row>
    <row r="183" spans="1:15" x14ac:dyDescent="0.25">
      <c r="A183" s="5" t="s">
        <v>406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537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>SUM(C184:N184)</f>
        <v>0</v>
      </c>
    </row>
    <row r="185" spans="1:15" x14ac:dyDescent="0.25">
      <c r="A185" s="5" t="s">
        <v>534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ref="O185" si="60">SUM(C185:N185)</f>
        <v>0</v>
      </c>
    </row>
    <row r="186" spans="1:15" x14ac:dyDescent="0.25">
      <c r="A186" s="5" t="s">
        <v>547</v>
      </c>
      <c r="B186" s="5" t="s">
        <v>23</v>
      </c>
      <c r="C186" s="87"/>
      <c r="D186" s="88"/>
      <c r="E186" s="87"/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ref="O186:O188" si="61">SUM(C186:N186)</f>
        <v>0</v>
      </c>
    </row>
    <row r="187" spans="1:15" x14ac:dyDescent="0.25">
      <c r="A187" s="5" t="s">
        <v>527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" si="62">SUM(C187:N187)</f>
        <v>0</v>
      </c>
    </row>
    <row r="188" spans="1:15" x14ac:dyDescent="0.25">
      <c r="A188" s="5" t="s">
        <v>399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1"/>
        <v>0</v>
      </c>
    </row>
    <row r="189" spans="1:15" x14ac:dyDescent="0.25">
      <c r="A189" s="5" t="s">
        <v>393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1"/>
        <v>0</v>
      </c>
    </row>
    <row r="190" spans="1:15" x14ac:dyDescent="0.25">
      <c r="A190" s="5" t="s">
        <v>521</v>
      </c>
      <c r="B190" s="5" t="s">
        <v>23</v>
      </c>
      <c r="C190" s="87">
        <v>1</v>
      </c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ref="O190" si="63">SUM(C190:N190)</f>
        <v>1</v>
      </c>
    </row>
    <row r="191" spans="1:15" x14ac:dyDescent="0.25">
      <c r="A191" s="5" t="s">
        <v>502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" si="64">SUM(C191:N191)</f>
        <v>0</v>
      </c>
    </row>
    <row r="192" spans="1:15" x14ac:dyDescent="0.25">
      <c r="A192" s="5" t="s">
        <v>385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1"/>
        <v>0</v>
      </c>
    </row>
    <row r="193" spans="1:15" x14ac:dyDescent="0.25">
      <c r="A193" s="5" t="s">
        <v>497</v>
      </c>
      <c r="B193" s="5" t="s">
        <v>23</v>
      </c>
      <c r="C193" s="87"/>
      <c r="D193" s="68"/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ref="O193:O194" si="65">SUM(C193:N193)</f>
        <v>0</v>
      </c>
    </row>
    <row r="194" spans="1:15" x14ac:dyDescent="0.25">
      <c r="A194" s="5" t="s">
        <v>507</v>
      </c>
      <c r="B194" s="5" t="s">
        <v>23</v>
      </c>
      <c r="C194" s="87"/>
      <c r="D194" s="68"/>
      <c r="E194" s="87"/>
      <c r="F194" s="88"/>
      <c r="G194" s="87"/>
      <c r="H194" s="88"/>
      <c r="I194" s="87"/>
      <c r="J194" s="88"/>
      <c r="K194" s="87"/>
      <c r="L194" s="88"/>
      <c r="M194" s="87"/>
      <c r="N194" s="88"/>
      <c r="O194" s="2">
        <f t="shared" si="65"/>
        <v>0</v>
      </c>
    </row>
    <row r="195" spans="1:15" x14ac:dyDescent="0.25">
      <c r="A195" s="5" t="s">
        <v>74</v>
      </c>
      <c r="B195" s="5" t="s">
        <v>23</v>
      </c>
      <c r="C195" s="87"/>
      <c r="D195" s="68"/>
      <c r="E195" s="87"/>
      <c r="F195" s="88"/>
      <c r="G195" s="87"/>
      <c r="H195" s="88"/>
      <c r="I195" s="87"/>
      <c r="J195" s="88"/>
      <c r="K195" s="87"/>
      <c r="L195" s="88"/>
      <c r="M195" s="87"/>
      <c r="N195" s="88"/>
      <c r="O195" s="2">
        <f t="shared" si="41"/>
        <v>0</v>
      </c>
    </row>
    <row r="196" spans="1:15" x14ac:dyDescent="0.25">
      <c r="A196" s="5" t="s">
        <v>73</v>
      </c>
      <c r="B196" s="5" t="s">
        <v>23</v>
      </c>
      <c r="C196" s="89">
        <v>2</v>
      </c>
      <c r="D196" s="88">
        <v>2</v>
      </c>
      <c r="E196" s="87"/>
      <c r="F196" s="68"/>
      <c r="G196" s="87"/>
      <c r="H196" s="68"/>
      <c r="I196" s="89"/>
      <c r="J196" s="68"/>
      <c r="K196" s="89"/>
      <c r="L196" s="68"/>
      <c r="M196" s="89"/>
      <c r="N196" s="68"/>
      <c r="O196" s="2">
        <f t="shared" si="41"/>
        <v>4</v>
      </c>
    </row>
    <row r="197" spans="1:15" x14ac:dyDescent="0.25">
      <c r="A197" s="5" t="s">
        <v>474</v>
      </c>
      <c r="B197" s="5" t="s">
        <v>23</v>
      </c>
      <c r="C197" s="89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41"/>
        <v>0</v>
      </c>
    </row>
    <row r="198" spans="1:15" x14ac:dyDescent="0.25">
      <c r="A198" s="5" t="s">
        <v>386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1"/>
        <v>0</v>
      </c>
    </row>
    <row r="199" spans="1:15" x14ac:dyDescent="0.25">
      <c r="A199" s="5" t="s">
        <v>387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1"/>
        <v>0</v>
      </c>
    </row>
    <row r="200" spans="1:15" x14ac:dyDescent="0.25">
      <c r="A200" s="5" t="s">
        <v>388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1"/>
        <v>0</v>
      </c>
    </row>
    <row r="201" spans="1:15" x14ac:dyDescent="0.25">
      <c r="A201" s="5" t="s">
        <v>395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1"/>
        <v>0</v>
      </c>
    </row>
    <row r="202" spans="1:15" x14ac:dyDescent="0.25">
      <c r="A202" s="5" t="s">
        <v>512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1"/>
        <v>0</v>
      </c>
    </row>
    <row r="203" spans="1:15" x14ac:dyDescent="0.25">
      <c r="A203" s="5" t="s">
        <v>449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:O204" si="66">SUM(C203:N203)</f>
        <v>0</v>
      </c>
    </row>
    <row r="204" spans="1:15" x14ac:dyDescent="0.25">
      <c r="A204" s="5" t="s">
        <v>513</v>
      </c>
      <c r="B204" s="5" t="s">
        <v>23</v>
      </c>
      <c r="C204" s="87"/>
      <c r="D204" s="88">
        <v>1</v>
      </c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6"/>
        <v>1</v>
      </c>
    </row>
    <row r="205" spans="1:15" x14ac:dyDescent="0.25">
      <c r="A205" s="5" t="s">
        <v>373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41"/>
        <v>0</v>
      </c>
    </row>
    <row r="206" spans="1:15" x14ac:dyDescent="0.25">
      <c r="A206" s="5" t="s">
        <v>349</v>
      </c>
      <c r="B206" s="5" t="s">
        <v>23</v>
      </c>
      <c r="C206" s="87"/>
      <c r="D206" s="88"/>
      <c r="E206" s="87"/>
      <c r="F206" s="68"/>
      <c r="G206" s="89"/>
      <c r="H206" s="68"/>
      <c r="I206" s="89"/>
      <c r="J206" s="68"/>
      <c r="K206" s="89"/>
      <c r="L206" s="68"/>
      <c r="M206" s="89"/>
      <c r="N206" s="68"/>
      <c r="O206" s="2">
        <f t="shared" si="41"/>
        <v>0</v>
      </c>
    </row>
    <row r="207" spans="1:15" x14ac:dyDescent="0.25">
      <c r="A207" s="5" t="s">
        <v>528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" si="67">SUM(C207:N207)</f>
        <v>0</v>
      </c>
    </row>
    <row r="208" spans="1:15" x14ac:dyDescent="0.25">
      <c r="A208" s="5" t="s">
        <v>516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si="41"/>
        <v>0</v>
      </c>
    </row>
    <row r="209" spans="1:15" x14ac:dyDescent="0.25">
      <c r="A209" s="5" t="s">
        <v>460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:O210" si="68">SUM(C209:N209)</f>
        <v>0</v>
      </c>
    </row>
    <row r="210" spans="1:15" x14ac:dyDescent="0.25">
      <c r="A210" s="5" t="s">
        <v>488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68"/>
        <v>0</v>
      </c>
    </row>
    <row r="211" spans="1:15" x14ac:dyDescent="0.25">
      <c r="A211" s="5" t="s">
        <v>472</v>
      </c>
      <c r="B211" s="5" t="s">
        <v>23</v>
      </c>
      <c r="C211" s="87"/>
      <c r="D211" s="88"/>
      <c r="E211" s="87"/>
      <c r="F211" s="68"/>
      <c r="G211" s="87"/>
      <c r="H211" s="68"/>
      <c r="I211" s="89"/>
      <c r="J211" s="68"/>
      <c r="K211" s="89"/>
      <c r="L211" s="68"/>
      <c r="M211" s="89"/>
      <c r="N211" s="68"/>
      <c r="O211" s="2">
        <f t="shared" ref="O211" si="69">SUM(C211:N211)</f>
        <v>0</v>
      </c>
    </row>
    <row r="212" spans="1:15" x14ac:dyDescent="0.25">
      <c r="A212" s="5" t="s">
        <v>458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1"/>
        <v>0</v>
      </c>
    </row>
    <row r="213" spans="1:15" x14ac:dyDescent="0.25">
      <c r="A213" s="5" t="s">
        <v>450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:O215" si="70">SUM(C213:N213)</f>
        <v>0</v>
      </c>
    </row>
    <row r="214" spans="1:15" x14ac:dyDescent="0.25">
      <c r="A214" s="5" t="s">
        <v>504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466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425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ref="O216" si="71">SUM(C216:N216)</f>
        <v>0</v>
      </c>
    </row>
    <row r="217" spans="1:15" x14ac:dyDescent="0.25">
      <c r="A217" s="5" t="s">
        <v>367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si="41"/>
        <v>0</v>
      </c>
    </row>
    <row r="218" spans="1:15" x14ac:dyDescent="0.25">
      <c r="A218" s="5" t="s">
        <v>353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41"/>
        <v>0</v>
      </c>
    </row>
    <row r="219" spans="1:15" x14ac:dyDescent="0.25">
      <c r="A219" s="5" t="s">
        <v>522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389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1"/>
        <v>0</v>
      </c>
    </row>
    <row r="221" spans="1:15" x14ac:dyDescent="0.25">
      <c r="A221" s="5" t="s">
        <v>538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519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1"/>
        <v>0</v>
      </c>
    </row>
    <row r="223" spans="1:15" x14ac:dyDescent="0.25">
      <c r="A223" s="5" t="s">
        <v>529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489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544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6">SUM(C225:N225)</f>
        <v>0</v>
      </c>
    </row>
    <row r="226" spans="1:15" x14ac:dyDescent="0.25">
      <c r="A226" s="5" t="s">
        <v>397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1"/>
        <v>0</v>
      </c>
    </row>
    <row r="227" spans="1:15" x14ac:dyDescent="0.25">
      <c r="A227" s="5" t="s">
        <v>396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1"/>
        <v>0</v>
      </c>
    </row>
    <row r="228" spans="1:15" x14ac:dyDescent="0.25">
      <c r="A228" s="5" t="s">
        <v>491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523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8">SUM(C229:N229)</f>
        <v>0</v>
      </c>
    </row>
    <row r="230" spans="1:15" x14ac:dyDescent="0.25">
      <c r="A230" s="5" t="s">
        <v>391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41"/>
        <v>0</v>
      </c>
    </row>
    <row r="231" spans="1:15" x14ac:dyDescent="0.25">
      <c r="A231" s="5" t="s">
        <v>368</v>
      </c>
      <c r="B231" s="5" t="s">
        <v>23</v>
      </c>
      <c r="C231" s="87"/>
      <c r="D231" s="88">
        <v>1</v>
      </c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1"/>
        <v>1</v>
      </c>
    </row>
    <row r="232" spans="1:15" x14ac:dyDescent="0.25">
      <c r="A232" s="5" t="s">
        <v>524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541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555</v>
      </c>
      <c r="B234" s="5" t="s">
        <v>23</v>
      </c>
      <c r="C234" s="87">
        <v>1</v>
      </c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:O235" si="80">SUM(C234:N234)</f>
        <v>1</v>
      </c>
    </row>
    <row r="235" spans="1:15" x14ac:dyDescent="0.25">
      <c r="A235" s="5" t="s">
        <v>510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80"/>
        <v>0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41"/>
        <v>0</v>
      </c>
    </row>
    <row r="237" spans="1:15" x14ac:dyDescent="0.25">
      <c r="A237" s="5" t="s">
        <v>71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41"/>
        <v>0</v>
      </c>
    </row>
    <row r="238" spans="1:15" x14ac:dyDescent="0.25">
      <c r="A238" s="5" t="s">
        <v>358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41"/>
        <v>0</v>
      </c>
    </row>
    <row r="239" spans="1:15" x14ac:dyDescent="0.25">
      <c r="A239" s="5" t="s">
        <v>401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ref="O239" si="81">SUM(C239:N239)</f>
        <v>0</v>
      </c>
    </row>
    <row r="240" spans="1:15" x14ac:dyDescent="0.25">
      <c r="A240" s="5" t="s">
        <v>548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1"/>
        <v>0</v>
      </c>
    </row>
    <row r="241" spans="1:15" x14ac:dyDescent="0.25">
      <c r="A241" s="5" t="s">
        <v>407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2">SUM(C241:N241)</f>
        <v>0</v>
      </c>
    </row>
    <row r="242" spans="1:15" x14ac:dyDescent="0.25">
      <c r="A242" s="5" t="s">
        <v>354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1"/>
        <v>0</v>
      </c>
    </row>
    <row r="243" spans="1:15" x14ac:dyDescent="0.25">
      <c r="A243" s="5" t="s">
        <v>560</v>
      </c>
      <c r="B243" s="5" t="s">
        <v>23</v>
      </c>
      <c r="C243" s="87"/>
      <c r="D243" s="68">
        <v>1</v>
      </c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:O244" si="83">SUM(C243:N243)</f>
        <v>1</v>
      </c>
    </row>
    <row r="244" spans="1:15" x14ac:dyDescent="0.25">
      <c r="A244" s="5" t="s">
        <v>540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83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545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0</v>
      </c>
    </row>
    <row r="247" spans="1:15" x14ac:dyDescent="0.25">
      <c r="A247" s="5" t="s">
        <v>371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1"/>
        <v>0</v>
      </c>
    </row>
    <row r="248" spans="1:15" x14ac:dyDescent="0.25">
      <c r="A248" s="5" t="s">
        <v>514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6">SUM(C248:N248)</f>
        <v>0</v>
      </c>
    </row>
    <row r="249" spans="1:15" x14ac:dyDescent="0.25">
      <c r="A249" s="5" t="s">
        <v>376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1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1"/>
        <v>0</v>
      </c>
    </row>
    <row r="251" spans="1:15" x14ac:dyDescent="0.25">
      <c r="A251" s="5" t="s">
        <v>505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7">SUM(C251:N251)</f>
        <v>0</v>
      </c>
    </row>
    <row r="252" spans="1:15" x14ac:dyDescent="0.25">
      <c r="A252" s="5" t="s">
        <v>359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41"/>
        <v>0</v>
      </c>
    </row>
    <row r="253" spans="1:15" x14ac:dyDescent="0.25">
      <c r="A253" s="5" t="s">
        <v>398</v>
      </c>
      <c r="B253" s="5" t="s">
        <v>23</v>
      </c>
      <c r="C253" s="87"/>
      <c r="D253" s="68">
        <v>1</v>
      </c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:O430" si="88">SUM(C253:N253)</f>
        <v>1</v>
      </c>
    </row>
    <row r="254" spans="1:15" x14ac:dyDescent="0.25">
      <c r="A254" s="5" t="s">
        <v>355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496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424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8"/>
        <v>0</v>
      </c>
    </row>
    <row r="258" spans="1:15" x14ac:dyDescent="0.25">
      <c r="A258" s="5" t="s">
        <v>428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356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525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390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549</v>
      </c>
      <c r="B262" s="5" t="s">
        <v>23</v>
      </c>
      <c r="C262" s="87"/>
      <c r="D262" s="68"/>
      <c r="E262" s="87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0</v>
      </c>
    </row>
    <row r="263" spans="1:15" x14ac:dyDescent="0.25">
      <c r="A263" s="5" t="s">
        <v>404</v>
      </c>
      <c r="B263" s="5" t="s">
        <v>23</v>
      </c>
      <c r="C263" s="87"/>
      <c r="D263" s="68"/>
      <c r="E263" s="87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557</v>
      </c>
      <c r="B264" s="5" t="s">
        <v>23</v>
      </c>
      <c r="C264" s="87">
        <v>1</v>
      </c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1</v>
      </c>
    </row>
    <row r="265" spans="1:15" x14ac:dyDescent="0.25">
      <c r="A265" s="5" t="s">
        <v>369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8"/>
        <v>0</v>
      </c>
    </row>
    <row r="266" spans="1:15" x14ac:dyDescent="0.25">
      <c r="A266" s="5" t="s">
        <v>526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481</v>
      </c>
      <c r="B267" s="5" t="s">
        <v>23</v>
      </c>
      <c r="C267" s="87"/>
      <c r="D267" s="88">
        <v>1</v>
      </c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1</v>
      </c>
    </row>
    <row r="268" spans="1:15" x14ac:dyDescent="0.25">
      <c r="A268" s="5" t="s">
        <v>558</v>
      </c>
      <c r="B268" s="5" t="s">
        <v>23</v>
      </c>
      <c r="C268" s="87">
        <v>1</v>
      </c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3" si="94">SUM(C268:N268)</f>
        <v>1</v>
      </c>
    </row>
    <row r="269" spans="1:15" x14ac:dyDescent="0.25">
      <c r="A269" s="5" t="s">
        <v>483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5">SUM(C269:N269)</f>
        <v>0</v>
      </c>
    </row>
    <row r="270" spans="1:15" x14ac:dyDescent="0.25">
      <c r="A270" s="5" t="s">
        <v>508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1" si="96">SUM(C270:N270)</f>
        <v>0</v>
      </c>
    </row>
    <row r="271" spans="1:15" x14ac:dyDescent="0.25">
      <c r="A271" s="5" t="s">
        <v>553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6"/>
        <v>0</v>
      </c>
    </row>
    <row r="272" spans="1:15" x14ac:dyDescent="0.25">
      <c r="A272" s="5" t="s">
        <v>543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4"/>
        <v>0</v>
      </c>
    </row>
    <row r="273" spans="1:15" x14ac:dyDescent="0.25">
      <c r="A273" s="5" t="s">
        <v>515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4"/>
        <v>0</v>
      </c>
    </row>
    <row r="274" spans="1:15" x14ac:dyDescent="0.25">
      <c r="A274" s="5" t="s">
        <v>479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6" si="97">SUM(C274:N274)</f>
        <v>0</v>
      </c>
    </row>
    <row r="275" spans="1:15" x14ac:dyDescent="0.25">
      <c r="A275" s="5" t="s">
        <v>520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7"/>
        <v>0</v>
      </c>
    </row>
    <row r="276" spans="1:15" x14ac:dyDescent="0.25">
      <c r="A276" s="5" t="s">
        <v>552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7"/>
        <v>0</v>
      </c>
    </row>
    <row r="277" spans="1:15" x14ac:dyDescent="0.25">
      <c r="A277" s="5" t="s">
        <v>535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ref="O277" si="98">SUM(C277:N277)</f>
        <v>0</v>
      </c>
    </row>
    <row r="278" spans="1:15" x14ac:dyDescent="0.25">
      <c r="A278" s="5" t="s">
        <v>68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ref="O278:O290" si="99">SUM(C278:N278)</f>
        <v>0</v>
      </c>
    </row>
    <row r="279" spans="1:15" x14ac:dyDescent="0.25">
      <c r="A279" s="5" t="s">
        <v>530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378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532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422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546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509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518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>SUM(C286:N286)</f>
        <v>0</v>
      </c>
    </row>
    <row r="287" spans="1:15" x14ac:dyDescent="0.25">
      <c r="A287" s="5" t="s">
        <v>471</v>
      </c>
      <c r="B287" s="5" t="s">
        <v>23</v>
      </c>
      <c r="C287" s="87">
        <v>1</v>
      </c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>SUM(C287:N287)</f>
        <v>1</v>
      </c>
    </row>
    <row r="288" spans="1:15" x14ac:dyDescent="0.25">
      <c r="A288" s="5" t="s">
        <v>542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>SUM(C288:N288)</f>
        <v>0</v>
      </c>
    </row>
    <row r="289" spans="1:15" x14ac:dyDescent="0.25">
      <c r="A289" s="5" t="s">
        <v>361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99"/>
        <v>0</v>
      </c>
    </row>
    <row r="290" spans="1:15" x14ac:dyDescent="0.25">
      <c r="A290" s="5" t="s">
        <v>379</v>
      </c>
      <c r="B290" s="5" t="s">
        <v>23</v>
      </c>
      <c r="C290" s="87"/>
      <c r="D290" s="88"/>
      <c r="E290" s="89"/>
      <c r="F290" s="88"/>
      <c r="G290" s="87"/>
      <c r="H290" s="88"/>
      <c r="I290" s="87"/>
      <c r="J290" s="88"/>
      <c r="K290" s="87"/>
      <c r="L290" s="88"/>
      <c r="M290" s="87"/>
      <c r="N290" s="88"/>
      <c r="O290" s="2">
        <f t="shared" si="99"/>
        <v>0</v>
      </c>
    </row>
    <row r="291" spans="1:15" x14ac:dyDescent="0.25">
      <c r="A291" s="5" t="s">
        <v>469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:O294" si="100">SUM(C291:N291)</f>
        <v>0</v>
      </c>
    </row>
    <row r="292" spans="1:15" x14ac:dyDescent="0.25">
      <c r="A292" s="5" t="s">
        <v>554</v>
      </c>
      <c r="B292" s="5" t="s">
        <v>23</v>
      </c>
      <c r="C292" s="87"/>
      <c r="D292" s="88">
        <v>1</v>
      </c>
      <c r="E292" s="89"/>
      <c r="F292" s="88"/>
      <c r="G292" s="87"/>
      <c r="H292" s="88"/>
      <c r="I292" s="87"/>
      <c r="J292" s="88"/>
      <c r="K292" s="87"/>
      <c r="L292" s="88"/>
      <c r="M292" s="87"/>
      <c r="N292" s="88"/>
      <c r="O292" s="2">
        <f t="shared" ref="O292" si="101">SUM(C292:N292)</f>
        <v>1</v>
      </c>
    </row>
    <row r="293" spans="1:15" x14ac:dyDescent="0.25">
      <c r="A293" s="5" t="s">
        <v>550</v>
      </c>
      <c r="B293" s="5" t="s">
        <v>23</v>
      </c>
      <c r="C293" s="87"/>
      <c r="D293" s="88"/>
      <c r="E293" s="89"/>
      <c r="F293" s="88"/>
      <c r="G293" s="87"/>
      <c r="H293" s="88"/>
      <c r="I293" s="87"/>
      <c r="J293" s="88"/>
      <c r="K293" s="87"/>
      <c r="L293" s="88"/>
      <c r="M293" s="87"/>
      <c r="N293" s="88"/>
      <c r="O293" s="2">
        <f t="shared" si="100"/>
        <v>0</v>
      </c>
    </row>
    <row r="294" spans="1:15" x14ac:dyDescent="0.25">
      <c r="A294" s="5" t="s">
        <v>473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si="100"/>
        <v>0</v>
      </c>
    </row>
    <row r="295" spans="1:15" x14ac:dyDescent="0.25">
      <c r="A295" s="5" t="s">
        <v>493</v>
      </c>
      <c r="B295" s="5" t="s">
        <v>23</v>
      </c>
      <c r="C295" s="87"/>
      <c r="D295" s="88">
        <v>1</v>
      </c>
      <c r="E295" s="89"/>
      <c r="F295" s="88"/>
      <c r="G295" s="87"/>
      <c r="H295" s="88"/>
      <c r="I295" s="87"/>
      <c r="J295" s="88"/>
      <c r="K295" s="87"/>
      <c r="L295" s="88"/>
      <c r="M295" s="87"/>
      <c r="N295" s="88"/>
      <c r="O295" s="2">
        <f t="shared" ref="O295" si="102">SUM(C295:N295)</f>
        <v>1</v>
      </c>
    </row>
    <row r="296" spans="1:15" x14ac:dyDescent="0.25">
      <c r="A296" s="5" t="s">
        <v>503</v>
      </c>
      <c r="B296" s="5" t="s">
        <v>23</v>
      </c>
      <c r="C296" s="87"/>
      <c r="D296" s="88"/>
      <c r="E296" s="89"/>
      <c r="F296" s="88"/>
      <c r="G296" s="87"/>
      <c r="H296" s="88"/>
      <c r="I296" s="87"/>
      <c r="J296" s="88"/>
      <c r="K296" s="87"/>
      <c r="L296" s="88"/>
      <c r="M296" s="87"/>
      <c r="N296" s="88"/>
      <c r="O296" s="2">
        <f t="shared" ref="O296" si="103">SUM(C296:N296)</f>
        <v>0</v>
      </c>
    </row>
    <row r="297" spans="1:15" x14ac:dyDescent="0.25">
      <c r="A297" s="5" t="s">
        <v>486</v>
      </c>
      <c r="B297" s="5" t="s">
        <v>23</v>
      </c>
      <c r="C297" s="87"/>
      <c r="D297" s="88"/>
      <c r="E297" s="89"/>
      <c r="F297" s="88"/>
      <c r="G297" s="87"/>
      <c r="H297" s="88"/>
      <c r="I297" s="87"/>
      <c r="J297" s="88"/>
      <c r="K297" s="87"/>
      <c r="L297" s="88"/>
      <c r="M297" s="87"/>
      <c r="N297" s="88"/>
      <c r="O297" s="2">
        <f t="shared" si="88"/>
        <v>0</v>
      </c>
    </row>
    <row r="298" spans="1:15" x14ac:dyDescent="0.25">
      <c r="A298" s="129" t="s">
        <v>31</v>
      </c>
      <c r="B298" s="129"/>
      <c r="C298" s="72">
        <f t="shared" ref="C298:N298" si="104">SUM(C164:C297)</f>
        <v>9</v>
      </c>
      <c r="D298" s="72">
        <f t="shared" si="104"/>
        <v>10</v>
      </c>
      <c r="E298" s="72">
        <f t="shared" si="104"/>
        <v>0</v>
      </c>
      <c r="F298" s="72">
        <f t="shared" si="104"/>
        <v>0</v>
      </c>
      <c r="G298" s="72">
        <f t="shared" si="104"/>
        <v>0</v>
      </c>
      <c r="H298" s="72">
        <f t="shared" si="104"/>
        <v>0</v>
      </c>
      <c r="I298" s="72">
        <f t="shared" si="104"/>
        <v>0</v>
      </c>
      <c r="J298" s="72">
        <f t="shared" si="104"/>
        <v>0</v>
      </c>
      <c r="K298" s="72">
        <f t="shared" si="104"/>
        <v>0</v>
      </c>
      <c r="L298" s="72">
        <f t="shared" si="104"/>
        <v>0</v>
      </c>
      <c r="M298" s="72">
        <f t="shared" si="104"/>
        <v>0</v>
      </c>
      <c r="N298" s="72">
        <f t="shared" si="104"/>
        <v>0</v>
      </c>
      <c r="O298" s="62">
        <f t="shared" si="88"/>
        <v>19</v>
      </c>
    </row>
    <row r="299" spans="1:15" x14ac:dyDescent="0.25">
      <c r="A299" s="3" t="s">
        <v>129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144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ref="O300" si="105">SUM(C300:N300)</f>
        <v>0</v>
      </c>
    </row>
    <row r="301" spans="1:15" x14ac:dyDescent="0.25">
      <c r="A301" s="3" t="s">
        <v>166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8"/>
        <v>0</v>
      </c>
    </row>
    <row r="302" spans="1:15" x14ac:dyDescent="0.25">
      <c r="A302" s="3" t="s">
        <v>167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ref="O302" si="106">SUM(C302:N302)</f>
        <v>0</v>
      </c>
    </row>
    <row r="303" spans="1:15" x14ac:dyDescent="0.25">
      <c r="A303" s="3" t="s">
        <v>67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7">SUM(C303:N303)</f>
        <v>0</v>
      </c>
    </row>
    <row r="304" spans="1:15" x14ac:dyDescent="0.25">
      <c r="A304" s="3" t="s">
        <v>66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si="88"/>
        <v>0</v>
      </c>
    </row>
    <row r="305" spans="1:15" x14ac:dyDescent="0.25">
      <c r="A305" s="3" t="s">
        <v>177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8"/>
        <v>0</v>
      </c>
    </row>
    <row r="306" spans="1:15" x14ac:dyDescent="0.25">
      <c r="A306" s="3" t="s">
        <v>181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183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184</v>
      </c>
      <c r="B308" s="3" t="s">
        <v>27</v>
      </c>
      <c r="C308" s="63"/>
      <c r="D308" s="67">
        <v>1</v>
      </c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1</v>
      </c>
    </row>
    <row r="309" spans="1:15" x14ac:dyDescent="0.25">
      <c r="A309" s="3" t="s">
        <v>65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8"/>
        <v>0</v>
      </c>
    </row>
    <row r="310" spans="1:15" x14ac:dyDescent="0.25">
      <c r="A310" s="3" t="s">
        <v>192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si="88"/>
        <v>0</v>
      </c>
    </row>
    <row r="311" spans="1:15" x14ac:dyDescent="0.25">
      <c r="A311" s="3" t="s">
        <v>205</v>
      </c>
      <c r="B311" s="3" t="s">
        <v>27</v>
      </c>
      <c r="C311" s="63"/>
      <c r="D311" s="67">
        <v>1</v>
      </c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8">SUM(C311:N311)</f>
        <v>1</v>
      </c>
    </row>
    <row r="312" spans="1:15" x14ac:dyDescent="0.25">
      <c r="A312" s="3" t="s">
        <v>231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251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258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261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8"/>
        <v>0</v>
      </c>
    </row>
    <row r="316" spans="1:15" x14ac:dyDescent="0.25">
      <c r="A316" s="3" t="s">
        <v>262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:O321" si="109">SUM(C316:N316)</f>
        <v>0</v>
      </c>
    </row>
    <row r="317" spans="1:15" x14ac:dyDescent="0.25">
      <c r="A317" s="3" t="s">
        <v>459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109"/>
        <v>0</v>
      </c>
    </row>
    <row r="318" spans="1:15" x14ac:dyDescent="0.25">
      <c r="A318" s="3" t="s">
        <v>278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9"/>
        <v>0</v>
      </c>
    </row>
    <row r="319" spans="1:15" x14ac:dyDescent="0.25">
      <c r="A319" s="3" t="s">
        <v>279</v>
      </c>
      <c r="B319" s="3" t="s">
        <v>27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109"/>
        <v>0</v>
      </c>
    </row>
    <row r="320" spans="1:15" x14ac:dyDescent="0.25">
      <c r="A320" s="3" t="s">
        <v>291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109"/>
        <v>0</v>
      </c>
    </row>
    <row r="321" spans="1:15" x14ac:dyDescent="0.25">
      <c r="A321" s="3" t="s">
        <v>313</v>
      </c>
      <c r="B321" s="3" t="s">
        <v>27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 t="shared" si="109"/>
        <v>0</v>
      </c>
    </row>
    <row r="322" spans="1:15" x14ac:dyDescent="0.25">
      <c r="A322" s="3" t="s">
        <v>335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0">SUM(C322:N322)</f>
        <v>0</v>
      </c>
    </row>
    <row r="323" spans="1:15" x14ac:dyDescent="0.25">
      <c r="A323" s="3" t="s">
        <v>336</v>
      </c>
      <c r="B323" s="3" t="s">
        <v>27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ref="O323" si="111">SUM(C323:N323)</f>
        <v>0</v>
      </c>
    </row>
    <row r="324" spans="1:15" x14ac:dyDescent="0.25">
      <c r="A324" s="3" t="s">
        <v>299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314</v>
      </c>
      <c r="B325" s="3" t="s">
        <v>27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339</v>
      </c>
      <c r="B326" s="3" t="s">
        <v>27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ref="O326" si="113">SUM(C326:N326)</f>
        <v>0</v>
      </c>
    </row>
    <row r="327" spans="1:15" x14ac:dyDescent="0.25">
      <c r="A327" s="3" t="s">
        <v>64</v>
      </c>
      <c r="B327" s="3" t="s">
        <v>27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8"/>
        <v>0</v>
      </c>
    </row>
    <row r="328" spans="1:15" x14ac:dyDescent="0.25">
      <c r="A328" s="129" t="s">
        <v>31</v>
      </c>
      <c r="B328" s="129"/>
      <c r="C328" s="72">
        <f t="shared" ref="C328:N328" si="114">SUM(C299:C327)</f>
        <v>0</v>
      </c>
      <c r="D328" s="72">
        <f t="shared" si="114"/>
        <v>2</v>
      </c>
      <c r="E328" s="72">
        <f t="shared" si="114"/>
        <v>0</v>
      </c>
      <c r="F328" s="72">
        <f t="shared" si="114"/>
        <v>0</v>
      </c>
      <c r="G328" s="72">
        <f t="shared" si="114"/>
        <v>0</v>
      </c>
      <c r="H328" s="72">
        <f t="shared" si="114"/>
        <v>0</v>
      </c>
      <c r="I328" s="72">
        <f t="shared" si="114"/>
        <v>0</v>
      </c>
      <c r="J328" s="72">
        <f t="shared" si="114"/>
        <v>0</v>
      </c>
      <c r="K328" s="72">
        <f t="shared" si="114"/>
        <v>0</v>
      </c>
      <c r="L328" s="72">
        <f t="shared" si="114"/>
        <v>0</v>
      </c>
      <c r="M328" s="72">
        <f t="shared" si="114"/>
        <v>0</v>
      </c>
      <c r="N328" s="72">
        <f t="shared" si="114"/>
        <v>0</v>
      </c>
      <c r="O328" s="62">
        <f>SUM(O301:O327)</f>
        <v>2</v>
      </c>
    </row>
    <row r="329" spans="1:15" x14ac:dyDescent="0.25">
      <c r="A329" s="3" t="s">
        <v>63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8"/>
        <v>0</v>
      </c>
    </row>
    <row r="330" spans="1:15" x14ac:dyDescent="0.25">
      <c r="A330" s="3" t="s">
        <v>151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157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159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480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171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62</v>
      </c>
      <c r="B335" s="3" t="s">
        <v>24</v>
      </c>
      <c r="C335" s="63">
        <v>1</v>
      </c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8"/>
        <v>1</v>
      </c>
    </row>
    <row r="336" spans="1:15" x14ac:dyDescent="0.25">
      <c r="A336" s="3" t="s">
        <v>186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61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8"/>
        <v>0</v>
      </c>
    </row>
    <row r="338" spans="1:15" x14ac:dyDescent="0.25">
      <c r="A338" s="3" t="s">
        <v>198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203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8"/>
        <v>0</v>
      </c>
    </row>
    <row r="340" spans="1:15" x14ac:dyDescent="0.25">
      <c r="A340" s="3" t="s">
        <v>207</v>
      </c>
      <c r="B340" s="3" t="s">
        <v>24</v>
      </c>
      <c r="C340" s="63"/>
      <c r="D340" s="67">
        <v>1</v>
      </c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1</v>
      </c>
    </row>
    <row r="341" spans="1:15" x14ac:dyDescent="0.25">
      <c r="A341" s="3" t="s">
        <v>60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8"/>
        <v>0</v>
      </c>
    </row>
    <row r="342" spans="1:15" x14ac:dyDescent="0.25">
      <c r="A342" s="3" t="s">
        <v>59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8"/>
        <v>0</v>
      </c>
    </row>
    <row r="343" spans="1:15" x14ac:dyDescent="0.25">
      <c r="A343" s="3" t="s">
        <v>58</v>
      </c>
      <c r="B343" s="3" t="s">
        <v>24</v>
      </c>
      <c r="C343" s="63">
        <v>4</v>
      </c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8"/>
        <v>4</v>
      </c>
    </row>
    <row r="344" spans="1:15" x14ac:dyDescent="0.25">
      <c r="A344" s="3" t="s">
        <v>216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57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8"/>
        <v>0</v>
      </c>
    </row>
    <row r="346" spans="1:15" x14ac:dyDescent="0.25">
      <c r="A346" s="3" t="s">
        <v>56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8"/>
        <v>0</v>
      </c>
    </row>
    <row r="347" spans="1:15" x14ac:dyDescent="0.25">
      <c r="A347" s="3" t="s">
        <v>55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8"/>
        <v>0</v>
      </c>
    </row>
    <row r="348" spans="1:15" x14ac:dyDescent="0.25">
      <c r="A348" s="3" t="s">
        <v>54</v>
      </c>
      <c r="B348" s="3" t="s">
        <v>24</v>
      </c>
      <c r="C348" s="63">
        <v>1</v>
      </c>
      <c r="D348" s="67">
        <v>1</v>
      </c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8"/>
        <v>2</v>
      </c>
    </row>
    <row r="349" spans="1:15" x14ac:dyDescent="0.25">
      <c r="A349" s="3" t="s">
        <v>234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244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253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255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257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8"/>
        <v>0</v>
      </c>
    </row>
    <row r="355" spans="1:15" x14ac:dyDescent="0.25">
      <c r="A355" s="3" t="s">
        <v>53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8"/>
        <v>0</v>
      </c>
    </row>
    <row r="356" spans="1:15" x14ac:dyDescent="0.25">
      <c r="A356" s="3" t="s">
        <v>270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467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52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8"/>
        <v>0</v>
      </c>
    </row>
    <row r="359" spans="1:15" x14ac:dyDescent="0.25">
      <c r="A359" s="3" t="s">
        <v>298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8"/>
        <v>0</v>
      </c>
    </row>
    <row r="360" spans="1:15" x14ac:dyDescent="0.25">
      <c r="A360" s="3" t="s">
        <v>51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8"/>
        <v>0</v>
      </c>
    </row>
    <row r="361" spans="1:15" x14ac:dyDescent="0.25">
      <c r="A361" s="3" t="s">
        <v>301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50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8"/>
        <v>0</v>
      </c>
    </row>
    <row r="363" spans="1:15" x14ac:dyDescent="0.25">
      <c r="A363" s="3" t="s">
        <v>49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8"/>
        <v>0</v>
      </c>
    </row>
    <row r="364" spans="1:15" x14ac:dyDescent="0.25">
      <c r="A364" s="3" t="s">
        <v>315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115">SUM(C364:N364)</f>
        <v>0</v>
      </c>
    </row>
    <row r="365" spans="1:15" x14ac:dyDescent="0.25">
      <c r="A365" s="3" t="s">
        <v>322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48</v>
      </c>
      <c r="B366" s="3" t="s">
        <v>24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88"/>
        <v>0</v>
      </c>
    </row>
    <row r="367" spans="1:15" x14ac:dyDescent="0.25">
      <c r="A367" s="3" t="s">
        <v>47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88"/>
        <v>0</v>
      </c>
    </row>
    <row r="368" spans="1:15" x14ac:dyDescent="0.25">
      <c r="A368" s="3" t="s">
        <v>328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88"/>
        <v>0</v>
      </c>
    </row>
    <row r="369" spans="1:15" x14ac:dyDescent="0.25">
      <c r="A369" s="3" t="s">
        <v>329</v>
      </c>
      <c r="B369" s="3" t="s">
        <v>24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 t="shared" ref="O369" si="116">SUM(C369:N369)</f>
        <v>0</v>
      </c>
    </row>
    <row r="370" spans="1:15" x14ac:dyDescent="0.25">
      <c r="A370" s="3" t="s">
        <v>331</v>
      </c>
      <c r="B370" s="3" t="s">
        <v>24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333</v>
      </c>
      <c r="B371" s="3" t="s">
        <v>24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337</v>
      </c>
      <c r="B372" s="3" t="s">
        <v>24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8"/>
        <v>0</v>
      </c>
    </row>
    <row r="373" spans="1:15" x14ac:dyDescent="0.25">
      <c r="A373" s="129" t="s">
        <v>31</v>
      </c>
      <c r="B373" s="129"/>
      <c r="C373" s="72">
        <f>SUM(C329:C372)</f>
        <v>6</v>
      </c>
      <c r="D373" s="72">
        <f>SUM(D329:D372)</f>
        <v>2</v>
      </c>
      <c r="E373" s="72">
        <f>SUM(E329:E372)</f>
        <v>0</v>
      </c>
      <c r="F373" s="72">
        <f t="shared" ref="F373:N373" si="117">SUM(F329:F372)</f>
        <v>0</v>
      </c>
      <c r="G373" s="72">
        <f t="shared" si="117"/>
        <v>0</v>
      </c>
      <c r="H373" s="72">
        <f t="shared" si="117"/>
        <v>0</v>
      </c>
      <c r="I373" s="72">
        <f t="shared" si="117"/>
        <v>0</v>
      </c>
      <c r="J373" s="72">
        <f t="shared" si="117"/>
        <v>0</v>
      </c>
      <c r="K373" s="72">
        <f t="shared" si="117"/>
        <v>0</v>
      </c>
      <c r="L373" s="72">
        <f t="shared" si="117"/>
        <v>0</v>
      </c>
      <c r="M373" s="72">
        <f t="shared" si="117"/>
        <v>0</v>
      </c>
      <c r="N373" s="72">
        <f t="shared" si="117"/>
        <v>0</v>
      </c>
      <c r="O373" s="62">
        <f t="shared" si="88"/>
        <v>8</v>
      </c>
    </row>
    <row r="374" spans="1:15" x14ac:dyDescent="0.25">
      <c r="A374" s="3" t="s">
        <v>133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8"/>
        <v>0</v>
      </c>
    </row>
    <row r="375" spans="1:15" x14ac:dyDescent="0.25">
      <c r="A375" s="3" t="s">
        <v>46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147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154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155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156</v>
      </c>
      <c r="B379" s="3" t="s">
        <v>26</v>
      </c>
      <c r="C379" s="63"/>
      <c r="D379" s="67">
        <v>1</v>
      </c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45</v>
      </c>
      <c r="B380" s="3" t="s">
        <v>26</v>
      </c>
      <c r="C380" s="63">
        <v>1</v>
      </c>
      <c r="D380" s="67">
        <v>3</v>
      </c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si="88"/>
        <v>4</v>
      </c>
    </row>
    <row r="381" spans="1:15" x14ac:dyDescent="0.25">
      <c r="A381" s="3" t="s">
        <v>160</v>
      </c>
      <c r="B381" s="3" t="s">
        <v>26</v>
      </c>
      <c r="C381" s="63">
        <v>2</v>
      </c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2</v>
      </c>
    </row>
    <row r="382" spans="1:15" x14ac:dyDescent="0.25">
      <c r="A382" s="3" t="s">
        <v>162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165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44</v>
      </c>
      <c r="B384" s="3" t="s">
        <v>26</v>
      </c>
      <c r="C384" s="63">
        <v>2</v>
      </c>
      <c r="D384" s="67">
        <v>2</v>
      </c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8"/>
        <v>4</v>
      </c>
    </row>
    <row r="385" spans="1:15" x14ac:dyDescent="0.25">
      <c r="A385" s="3" t="s">
        <v>43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88"/>
        <v>0</v>
      </c>
    </row>
    <row r="386" spans="1:15" x14ac:dyDescent="0.25">
      <c r="A386" s="3" t="s">
        <v>170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0</v>
      </c>
    </row>
    <row r="387" spans="1:15" x14ac:dyDescent="0.25">
      <c r="A387" s="3" t="s">
        <v>172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42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8"/>
        <v>0</v>
      </c>
    </row>
    <row r="389" spans="1:15" x14ac:dyDescent="0.25">
      <c r="A389" s="3" t="s">
        <v>175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196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209</v>
      </c>
      <c r="B391" s="3" t="s">
        <v>26</v>
      </c>
      <c r="C391" s="63"/>
      <c r="D391" s="67">
        <v>2</v>
      </c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88"/>
        <v>2</v>
      </c>
    </row>
    <row r="392" spans="1:15" x14ac:dyDescent="0.25">
      <c r="A392" s="3" t="s">
        <v>185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18">SUM(C392:N392)</f>
        <v>0</v>
      </c>
    </row>
    <row r="393" spans="1:15" x14ac:dyDescent="0.25">
      <c r="A393" s="3" t="s">
        <v>210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19">SUM(C393:N393)</f>
        <v>0</v>
      </c>
    </row>
    <row r="394" spans="1:15" x14ac:dyDescent="0.25">
      <c r="A394" s="3" t="s">
        <v>215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ref="O394" si="120">SUM(C394:N394)</f>
        <v>0</v>
      </c>
    </row>
    <row r="395" spans="1:15" x14ac:dyDescent="0.25">
      <c r="A395" s="3" t="s">
        <v>41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8"/>
        <v>0</v>
      </c>
    </row>
    <row r="396" spans="1:15" x14ac:dyDescent="0.25">
      <c r="A396" s="3" t="s">
        <v>217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8"/>
        <v>0</v>
      </c>
    </row>
    <row r="397" spans="1:15" x14ac:dyDescent="0.25">
      <c r="A397" s="3" t="s">
        <v>218</v>
      </c>
      <c r="B397" s="3" t="s">
        <v>26</v>
      </c>
      <c r="C397" s="63"/>
      <c r="D397" s="67">
        <v>1</v>
      </c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8"/>
        <v>1</v>
      </c>
    </row>
    <row r="398" spans="1:15" x14ac:dyDescent="0.25">
      <c r="A398" s="3" t="s">
        <v>40</v>
      </c>
      <c r="B398" s="3" t="s">
        <v>26</v>
      </c>
      <c r="C398" s="63">
        <v>2</v>
      </c>
      <c r="D398" s="67">
        <v>1</v>
      </c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8"/>
        <v>3</v>
      </c>
    </row>
    <row r="399" spans="1:15" x14ac:dyDescent="0.25">
      <c r="A399" s="3" t="s">
        <v>39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8"/>
        <v>0</v>
      </c>
    </row>
    <row r="400" spans="1:15" x14ac:dyDescent="0.25">
      <c r="A400" s="3" t="s">
        <v>225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228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233</v>
      </c>
      <c r="B402" s="3" t="s">
        <v>26</v>
      </c>
      <c r="C402" s="63"/>
      <c r="D402" s="67">
        <v>1</v>
      </c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1</v>
      </c>
    </row>
    <row r="403" spans="1:15" x14ac:dyDescent="0.25">
      <c r="A403" s="3" t="s">
        <v>238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351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8"/>
        <v>0</v>
      </c>
    </row>
    <row r="405" spans="1:15" x14ac:dyDescent="0.25">
      <c r="A405" s="3" t="s">
        <v>249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88"/>
        <v>0</v>
      </c>
    </row>
    <row r="406" spans="1:15" x14ac:dyDescent="0.25">
      <c r="A406" s="3" t="s">
        <v>38</v>
      </c>
      <c r="B406" s="3" t="s">
        <v>26</v>
      </c>
      <c r="C406" s="63">
        <v>1</v>
      </c>
      <c r="D406" s="67">
        <v>2</v>
      </c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8"/>
        <v>3</v>
      </c>
    </row>
    <row r="407" spans="1:15" x14ac:dyDescent="0.25">
      <c r="A407" s="3" t="s">
        <v>37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 t="shared" si="88"/>
        <v>0</v>
      </c>
    </row>
    <row r="408" spans="1:15" x14ac:dyDescent="0.25">
      <c r="A408" s="3" t="s">
        <v>272</v>
      </c>
      <c r="B408" s="3" t="s">
        <v>26</v>
      </c>
      <c r="C408" s="63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88"/>
        <v>0</v>
      </c>
    </row>
    <row r="409" spans="1:15" x14ac:dyDescent="0.25">
      <c r="A409" s="3" t="s">
        <v>277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36</v>
      </c>
      <c r="B410" s="3" t="s">
        <v>26</v>
      </c>
      <c r="C410" s="63">
        <v>1</v>
      </c>
      <c r="D410" s="67">
        <v>1</v>
      </c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88"/>
        <v>2</v>
      </c>
    </row>
    <row r="411" spans="1:15" x14ac:dyDescent="0.25">
      <c r="A411" s="3" t="s">
        <v>280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>SUM(C411:N411)</f>
        <v>0</v>
      </c>
    </row>
    <row r="412" spans="1:15" x14ac:dyDescent="0.25">
      <c r="A412" s="3" t="s">
        <v>35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88"/>
        <v>0</v>
      </c>
    </row>
    <row r="413" spans="1:15" x14ac:dyDescent="0.25">
      <c r="A413" s="3" t="s">
        <v>34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88"/>
        <v>0</v>
      </c>
    </row>
    <row r="414" spans="1:15" x14ac:dyDescent="0.25">
      <c r="A414" s="3" t="s">
        <v>287</v>
      </c>
      <c r="B414" s="3" t="s">
        <v>26</v>
      </c>
      <c r="C414" s="63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0</v>
      </c>
    </row>
    <row r="415" spans="1:15" x14ac:dyDescent="0.25">
      <c r="A415" s="3" t="s">
        <v>288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289</v>
      </c>
      <c r="B416" s="3" t="s">
        <v>26</v>
      </c>
      <c r="C416" s="63">
        <v>1</v>
      </c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1</v>
      </c>
    </row>
    <row r="417" spans="1:15" x14ac:dyDescent="0.25">
      <c r="A417" s="3" t="s">
        <v>290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>SUM(C417:N417)</f>
        <v>0</v>
      </c>
    </row>
    <row r="418" spans="1:15" x14ac:dyDescent="0.25">
      <c r="A418" s="3" t="s">
        <v>293</v>
      </c>
      <c r="B418" s="3" t="s">
        <v>26</v>
      </c>
      <c r="C418" s="63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0</v>
      </c>
    </row>
    <row r="419" spans="1:15" x14ac:dyDescent="0.25">
      <c r="A419" s="3" t="s">
        <v>295</v>
      </c>
      <c r="B419" s="3" t="s">
        <v>26</v>
      </c>
      <c r="C419" s="63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88"/>
        <v>0</v>
      </c>
    </row>
    <row r="420" spans="1:15" x14ac:dyDescent="0.25">
      <c r="A420" s="3" t="s">
        <v>463</v>
      </c>
      <c r="B420" s="3" t="s">
        <v>26</v>
      </c>
      <c r="C420" s="63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>SUM(C420:N420)</f>
        <v>0</v>
      </c>
    </row>
    <row r="421" spans="1:15" x14ac:dyDescent="0.25">
      <c r="A421" s="3" t="s">
        <v>33</v>
      </c>
      <c r="B421" s="3" t="s">
        <v>26</v>
      </c>
      <c r="C421" s="63">
        <v>6</v>
      </c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ref="O421:O429" si="121">SUM(C421:N421)</f>
        <v>6</v>
      </c>
    </row>
    <row r="422" spans="1:15" x14ac:dyDescent="0.25">
      <c r="A422" s="3" t="s">
        <v>32</v>
      </c>
      <c r="B422" s="3" t="s">
        <v>26</v>
      </c>
      <c r="C422" s="64"/>
      <c r="D422" s="67">
        <v>1</v>
      </c>
      <c r="E422" s="63"/>
      <c r="F422" s="67"/>
      <c r="G422" s="63"/>
      <c r="H422" s="67"/>
      <c r="I422" s="63"/>
      <c r="J422" s="67"/>
      <c r="K422" s="63"/>
      <c r="L422" s="67"/>
      <c r="M422" s="63"/>
      <c r="N422" s="67"/>
      <c r="O422" s="2">
        <f t="shared" si="121"/>
        <v>1</v>
      </c>
    </row>
    <row r="423" spans="1:15" x14ac:dyDescent="0.25">
      <c r="A423" s="3" t="s">
        <v>330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si="121"/>
        <v>0</v>
      </c>
    </row>
    <row r="424" spans="1:15" x14ac:dyDescent="0.25">
      <c r="A424" s="3" t="s">
        <v>341</v>
      </c>
      <c r="B424" s="3" t="s">
        <v>26</v>
      </c>
      <c r="C424" s="64"/>
      <c r="D424" s="67"/>
      <c r="E424" s="63"/>
      <c r="F424" s="67"/>
      <c r="G424" s="63"/>
      <c r="H424" s="67"/>
      <c r="I424" s="63"/>
      <c r="J424" s="67"/>
      <c r="K424" s="63"/>
      <c r="L424" s="67"/>
      <c r="M424" s="63"/>
      <c r="N424" s="67"/>
      <c r="O424" s="2">
        <f t="shared" ref="O424" si="122">SUM(C424:N424)</f>
        <v>0</v>
      </c>
    </row>
    <row r="425" spans="1:15" x14ac:dyDescent="0.25">
      <c r="A425" s="3" t="s">
        <v>482</v>
      </c>
      <c r="B425" s="3" t="s">
        <v>26</v>
      </c>
      <c r="C425" s="64"/>
      <c r="D425" s="67"/>
      <c r="E425" s="63"/>
      <c r="F425" s="67"/>
      <c r="G425" s="63"/>
      <c r="H425" s="67"/>
      <c r="I425" s="63"/>
      <c r="J425" s="67"/>
      <c r="K425" s="63"/>
      <c r="L425" s="67"/>
      <c r="M425" s="63"/>
      <c r="N425" s="67"/>
      <c r="O425" s="2">
        <f t="shared" ref="O425" si="123">SUM(C425:N425)</f>
        <v>0</v>
      </c>
    </row>
    <row r="426" spans="1:15" x14ac:dyDescent="0.25">
      <c r="A426" s="3" t="s">
        <v>470</v>
      </c>
      <c r="B426" s="3" t="s">
        <v>26</v>
      </c>
      <c r="C426" s="64"/>
      <c r="D426" s="67"/>
      <c r="E426" s="63"/>
      <c r="F426" s="67"/>
      <c r="G426" s="63"/>
      <c r="H426" s="67"/>
      <c r="I426" s="63"/>
      <c r="J426" s="67"/>
      <c r="K426" s="63"/>
      <c r="L426" s="67"/>
      <c r="M426" s="63"/>
      <c r="N426" s="67"/>
      <c r="O426" s="2">
        <f t="shared" si="121"/>
        <v>0</v>
      </c>
    </row>
    <row r="427" spans="1:15" x14ac:dyDescent="0.25">
      <c r="A427" s="129" t="s">
        <v>31</v>
      </c>
      <c r="B427" s="129"/>
      <c r="C427" s="72">
        <f>SUM(C374:C426)</f>
        <v>17</v>
      </c>
      <c r="D427" s="72">
        <f t="shared" ref="D427:N427" si="124">SUM(D374:D426)</f>
        <v>15</v>
      </c>
      <c r="E427" s="72">
        <f t="shared" si="124"/>
        <v>0</v>
      </c>
      <c r="F427" s="72">
        <f t="shared" si="124"/>
        <v>0</v>
      </c>
      <c r="G427" s="72">
        <f t="shared" si="124"/>
        <v>0</v>
      </c>
      <c r="H427" s="72">
        <f t="shared" si="124"/>
        <v>0</v>
      </c>
      <c r="I427" s="72">
        <f t="shared" si="124"/>
        <v>0</v>
      </c>
      <c r="J427" s="72">
        <f t="shared" si="124"/>
        <v>0</v>
      </c>
      <c r="K427" s="72">
        <f t="shared" si="124"/>
        <v>0</v>
      </c>
      <c r="L427" s="72">
        <f t="shared" si="124"/>
        <v>0</v>
      </c>
      <c r="M427" s="72">
        <f t="shared" si="124"/>
        <v>0</v>
      </c>
      <c r="N427" s="72">
        <f t="shared" si="124"/>
        <v>0</v>
      </c>
      <c r="O427" s="62">
        <f t="shared" si="121"/>
        <v>32</v>
      </c>
    </row>
    <row r="428" spans="1:15" x14ac:dyDescent="0.25">
      <c r="A428" s="41" t="s">
        <v>374</v>
      </c>
      <c r="B428" s="41" t="s">
        <v>375</v>
      </c>
      <c r="C428" s="63">
        <v>0</v>
      </c>
      <c r="D428" s="63">
        <v>0</v>
      </c>
      <c r="E428" s="63">
        <v>0</v>
      </c>
      <c r="F428" s="67">
        <v>0</v>
      </c>
      <c r="G428" s="63">
        <v>0</v>
      </c>
      <c r="H428" s="67">
        <v>0</v>
      </c>
      <c r="I428" s="63">
        <v>0</v>
      </c>
      <c r="J428" s="67">
        <v>0</v>
      </c>
      <c r="K428" s="63">
        <v>0</v>
      </c>
      <c r="L428" s="67">
        <v>0</v>
      </c>
      <c r="M428" s="63">
        <v>0</v>
      </c>
      <c r="N428" s="67">
        <v>0</v>
      </c>
      <c r="O428" s="2">
        <f t="shared" si="121"/>
        <v>0</v>
      </c>
    </row>
    <row r="429" spans="1:15" x14ac:dyDescent="0.25">
      <c r="A429" s="129" t="s">
        <v>31</v>
      </c>
      <c r="B429" s="129"/>
      <c r="C429" s="72">
        <f>SUM(C428)</f>
        <v>0</v>
      </c>
      <c r="D429" s="72">
        <f t="shared" ref="D429:N429" si="125">SUM(D428)</f>
        <v>0</v>
      </c>
      <c r="E429" s="72">
        <f t="shared" si="125"/>
        <v>0</v>
      </c>
      <c r="F429" s="72">
        <f t="shared" si="125"/>
        <v>0</v>
      </c>
      <c r="G429" s="72">
        <f t="shared" si="125"/>
        <v>0</v>
      </c>
      <c r="H429" s="72">
        <f t="shared" si="125"/>
        <v>0</v>
      </c>
      <c r="I429" s="72">
        <f t="shared" si="125"/>
        <v>0</v>
      </c>
      <c r="J429" s="72">
        <f t="shared" si="125"/>
        <v>0</v>
      </c>
      <c r="K429" s="72">
        <f t="shared" si="125"/>
        <v>0</v>
      </c>
      <c r="L429" s="72">
        <f t="shared" si="125"/>
        <v>0</v>
      </c>
      <c r="M429" s="72">
        <f t="shared" si="125"/>
        <v>0</v>
      </c>
      <c r="N429" s="72">
        <f t="shared" si="125"/>
        <v>0</v>
      </c>
      <c r="O429" s="62">
        <f t="shared" si="121"/>
        <v>0</v>
      </c>
    </row>
    <row r="430" spans="1:15" x14ac:dyDescent="0.25">
      <c r="A430" s="1" t="s">
        <v>30</v>
      </c>
      <c r="B430" s="1"/>
      <c r="C430" s="65">
        <f t="shared" ref="C430:N430" si="126">SUM(C429,C427,C373,C328,C298,C163,C55,C26,C4)</f>
        <v>80</v>
      </c>
      <c r="D430" s="65">
        <f t="shared" si="126"/>
        <v>94</v>
      </c>
      <c r="E430" s="65">
        <f t="shared" si="126"/>
        <v>0</v>
      </c>
      <c r="F430" s="65">
        <f t="shared" si="126"/>
        <v>0</v>
      </c>
      <c r="G430" s="65">
        <f t="shared" si="126"/>
        <v>0</v>
      </c>
      <c r="H430" s="65">
        <f t="shared" si="126"/>
        <v>0</v>
      </c>
      <c r="I430" s="65">
        <f t="shared" si="126"/>
        <v>0</v>
      </c>
      <c r="J430" s="65">
        <f t="shared" si="126"/>
        <v>0</v>
      </c>
      <c r="K430" s="65">
        <f t="shared" si="126"/>
        <v>0</v>
      </c>
      <c r="L430" s="65">
        <f t="shared" si="126"/>
        <v>0</v>
      </c>
      <c r="M430" s="65">
        <f t="shared" si="126"/>
        <v>0</v>
      </c>
      <c r="N430" s="65">
        <f t="shared" si="126"/>
        <v>0</v>
      </c>
      <c r="O430" s="2">
        <f t="shared" si="88"/>
        <v>174</v>
      </c>
    </row>
  </sheetData>
  <mergeCells count="24">
    <mergeCell ref="A429:B429"/>
    <mergeCell ref="A1:A2"/>
    <mergeCell ref="C1:C2"/>
    <mergeCell ref="D1:D2"/>
    <mergeCell ref="E1:E2"/>
    <mergeCell ref="A427:B427"/>
    <mergeCell ref="A26:B26"/>
    <mergeCell ref="A55:B55"/>
    <mergeCell ref="A163:B163"/>
    <mergeCell ref="A298:B298"/>
    <mergeCell ref="A328:B328"/>
    <mergeCell ref="A373:B37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7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467</v>
      </c>
      <c r="B195" s="13">
        <v>9687</v>
      </c>
      <c r="C195" s="28" t="s">
        <v>468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2019-03-13T20:26:20Z</dcterms:modified>
</cp:coreProperties>
</file>