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9"/>
  </bookViews>
  <sheets>
    <sheet name="JAN-FEV 2013" sheetId="5" r:id="rId1"/>
    <sheet name="MAR 2013" sheetId="8" r:id="rId2"/>
    <sheet name="ABR 2013" sheetId="4" r:id="rId3"/>
    <sheet name="MAIO 2013" sheetId="9" r:id="rId4"/>
    <sheet name="JUN 2013" sheetId="10" r:id="rId5"/>
    <sheet name="JUL 2013" sheetId="11" r:id="rId6"/>
    <sheet name="AGO" sheetId="12" r:id="rId7"/>
    <sheet name="SET" sheetId="13" r:id="rId8"/>
    <sheet name="OUT" sheetId="14" r:id="rId9"/>
    <sheet name="NOV" sheetId="15" r:id="rId10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8" i="15"/>
  <c r="C57"/>
  <c r="C56"/>
  <c r="C55"/>
  <c r="H53"/>
  <c r="F53"/>
  <c r="D53"/>
  <c r="C53"/>
  <c r="C58" i="14"/>
  <c r="C57"/>
  <c r="C56"/>
  <c r="C55"/>
  <c r="H53"/>
  <c r="F53"/>
  <c r="D53"/>
  <c r="C53"/>
  <c r="C58" i="13"/>
  <c r="C57"/>
  <c r="C56"/>
  <c r="C55"/>
  <c r="H53"/>
  <c r="F53"/>
  <c r="D53"/>
  <c r="C53"/>
  <c r="C58" i="12"/>
  <c r="C57"/>
  <c r="C56"/>
  <c r="C55"/>
  <c r="H53"/>
  <c r="F53"/>
  <c r="D53"/>
  <c r="C53"/>
  <c r="C57" i="11"/>
  <c r="C56"/>
  <c r="C55"/>
  <c r="C54"/>
  <c r="H52"/>
  <c r="F52"/>
  <c r="D52"/>
  <c r="C52"/>
  <c r="H52" i="10"/>
  <c r="F52"/>
  <c r="D52"/>
  <c r="C52"/>
  <c r="C57"/>
  <c r="C56"/>
  <c r="C55"/>
  <c r="C54"/>
  <c r="C57" i="9"/>
  <c r="C56"/>
  <c r="C55"/>
  <c r="C54"/>
  <c r="C59" i="8"/>
  <c r="C58"/>
  <c r="C57"/>
  <c r="C56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C57" i="4"/>
  <c r="C56"/>
  <c r="C55"/>
  <c r="C54"/>
  <c r="I6" i="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"/>
  <c r="I4"/>
  <c r="H52"/>
  <c r="F52"/>
  <c r="D52"/>
  <c r="C52"/>
</calcChain>
</file>

<file path=xl/sharedStrings.xml><?xml version="1.0" encoding="utf-8"?>
<sst xmlns="http://schemas.openxmlformats.org/spreadsheetml/2006/main" count="1101" uniqueCount="90">
  <si>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</si>
  <si>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</si>
  <si>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</si>
  <si>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</si>
  <si>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</si>
  <si>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</si>
  <si>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</si>
  <si>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</si>
  <si>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</si>
  <si>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</si>
  <si>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</si>
  <si>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</si>
  <si>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</si>
  <si>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</si>
  <si>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</si>
  <si>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</si>
  <si>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</si>
  <si>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</si>
  <si>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</si>
  <si>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</si>
  <si>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</si>
  <si>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</si>
  <si>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</si>
  <si>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</si>
  <si>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</si>
  <si>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</si>
  <si>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</si>
  <si>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</si>
  <si>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</si>
  <si>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</si>
  <si>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</si>
  <si>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</si>
  <si>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</si>
  <si>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</si>
  <si>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</si>
  <si>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</si>
  <si>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</si>
  <si>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</si>
  <si>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</si>
  <si>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</si>
  <si>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</si>
  <si>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</si>
  <si>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</si>
  <si>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</si>
  <si>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</si>
  <si>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</si>
  <si>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</si>
  <si>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</si>
  <si>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</si>
  <si>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</si>
  <si>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</si>
  <si>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</si>
  <si>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</si>
  <si>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</si>
  <si>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</si>
  <si>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</si>
  <si>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</si>
  <si>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</si>
  <si>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</si>
  <si>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</si>
  <si>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</si>
  <si>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</si>
  <si>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</si>
  <si>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</si>
  <si>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</si>
  <si>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</si>
  <si>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</si>
  <si>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</si>
  <si>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</si>
  <si>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</si>
  <si>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</si>
  <si>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</si>
  <si>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</si>
  <si>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</si>
  <si>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MARÇO</t>
  </si>
  <si>
    <t>DESCRIÇÃO DA DESPESA</t>
  </si>
  <si>
    <t>TABELA 10 - RESUMO DA EXECUÇÃO ORÇAMENTÁRIA - 2013</t>
  </si>
  <si>
    <t>EMPENHADO / ANO</t>
  </si>
  <si>
    <t>JAN - FEV</t>
  </si>
  <si>
    <t>FONTE: Diretoria de Planejamento e Projetos Especiais - DPE</t>
  </si>
  <si>
    <t>ABRIL</t>
  </si>
  <si>
    <t>MAIO</t>
  </si>
  <si>
    <t>JUNHO</t>
  </si>
  <si>
    <t>JULHO</t>
  </si>
  <si>
    <t>AGOSTO</t>
  </si>
  <si>
    <t>4.4.90.39</t>
  </si>
  <si>
    <t>OUTROS SERVIÇOS DE TERCEIROS - PESSOA JURÍDICA</t>
  </si>
  <si>
    <t>SETEMBRO</t>
  </si>
  <si>
    <t>OUTUBRO</t>
  </si>
  <si>
    <t>NOVEMBRO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</si>
</sst>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5"/>
      <name val="Times New Roman"/>
      <family val="1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/>
    <xf numFmtId="0" fontId="3" fillId="0" borderId="0" xfId="1" applyFont="1"/>
    <xf numFmtId="40" fontId="2" fillId="0" borderId="0" xfId="2" applyNumberFormat="1" applyFont="1"/>
    <xf numFmtId="0" fontId="4" fillId="0" borderId="0" xfId="1" applyFont="1"/>
    <xf numFmtId="0" fontId="6" fillId="0" borderId="0" xfId="1" applyFont="1"/>
    <xf numFmtId="0" fontId="8" fillId="3" borderId="7" xfId="1" applyFont="1" applyFill="1" applyBorder="1" applyAlignment="1">
      <alignment horizontal="centerContinuous" vertical="center"/>
    </xf>
    <xf numFmtId="0" fontId="8" fillId="3" borderId="7" xfId="1" applyFont="1" applyFill="1" applyBorder="1" applyAlignment="1">
      <alignment horizontal="center"/>
    </xf>
    <xf numFmtId="0" fontId="9" fillId="3" borderId="8" xfId="1" applyFont="1" applyFill="1" applyBorder="1"/>
    <xf numFmtId="0" fontId="8" fillId="3" borderId="8" xfId="1" applyFont="1" applyFill="1" applyBorder="1" applyAlignment="1">
      <alignment horizontal="center"/>
    </xf>
    <xf numFmtId="4" fontId="8" fillId="4" borderId="1" xfId="1" applyNumberFormat="1" applyFont="1" applyFill="1" applyBorder="1" applyAlignment="1">
      <alignment vertical="center"/>
    </xf>
    <xf numFmtId="40" fontId="8" fillId="4" borderId="1" xfId="2" applyNumberFormat="1" applyFont="1" applyFill="1" applyBorder="1" applyAlignment="1">
      <alignment vertical="center"/>
    </xf>
    <xf numFmtId="4" fontId="8" fillId="4" borderId="2" xfId="1" applyNumberFormat="1" applyFont="1" applyFill="1" applyBorder="1" applyAlignment="1">
      <alignment horizontal="right" vertical="center"/>
    </xf>
    <xf numFmtId="4" fontId="8" fillId="4" borderId="3" xfId="1" applyNumberFormat="1" applyFont="1" applyFill="1" applyBorder="1" applyAlignment="1">
      <alignment horizontal="right" vertical="center"/>
    </xf>
    <xf numFmtId="0" fontId="9" fillId="5" borderId="0" xfId="1" applyFont="1" applyFill="1" applyAlignment="1">
      <alignment horizontal="center"/>
    </xf>
    <xf numFmtId="0" fontId="8" fillId="5" borderId="0" xfId="1" applyFont="1" applyFill="1"/>
    <xf numFmtId="4" fontId="8" fillId="5" borderId="4" xfId="1" applyNumberFormat="1" applyFont="1" applyFill="1" applyBorder="1"/>
    <xf numFmtId="4" fontId="8" fillId="5" borderId="5" xfId="1" applyNumberFormat="1" applyFont="1" applyFill="1" applyBorder="1" applyAlignment="1">
      <alignment horizontal="right"/>
    </xf>
    <xf numFmtId="4" fontId="8" fillId="5" borderId="0" xfId="1" applyNumberFormat="1" applyFont="1" applyFill="1" applyBorder="1" applyAlignment="1">
      <alignment horizontal="right"/>
    </xf>
    <xf numFmtId="0" fontId="9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4" fontId="8" fillId="6" borderId="4" xfId="1" applyNumberFormat="1" applyFont="1" applyFill="1" applyBorder="1"/>
    <xf numFmtId="4" fontId="8" fillId="6" borderId="5" xfId="1" applyNumberFormat="1" applyFont="1" applyFill="1" applyBorder="1" applyAlignment="1">
      <alignment horizontal="right"/>
    </xf>
    <xf numFmtId="4" fontId="8" fillId="6" borderId="0" xfId="1" applyNumberFormat="1" applyFont="1" applyFill="1" applyBorder="1" applyAlignment="1">
      <alignment horizontal="righ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4" fontId="9" fillId="5" borderId="4" xfId="1" applyNumberFormat="1" applyFont="1" applyFill="1" applyBorder="1"/>
    <xf numFmtId="4" fontId="9" fillId="5" borderId="5" xfId="1" applyNumberFormat="1" applyFont="1" applyFill="1" applyBorder="1" applyAlignment="1">
      <alignment horizontal="right"/>
    </xf>
    <xf numFmtId="4" fontId="9" fillId="5" borderId="0" xfId="1" applyNumberFormat="1" applyFont="1" applyFill="1" applyBorder="1" applyAlignment="1">
      <alignment horizontal="right"/>
    </xf>
    <xf numFmtId="4" fontId="9" fillId="6" borderId="4" xfId="1" applyNumberFormat="1" applyFont="1" applyFill="1" applyBorder="1"/>
    <xf numFmtId="4" fontId="9" fillId="6" borderId="5" xfId="1" applyNumberFormat="1" applyFont="1" applyFill="1" applyBorder="1" applyAlignment="1">
      <alignment horizontal="right"/>
    </xf>
    <xf numFmtId="4" fontId="9" fillId="6" borderId="0" xfId="1" applyNumberFormat="1" applyFont="1" applyFill="1" applyBorder="1" applyAlignment="1">
      <alignment horizontal="right"/>
    </xf>
    <xf numFmtId="43" fontId="8" fillId="5" borderId="0" xfId="12" applyFont="1" applyFill="1"/>
    <xf numFmtId="43" fontId="8" fillId="6" borderId="0" xfId="12" applyFont="1" applyFill="1" applyAlignment="1">
      <alignment horizontal="left"/>
    </xf>
    <xf numFmtId="43" fontId="9" fillId="5" borderId="0" xfId="12" applyFont="1" applyFill="1"/>
    <xf numFmtId="43" fontId="9" fillId="6" borderId="0" xfId="12" applyFont="1" applyFill="1" applyAlignment="1">
      <alignment horizontal="left"/>
    </xf>
    <xf numFmtId="43" fontId="8" fillId="4" borderId="1" xfId="12" applyFont="1" applyFill="1" applyBorder="1" applyAlignment="1">
      <alignment vertical="center"/>
    </xf>
    <xf numFmtId="43" fontId="5" fillId="0" borderId="0" xfId="12" applyFont="1"/>
    <xf numFmtId="43" fontId="0" fillId="0" borderId="0" xfId="12" applyFont="1"/>
    <xf numFmtId="43" fontId="8" fillId="3" borderId="7" xfId="12" applyFont="1" applyFill="1" applyBorder="1" applyAlignment="1">
      <alignment horizontal="centerContinuous" vertical="center"/>
    </xf>
    <xf numFmtId="43" fontId="8" fillId="3" borderId="7" xfId="12" applyFont="1" applyFill="1" applyBorder="1" applyAlignment="1">
      <alignment horizontal="center"/>
    </xf>
    <xf numFmtId="43" fontId="8" fillId="4" borderId="2" xfId="12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4" fontId="8" fillId="0" borderId="0" xfId="1" applyNumberFormat="1" applyFont="1" applyFill="1" applyBorder="1" applyAlignment="1">
      <alignment vertical="center"/>
    </xf>
    <xf numFmtId="40" fontId="8" fillId="0" borderId="0" xfId="2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right" vertical="center"/>
    </xf>
    <xf numFmtId="0" fontId="8" fillId="3" borderId="7" xfId="1" applyFont="1" applyFill="1" applyBorder="1" applyAlignment="1">
      <alignment horizontal="center" vertical="center"/>
    </xf>
    <xf numFmtId="0" fontId="8" fillId="6" borderId="0" xfId="1" applyFont="1" applyFill="1" applyAlignment="1">
      <alignment horizontal="right"/>
    </xf>
    <xf numFmtId="0" fontId="2" fillId="0" borderId="0" xfId="1" applyAlignment="1">
      <alignment horizontal="right"/>
    </xf>
    <xf numFmtId="43" fontId="8" fillId="5" borderId="0" xfId="12" applyFont="1" applyFill="1" applyAlignment="1">
      <alignment horizontal="right"/>
    </xf>
    <xf numFmtId="43" fontId="8" fillId="6" borderId="0" xfId="12" applyFont="1" applyFill="1" applyAlignment="1">
      <alignment horizontal="right"/>
    </xf>
    <xf numFmtId="43" fontId="9" fillId="5" borderId="0" xfId="12" applyFont="1" applyFill="1" applyAlignment="1">
      <alignment horizontal="right"/>
    </xf>
    <xf numFmtId="43" fontId="9" fillId="6" borderId="0" xfId="12" applyFont="1" applyFill="1" applyAlignment="1">
      <alignment horizontal="right"/>
    </xf>
    <xf numFmtId="43" fontId="8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2" fontId="8" fillId="5" borderId="0" xfId="1" applyNumberFormat="1" applyFont="1" applyFill="1" applyAlignment="1">
      <alignment horizontal="right"/>
    </xf>
    <xf numFmtId="165" fontId="8" fillId="5" borderId="0" xfId="12" applyNumberFormat="1" applyFont="1" applyFill="1" applyAlignment="1">
      <alignment horizontal="right"/>
    </xf>
    <xf numFmtId="165" fontId="9" fillId="6" borderId="0" xfId="12" applyNumberFormat="1" applyFont="1" applyFill="1" applyAlignment="1">
      <alignment horizontal="right"/>
    </xf>
    <xf numFmtId="165" fontId="9" fillId="5" borderId="0" xfId="12" applyNumberFormat="1" applyFont="1" applyFill="1" applyAlignment="1">
      <alignment horizontal="right"/>
    </xf>
    <xf numFmtId="2" fontId="9" fillId="5" borderId="0" xfId="1" applyNumberFormat="1" applyFont="1" applyFill="1" applyAlignment="1">
      <alignment horizontal="right"/>
    </xf>
    <xf numFmtId="2" fontId="9" fillId="6" borderId="0" xfId="1" applyNumberFormat="1" applyFont="1" applyFill="1" applyAlignment="1">
      <alignment horizontal="right"/>
    </xf>
    <xf numFmtId="2" fontId="8" fillId="6" borderId="0" xfId="1" applyNumberFormat="1" applyFont="1" applyFill="1" applyAlignment="1">
      <alignment horizontal="right"/>
    </xf>
    <xf numFmtId="43" fontId="8" fillId="4" borderId="1" xfId="12" applyFont="1" applyFill="1" applyBorder="1" applyAlignment="1">
      <alignment horizontal="right" vertical="center"/>
    </xf>
    <xf numFmtId="43" fontId="8" fillId="3" borderId="7" xfId="12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 vertical="center"/>
    </xf>
    <xf numFmtId="43" fontId="8" fillId="4" borderId="13" xfId="12" applyFont="1" applyFill="1" applyBorder="1"/>
    <xf numFmtId="43" fontId="8" fillId="3" borderId="8" xfId="12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 vertical="center"/>
    </xf>
    <xf numFmtId="43" fontId="8" fillId="3" borderId="6" xfId="1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43" fontId="8" fillId="3" borderId="9" xfId="12" applyFont="1" applyFill="1" applyBorder="1" applyAlignment="1">
      <alignment horizontal="center" vertical="center"/>
    </xf>
    <xf numFmtId="43" fontId="8" fillId="3" borderId="10" xfId="12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/>
    </xf>
    <xf numFmtId="43" fontId="8" fillId="3" borderId="12" xfId="12" applyFont="1" applyFill="1" applyBorder="1" applyAlignment="1">
      <alignment horizontal="center"/>
    </xf>
    <xf numFmtId="43" fontId="8" fillId="3" borderId="9" xfId="12" applyFont="1" applyFill="1" applyBorder="1" applyAlignment="1">
      <alignment horizontal="right" vertical="center"/>
    </xf>
    <xf numFmtId="43" fontId="8" fillId="3" borderId="10" xfId="12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Resumo da Execução Orçamentária no Exercício</a:t>
            </a:r>
          </a:p>
          <a:p>
            <a:pPr>
              <a:defRPr/>
            </a:pPr>
            <a:r>
              <a:rPr lang="pt-BR" sz="1000" b="0" i="1"/>
              <a:t>Período:  até FEVEREIRO/2013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20196544181977313"/>
                  <c:y val="-8.6186570428696527E-2"/>
                </c:manualLayout>
              </c:layout>
              <c:showPercent val="1"/>
            </c:dLbl>
            <c:dLbl>
              <c:idx val="1"/>
              <c:layout>
                <c:manualLayout>
                  <c:x val="0.14875809273840812"/>
                  <c:y val="-0.15954469233012597"/>
                </c:manualLayout>
              </c:layout>
              <c:showPercent val="1"/>
            </c:dLbl>
            <c:dLbl>
              <c:idx val="2"/>
              <c:layout>
                <c:manualLayout>
                  <c:x val="0.14779822834645706"/>
                  <c:y val="5.352179935841353E-2"/>
                </c:manualLayout>
              </c:layout>
              <c:showPercent val="1"/>
            </c:dLbl>
            <c:dLbl>
              <c:idx val="3"/>
              <c:layout>
                <c:manualLayout>
                  <c:x val="0.10886165791776028"/>
                  <c:y val="-1.9938393117526976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('JAN-FEV 2013'!$B$5,'JAN-FEV 2013'!$B$18,'JAN-FEV 2013'!$B$27,'JAN-FEV 2013'!$B$48)</c:f>
              <c:strCache>
                <c:ptCount val="4"/>
                <c:pt idx="0">
                  <c:v>COM PESSOAL ATIVO</c:v>
                </c:pt>
                <c:pt idx="1">
                  <c:v>COM PESSOAL INATIVO</c:v>
                </c:pt>
                <c:pt idx="2">
                  <c:v>OUTROS CUSTEIOS</c:v>
                </c:pt>
                <c:pt idx="3">
                  <c:v>II - DESPESAS DE CAPITAL</c:v>
                </c:pt>
              </c:strCache>
            </c:strRef>
          </c:cat>
          <c:val>
            <c:numRef>
              <c:f>('JAN-FEV 2013'!$D$5,'JAN-FEV 2013'!$D$18,'JAN-FEV 2013'!$D$27,'JAN-FEV 2013'!$D$48)</c:f>
              <c:numCache>
                <c:formatCode>_-* #,##0.00_-;\-* #,##0.00_-;_-* "-"??_-;_-@_-</c:formatCode>
                <c:ptCount val="4"/>
                <c:pt idx="0">
                  <c:v>16964914.91</c:v>
                </c:pt>
                <c:pt idx="1">
                  <c:v>5814828.7000000002</c:v>
                </c:pt>
                <c:pt idx="2">
                  <c:v>7682351.8799999999</c:v>
                </c:pt>
                <c:pt idx="3">
                  <c:v>693766.72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>
            <a:defRPr sz="8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4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'JUN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'JUN 2013'!$C$54:$C$57</c:f>
              <c:numCache>
                <c:formatCode>_-* #,##0.00_-;\-* #,##0.00_-;_-* "-"??_-;_-@_-</c:formatCode>
                <c:ptCount val="4"/>
                <c:pt idx="0">
                  <c:v>46211251.850000001</c:v>
                </c:pt>
                <c:pt idx="1">
                  <c:v>17749473.999999996</c:v>
                </c:pt>
                <c:pt idx="2">
                  <c:v>15234090.880000001</c:v>
                </c:pt>
                <c:pt idx="3">
                  <c:v>894387.28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JULHO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51"/>
          <c:w val="0.59679330708661416"/>
          <c:h val="0.717919075144511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2013'!$C$52</c:f>
              <c:numCache>
                <c:formatCode>_-* #,##0.00_-;\-* #,##0.00_-;_-* "-"??_-;_-@_-</c:formatCode>
                <c:ptCount val="1"/>
                <c:pt idx="0">
                  <c:v>216234915.81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2013'!$D$52</c:f>
              <c:numCache>
                <c:formatCode>_-* #,##0.00_-;\-* #,##0.00_-;_-* "-"??_-;_-@_-</c:formatCode>
                <c:ptCount val="1"/>
                <c:pt idx="0">
                  <c:v>15827230.1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2013'!$F$52</c:f>
              <c:numCache>
                <c:formatCode>_-* #,##0.00_-;\-* #,##0.00_-;_-* "-"??_-;_-@_-</c:formatCode>
                <c:ptCount val="1"/>
                <c:pt idx="0">
                  <c:v>95916434.110000014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2013'!$H$52</c:f>
              <c:numCache>
                <c:formatCode>_-* #,##0.00_-;\-* #,##0.00_-;_-* "-"??_-;_-@_-</c:formatCode>
                <c:ptCount val="1"/>
                <c:pt idx="0">
                  <c:v>120318481.69999999</c:v>
                </c:pt>
              </c:numCache>
            </c:numRef>
          </c:val>
        </c:ser>
        <c:axId val="76121984"/>
        <c:axId val="76123520"/>
      </c:barChart>
      <c:catAx>
        <c:axId val="76121984"/>
        <c:scaling>
          <c:orientation val="minMax"/>
        </c:scaling>
        <c:delete val="1"/>
        <c:axPos val="b"/>
        <c:tickLblPos val="none"/>
        <c:crossAx val="76123520"/>
        <c:crosses val="autoZero"/>
        <c:auto val="1"/>
        <c:lblAlgn val="ctr"/>
        <c:lblOffset val="100"/>
      </c:catAx>
      <c:valAx>
        <c:axId val="7612352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12198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63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'JUL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'JUL 2013'!$C$54:$C$57</c:f>
              <c:numCache>
                <c:formatCode>_-* #,##0.00_-;\-* #,##0.00_-;_-* "-"??_-;_-@_-</c:formatCode>
                <c:ptCount val="4"/>
                <c:pt idx="0">
                  <c:v>55680291.120000012</c:v>
                </c:pt>
                <c:pt idx="1">
                  <c:v>21644803.84</c:v>
                </c:pt>
                <c:pt idx="2">
                  <c:v>17594393.449999999</c:v>
                </c:pt>
                <c:pt idx="3">
                  <c:v>996945.7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AGOSTO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57"/>
          <c:w val="0.59679330708661416"/>
          <c:h val="0.717919075144511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AGO!$C$53</c:f>
              <c:numCache>
                <c:formatCode>_-* #,##0.00_-;\-* #,##0.00_-;_-* "-"??_-;_-@_-</c:formatCode>
                <c:ptCount val="1"/>
                <c:pt idx="0">
                  <c:v>222375231.62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AGO!$D$53</c:f>
              <c:numCache>
                <c:formatCode>_-* #,##0.00_-;\-* #,##0.00_-;_-* "-"??_-;_-@_-</c:formatCode>
                <c:ptCount val="1"/>
                <c:pt idx="0">
                  <c:v>14717380.989999998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AGO!$F$53</c:f>
              <c:numCache>
                <c:formatCode>_-* #,##0.00_-;\-* #,##0.00_-;_-* "-"??_-;_-@_-</c:formatCode>
                <c:ptCount val="1"/>
                <c:pt idx="0">
                  <c:v>110633815.10000002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AGO!$H$53</c:f>
              <c:numCache>
                <c:formatCode>_-* #,##0.00_-;\-* #,##0.00_-;_-* "-"??_-;_-@_-</c:formatCode>
                <c:ptCount val="1"/>
                <c:pt idx="0">
                  <c:v>111741416.51999997</c:v>
                </c:pt>
              </c:numCache>
            </c:numRef>
          </c:val>
        </c:ser>
        <c:axId val="76157696"/>
        <c:axId val="76159232"/>
      </c:barChart>
      <c:catAx>
        <c:axId val="76157696"/>
        <c:scaling>
          <c:orientation val="minMax"/>
        </c:scaling>
        <c:delete val="1"/>
        <c:axPos val="b"/>
        <c:tickLblPos val="none"/>
        <c:crossAx val="76159232"/>
        <c:crosses val="autoZero"/>
        <c:auto val="1"/>
        <c:lblAlgn val="ctr"/>
        <c:lblOffset val="100"/>
      </c:catAx>
      <c:valAx>
        <c:axId val="7615923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15769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7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AGO!$B$55:$B$58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AGO!$C$55:$C$58</c:f>
              <c:numCache>
                <c:formatCode>_-* #,##0.00_-;\-* #,##0.00_-;_-* "-"??_-;_-@_-</c:formatCode>
                <c:ptCount val="4"/>
                <c:pt idx="0">
                  <c:v>63230013.950000018</c:v>
                </c:pt>
                <c:pt idx="1">
                  <c:v>24725119.649999999</c:v>
                </c:pt>
                <c:pt idx="2">
                  <c:v>21677142.449999999</c:v>
                </c:pt>
                <c:pt idx="3">
                  <c:v>1001539.0499999999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SETEMBRO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68"/>
          <c:w val="0.59679330708661416"/>
          <c:h val="0.717919075144511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SET!$C$53</c:f>
              <c:numCache>
                <c:formatCode>_-* #,##0.00_-;\-* #,##0.00_-;_-* "-"??_-;_-@_-</c:formatCode>
                <c:ptCount val="1"/>
                <c:pt idx="0">
                  <c:v>225494617.72999999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SET!$D$53</c:f>
              <c:numCache>
                <c:formatCode>_-* #,##0.00_-;\-* #,##0.00_-;_-* "-"??_-;_-@_-</c:formatCode>
                <c:ptCount val="1"/>
                <c:pt idx="0">
                  <c:v>11884921.059999999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SET!$F$53</c:f>
              <c:numCache>
                <c:formatCode>_-* #,##0.00_-;\-* #,##0.00_-;_-* "-"??_-;_-@_-</c:formatCode>
                <c:ptCount val="1"/>
                <c:pt idx="0">
                  <c:v>122518736.16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SET!$H$53</c:f>
              <c:numCache>
                <c:formatCode>_-* #,##0.00_-;\-* #,##0.00_-;_-* "-"??_-;_-@_-</c:formatCode>
                <c:ptCount val="1"/>
                <c:pt idx="0">
                  <c:v>102975881.56999999</c:v>
                </c:pt>
              </c:numCache>
            </c:numRef>
          </c:val>
        </c:ser>
        <c:axId val="76344704"/>
        <c:axId val="76227712"/>
      </c:barChart>
      <c:catAx>
        <c:axId val="76344704"/>
        <c:scaling>
          <c:orientation val="minMax"/>
        </c:scaling>
        <c:delete val="1"/>
        <c:axPos val="b"/>
        <c:tickLblPos val="none"/>
        <c:crossAx val="76227712"/>
        <c:crosses val="autoZero"/>
        <c:auto val="1"/>
        <c:lblAlgn val="ctr"/>
        <c:lblOffset val="100"/>
      </c:catAx>
      <c:valAx>
        <c:axId val="7622771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34470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SETEMBRO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93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SET!$B$55:$B$58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SET!$C$55:$C$58</c:f>
              <c:numCache>
                <c:formatCode>_-* #,##0.00_-;\-* #,##0.00_-;_-* "-"??_-;_-@_-</c:formatCode>
                <c:ptCount val="4"/>
                <c:pt idx="0">
                  <c:v>70739214.319999993</c:v>
                </c:pt>
                <c:pt idx="1">
                  <c:v>27844505.759999998</c:v>
                </c:pt>
                <c:pt idx="2">
                  <c:v>22928133.400000002</c:v>
                </c:pt>
                <c:pt idx="3">
                  <c:v>1006882.6799999999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OUTUBRO / 2013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76"/>
          <c:w val="0.59679330708661416"/>
          <c:h val="0.717919075144512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OUT!$C$53</c:f>
              <c:numCache>
                <c:formatCode>_-* #,##0.00_-;\-* #,##0.00_-;_-* "-"??_-;_-@_-</c:formatCode>
                <c:ptCount val="1"/>
                <c:pt idx="0">
                  <c:v>228618664.44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OUT!$D$53</c:f>
              <c:numCache>
                <c:formatCode>_-* #,##0.00_-;\-* #,##0.00_-;_-* "-"??_-;_-@_-</c:formatCode>
                <c:ptCount val="1"/>
                <c:pt idx="0">
                  <c:v>12258661.380000001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OUT!$F$53</c:f>
              <c:numCache>
                <c:formatCode>_-* #,##0.00_-;\-* #,##0.00_-;_-* "-"??_-;_-@_-</c:formatCode>
                <c:ptCount val="1"/>
                <c:pt idx="0">
                  <c:v>134777397.53999996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OUT!$H$53</c:f>
              <c:numCache>
                <c:formatCode>_-* #,##0.00_-;\-* #,##0.00_-;_-* "-"??_-;_-@_-</c:formatCode>
                <c:ptCount val="1"/>
                <c:pt idx="0">
                  <c:v>93841266.900000006</c:v>
                </c:pt>
              </c:numCache>
            </c:numRef>
          </c:val>
        </c:ser>
        <c:axId val="76368128"/>
        <c:axId val="76382208"/>
      </c:barChart>
      <c:catAx>
        <c:axId val="76368128"/>
        <c:scaling>
          <c:orientation val="minMax"/>
        </c:scaling>
        <c:delete val="1"/>
        <c:axPos val="b"/>
        <c:tickLblPos val="none"/>
        <c:crossAx val="76382208"/>
        <c:crosses val="autoZero"/>
        <c:auto val="1"/>
        <c:lblAlgn val="ctr"/>
        <c:lblOffset val="100"/>
      </c:catAx>
      <c:valAx>
        <c:axId val="7638220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36812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OUTUBRO / 2013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704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OUT!$B$55:$B$58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OUT!$C$55:$C$58</c:f>
              <c:numCache>
                <c:formatCode>_-* #,##0.00_-;\-* #,##0.00_-;_-* "-"??_-;_-@_-</c:formatCode>
                <c:ptCount val="4"/>
                <c:pt idx="0">
                  <c:v>78234063.469999984</c:v>
                </c:pt>
                <c:pt idx="1">
                  <c:v>30980309.729999997</c:v>
                </c:pt>
                <c:pt idx="2">
                  <c:v>24474682.66</c:v>
                </c:pt>
                <c:pt idx="3">
                  <c:v>1088341.68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NOVEMBRO / 2013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82"/>
          <c:w val="0.59679330708661416"/>
          <c:h val="0.717919075144512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NOV!$C$53</c:f>
              <c:numCache>
                <c:formatCode>_-* #,##0.00_-;\-* #,##0.00_-;_-* "-"??_-;_-@_-</c:formatCode>
                <c:ptCount val="1"/>
                <c:pt idx="0">
                  <c:v>231749907.55999997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NOV!$D$53</c:f>
              <c:numCache>
                <c:formatCode>_-* #,##0.00_-;\-* #,##0.00_-;_-* "-"??_-;_-@_-</c:formatCode>
                <c:ptCount val="1"/>
                <c:pt idx="0">
                  <c:v>12049300.440000001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NOV!$F$53</c:f>
              <c:numCache>
                <c:formatCode>_-* #,##0.00_-;\-* #,##0.00_-;_-* "-"??_-;_-@_-</c:formatCode>
                <c:ptCount val="1"/>
                <c:pt idx="0">
                  <c:v>146826697.97999996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NOV!$H$53</c:f>
              <c:numCache>
                <c:formatCode>_-* #,##0.00_-;\-* #,##0.00_-;_-* "-"??_-;_-@_-</c:formatCode>
                <c:ptCount val="1"/>
                <c:pt idx="0">
                  <c:v>84923209.580000013</c:v>
                </c:pt>
              </c:numCache>
            </c:numRef>
          </c:val>
        </c:ser>
        <c:axId val="85537536"/>
        <c:axId val="85539072"/>
      </c:barChart>
      <c:catAx>
        <c:axId val="85537536"/>
        <c:scaling>
          <c:orientation val="minMax"/>
        </c:scaling>
        <c:delete val="1"/>
        <c:axPos val="b"/>
        <c:tickLblPos val="none"/>
        <c:crossAx val="85539072"/>
        <c:crosses val="autoZero"/>
        <c:auto val="1"/>
        <c:lblAlgn val="ctr"/>
        <c:lblOffset val="100"/>
      </c:catAx>
      <c:valAx>
        <c:axId val="8553907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5537536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Execução</a:t>
            </a:r>
            <a:r>
              <a:rPr lang="pt-BR" sz="1200" baseline="0"/>
              <a:t> Orçamentária do TCE/SC</a:t>
            </a:r>
          </a:p>
          <a:p>
            <a:pPr>
              <a:defRPr/>
            </a:pPr>
            <a:r>
              <a:rPr lang="pt-BR" sz="1000" b="0" i="1" baseline="0"/>
              <a:t>Período: JAN - FEV / 2013</a:t>
            </a:r>
            <a:endParaRPr lang="pt-BR" sz="1000" b="0" i="1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2013'!$C$52</c:f>
              <c:numCache>
                <c:formatCode>_-* #,##0.00_-;\-* #,##0.00_-;_-* "-"??_-;_-@_-</c:formatCode>
                <c:ptCount val="1"/>
                <c:pt idx="0">
                  <c:v>197209377.58999997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2013'!$D$52</c:f>
              <c:numCache>
                <c:formatCode>_-* #,##0.00_-;\-* #,##0.00_-;_-* "-"??_-;_-@_-</c:formatCode>
                <c:ptCount val="1"/>
                <c:pt idx="0">
                  <c:v>31155862.210000001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2013'!$F$52</c:f>
              <c:numCache>
                <c:formatCode>_-* #,##0.00_-;\-* #,##0.00_-;_-* "-"??_-;_-@_-</c:formatCode>
                <c:ptCount val="1"/>
                <c:pt idx="0">
                  <c:v>31155862.210000001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2013'!$H$52</c:f>
              <c:numCache>
                <c:formatCode>_-* #,##0.00_-;\-* #,##0.00_-;_-* "-"??_-;_-@_-</c:formatCode>
                <c:ptCount val="1"/>
                <c:pt idx="0">
                  <c:v>166053515.38</c:v>
                </c:pt>
              </c:numCache>
            </c:numRef>
          </c:val>
        </c:ser>
        <c:axId val="47839872"/>
        <c:axId val="51519872"/>
      </c:barChart>
      <c:catAx>
        <c:axId val="47839872"/>
        <c:scaling>
          <c:orientation val="minMax"/>
        </c:scaling>
        <c:delete val="1"/>
        <c:axPos val="b"/>
        <c:numFmt formatCode="_-* #,##0.00_-;\-* #,##0.00_-;_-* &quot;-&quot;??_-;_-@_-" sourceLinked="1"/>
        <c:majorTickMark val="none"/>
        <c:tickLblPos val="none"/>
        <c:crossAx val="51519872"/>
        <c:crosses val="autoZero"/>
        <c:auto val="1"/>
        <c:lblAlgn val="ctr"/>
        <c:lblOffset val="100"/>
      </c:catAx>
      <c:valAx>
        <c:axId val="51519872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783987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80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rgbClr val="00206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NOVEMBRO / 2013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7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NOV!$B$55:$B$58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NOV!$C$55:$C$58</c:f>
              <c:numCache>
                <c:formatCode>_-* #,##0.00_-;\-* #,##0.00_-;_-* "-"??_-;_-@_-</c:formatCode>
                <c:ptCount val="4"/>
                <c:pt idx="0">
                  <c:v>85713527.789999977</c:v>
                </c:pt>
                <c:pt idx="1">
                  <c:v>34136221.799999997</c:v>
                </c:pt>
                <c:pt idx="2">
                  <c:v>25879745.710000001</c:v>
                </c:pt>
                <c:pt idx="3">
                  <c:v>1097202.68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38"/>
          <c:w val="0.59679330708661416"/>
          <c:h val="0.71791907514451059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2013'!$C$52</c:f>
              <c:numCache>
                <c:formatCode>#,##0.00</c:formatCode>
                <c:ptCount val="1"/>
                <c:pt idx="0">
                  <c:v>200105815.87999997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2013'!$D$52</c:f>
              <c:numCache>
                <c:formatCode>#,##0.00;[Red]\-#,##0.00</c:formatCode>
                <c:ptCount val="1"/>
                <c:pt idx="0">
                  <c:v>11423125.679999998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2013'!$F$52</c:f>
              <c:numCache>
                <c:formatCode>#,##0.00</c:formatCode>
                <c:ptCount val="1"/>
                <c:pt idx="0">
                  <c:v>42578987.890000001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2013'!$H$52</c:f>
              <c:numCache>
                <c:formatCode>#,##0.00</c:formatCode>
                <c:ptCount val="1"/>
                <c:pt idx="0">
                  <c:v>157526827.98999998</c:v>
                </c:pt>
              </c:numCache>
            </c:numRef>
          </c:val>
        </c:ser>
        <c:axId val="51571328"/>
        <c:axId val="51986816"/>
      </c:barChart>
      <c:catAx>
        <c:axId val="51571328"/>
        <c:scaling>
          <c:orientation val="minMax"/>
        </c:scaling>
        <c:delete val="1"/>
        <c:axPos val="b"/>
        <c:tickLblPos val="none"/>
        <c:crossAx val="51986816"/>
        <c:crosses val="autoZero"/>
        <c:auto val="1"/>
        <c:lblAlgn val="ctr"/>
        <c:lblOffset val="100"/>
      </c:catAx>
      <c:valAx>
        <c:axId val="51986816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157132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2013</a:t>
            </a:r>
            <a:endParaRPr lang="pt-BR" sz="900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7181463254593238"/>
                  <c:y val="-8.6936550403168125E-2"/>
                </c:manualLayout>
              </c:layout>
              <c:showPercent val="1"/>
            </c:dLbl>
            <c:dLbl>
              <c:idx val="1"/>
              <c:layout>
                <c:manualLayout>
                  <c:x val="0.13252001312335937"/>
                  <c:y val="-0.13041746119109807"/>
                </c:manualLayout>
              </c:layout>
              <c:showPercent val="1"/>
            </c:dLbl>
            <c:dLbl>
              <c:idx val="2"/>
              <c:layout>
                <c:manualLayout>
                  <c:x val="0.11081999125109343"/>
                  <c:y val="5.886473716308049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'MAR 2013'!$B$56:$B$59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'MAR 2013'!$C$56:$C$59</c:f>
              <c:numCache>
                <c:formatCode>#,##0.00</c:formatCode>
                <c:ptCount val="4"/>
                <c:pt idx="0">
                  <c:v>24209803.959999997</c:v>
                </c:pt>
                <c:pt idx="1">
                  <c:v>8746795.2299999986</c:v>
                </c:pt>
                <c:pt idx="2">
                  <c:v>8907942.6400000025</c:v>
                </c:pt>
                <c:pt idx="3">
                  <c:v>714446.06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27"/>
          <c:w val="0.59679330708661416"/>
          <c:h val="0.717919075144510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2013'!$C$52</c:f>
              <c:numCache>
                <c:formatCode>_-* #,##0.00_-;\-* #,##0.00_-;_-* "-"??_-;_-@_-</c:formatCode>
                <c:ptCount val="1"/>
                <c:pt idx="0">
                  <c:v>206366571.19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2013'!$D$52</c:f>
              <c:numCache>
                <c:formatCode>_-* #,##0.00_-;\-* #,##0.00_-;_-* "-"??_-;_-@_-</c:formatCode>
                <c:ptCount val="1"/>
                <c:pt idx="0">
                  <c:v>12887407.84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2013'!$F$52</c:f>
              <c:numCache>
                <c:formatCode>_-* #,##0.00_-;\-* #,##0.00_-;_-* "-"??_-;_-@_-</c:formatCode>
                <c:ptCount val="1"/>
                <c:pt idx="0">
                  <c:v>55466395.730000004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2013'!$H$52</c:f>
              <c:numCache>
                <c:formatCode>_-* #,##0.00_-;\-* #,##0.00_-;_-* "-"??_-;_-@_-</c:formatCode>
                <c:ptCount val="1"/>
                <c:pt idx="0">
                  <c:v>150900175.45999998</c:v>
                </c:pt>
              </c:numCache>
            </c:numRef>
          </c:val>
        </c:ser>
        <c:axId val="51594752"/>
        <c:axId val="51596288"/>
      </c:barChart>
      <c:catAx>
        <c:axId val="51594752"/>
        <c:scaling>
          <c:orientation val="minMax"/>
        </c:scaling>
        <c:delete val="1"/>
        <c:axPos val="b"/>
        <c:tickLblPos val="none"/>
        <c:crossAx val="51596288"/>
        <c:crosses val="autoZero"/>
        <c:auto val="1"/>
        <c:lblAlgn val="ctr"/>
        <c:lblOffset val="100"/>
      </c:catAx>
      <c:valAx>
        <c:axId val="5159628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159475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21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'ABR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'ABR 2013'!$C$54:$C$57</c:f>
              <c:numCache>
                <c:formatCode>_-* #,##0.00_-;\-* #,##0.00_-;_-* "-"??_-;_-@_-</c:formatCode>
                <c:ptCount val="4"/>
                <c:pt idx="0">
                  <c:v>31284686.899999999</c:v>
                </c:pt>
                <c:pt idx="1">
                  <c:v>11820817.219999999</c:v>
                </c:pt>
                <c:pt idx="2">
                  <c:v>11657217.800000001</c:v>
                </c:pt>
                <c:pt idx="3">
                  <c:v>703673.81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38"/>
          <c:w val="0.59679330708661416"/>
          <c:h val="0.71791907514451059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2013'!$C$52</c:f>
              <c:numCache>
                <c:formatCode>_-* #,##0.00_-;\-* #,##0.00_-;_-* "-"??_-;_-@_-</c:formatCode>
                <c:ptCount val="1"/>
                <c:pt idx="0">
                  <c:v>209293269.61000001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2013'!$D$52</c:f>
              <c:numCache>
                <c:formatCode>_-* #,##0.00_-;\-* #,##0.00_-;_-* "-"??_-;_-@_-</c:formatCode>
                <c:ptCount val="1"/>
                <c:pt idx="0">
                  <c:v>12070214.85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2013'!$F$52</c:f>
              <c:numCache>
                <c:formatCode>_-* #,##0.00_-;\-* #,##0.00_-;_-* "-"??_-;_-@_-</c:formatCode>
                <c:ptCount val="1"/>
                <c:pt idx="0">
                  <c:v>67536610.579999998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2013'!$H$52</c:f>
              <c:numCache>
                <c:formatCode>_-* #,##0.00_-;\-* #,##0.00_-;_-* "-"??_-;_-@_-</c:formatCode>
                <c:ptCount val="1"/>
                <c:pt idx="0">
                  <c:v>141756659.03</c:v>
                </c:pt>
              </c:numCache>
            </c:numRef>
          </c:val>
        </c:ser>
        <c:axId val="75452800"/>
        <c:axId val="75454336"/>
      </c:barChart>
      <c:catAx>
        <c:axId val="75452800"/>
        <c:scaling>
          <c:orientation val="minMax"/>
        </c:scaling>
        <c:delete val="1"/>
        <c:axPos val="b"/>
        <c:tickLblPos val="none"/>
        <c:crossAx val="75454336"/>
        <c:crosses val="autoZero"/>
        <c:auto val="1"/>
        <c:lblAlgn val="ctr"/>
        <c:lblOffset val="100"/>
      </c:catAx>
      <c:valAx>
        <c:axId val="7545433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545280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35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'MAIO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'MAIO 2013'!$C$54:$C$57</c:f>
              <c:numCache>
                <c:formatCode>_-* #,##0.00_-;\-* #,##0.00_-;_-* "-"??_-;_-@_-</c:formatCode>
                <c:ptCount val="4"/>
                <c:pt idx="0">
                  <c:v>38356214.57</c:v>
                </c:pt>
                <c:pt idx="1">
                  <c:v>14703157.639999999</c:v>
                </c:pt>
                <c:pt idx="2">
                  <c:v>13767894.959999999</c:v>
                </c:pt>
                <c:pt idx="3">
                  <c:v>709343.41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46"/>
          <c:w val="0.59679330708661416"/>
          <c:h val="0.7179190751445109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2013'!$C$52</c:f>
              <c:numCache>
                <c:formatCode>_-* #,##0.00_-;\-* #,##0.00_-;_-* "-"??_-;_-@_-</c:formatCode>
                <c:ptCount val="1"/>
                <c:pt idx="0">
                  <c:v>212339585.96999997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2013'!$D$52</c:f>
              <c:numCache>
                <c:formatCode>_-* #,##0.00_-;\-* #,##0.00_-;_-* "-"??_-;_-@_-</c:formatCode>
                <c:ptCount val="1"/>
                <c:pt idx="0">
                  <c:v>12552613.430000002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2013'!$F$52</c:f>
              <c:numCache>
                <c:formatCode>_-* #,##0.00_-;\-* #,##0.00_-;_-* "-"??_-;_-@_-</c:formatCode>
                <c:ptCount val="1"/>
                <c:pt idx="0">
                  <c:v>80089204.00999999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2013'!$H$52</c:f>
              <c:numCache>
                <c:formatCode>_-* #,##0.00_-;\-* #,##0.00_-;_-* "-"??_-;_-@_-</c:formatCode>
                <c:ptCount val="1"/>
                <c:pt idx="0">
                  <c:v>132250381.95999999</c:v>
                </c:pt>
              </c:numCache>
            </c:numRef>
          </c:val>
        </c:ser>
        <c:axId val="75615232"/>
        <c:axId val="75625216"/>
      </c:barChart>
      <c:catAx>
        <c:axId val="75615232"/>
        <c:scaling>
          <c:orientation val="minMax"/>
        </c:scaling>
        <c:delete val="1"/>
        <c:axPos val="b"/>
        <c:tickLblPos val="none"/>
        <c:crossAx val="75625216"/>
        <c:crosses val="autoZero"/>
        <c:auto val="1"/>
        <c:lblAlgn val="ctr"/>
        <c:lblOffset val="100"/>
      </c:catAx>
      <c:valAx>
        <c:axId val="7562521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561523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54</xdr:row>
      <xdr:rowOff>76200</xdr:rowOff>
    </xdr:from>
    <xdr:to>
      <xdr:col>2</xdr:col>
      <xdr:colOff>609600</xdr:colOff>
      <xdr:row>68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54</xdr:row>
      <xdr:rowOff>57150</xdr:rowOff>
    </xdr:from>
    <xdr:to>
      <xdr:col>10</xdr:col>
      <xdr:colOff>285750</xdr:colOff>
      <xdr:row>68</xdr:row>
      <xdr:rowOff>133350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58</xdr:row>
      <xdr:rowOff>158748</xdr:rowOff>
    </xdr:from>
    <xdr:to>
      <xdr:col>9</xdr:col>
      <xdr:colOff>484188</xdr:colOff>
      <xdr:row>73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58</xdr:row>
      <xdr:rowOff>182562</xdr:rowOff>
    </xdr:from>
    <xdr:to>
      <xdr:col>2</xdr:col>
      <xdr:colOff>698500</xdr:colOff>
      <xdr:row>73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769936</xdr:colOff>
      <xdr:row>53</xdr:row>
      <xdr:rowOff>55562</xdr:rowOff>
    </xdr:from>
    <xdr:to>
      <xdr:col>9</xdr:col>
      <xdr:colOff>349250</xdr:colOff>
      <xdr:row>66</xdr:row>
      <xdr:rowOff>63500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55561</xdr:rowOff>
    </xdr:from>
    <xdr:to>
      <xdr:col>2</xdr:col>
      <xdr:colOff>627062</xdr:colOff>
      <xdr:row>66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7936</xdr:rowOff>
    </xdr:from>
    <xdr:to>
      <xdr:col>9</xdr:col>
      <xdr:colOff>484188</xdr:colOff>
      <xdr:row>71</xdr:row>
      <xdr:rowOff>95249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79375</xdr:colOff>
      <xdr:row>57</xdr:row>
      <xdr:rowOff>47624</xdr:rowOff>
    </xdr:from>
    <xdr:to>
      <xdr:col>2</xdr:col>
      <xdr:colOff>706437</xdr:colOff>
      <xdr:row>71</xdr:row>
      <xdr:rowOff>134937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58</xdr:row>
      <xdr:rowOff>158748</xdr:rowOff>
    </xdr:from>
    <xdr:to>
      <xdr:col>9</xdr:col>
      <xdr:colOff>484188</xdr:colOff>
      <xdr:row>73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58</xdr:row>
      <xdr:rowOff>182562</xdr:rowOff>
    </xdr:from>
    <xdr:to>
      <xdr:col>2</xdr:col>
      <xdr:colOff>698500</xdr:colOff>
      <xdr:row>73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58</xdr:row>
      <xdr:rowOff>158748</xdr:rowOff>
    </xdr:from>
    <xdr:to>
      <xdr:col>9</xdr:col>
      <xdr:colOff>484188</xdr:colOff>
      <xdr:row>73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58</xdr:row>
      <xdr:rowOff>182562</xdr:rowOff>
    </xdr:from>
    <xdr:to>
      <xdr:col>2</xdr:col>
      <xdr:colOff>698500</xdr:colOff>
      <xdr:row>73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58</xdr:row>
      <xdr:rowOff>158748</xdr:rowOff>
    </xdr:from>
    <xdr:to>
      <xdr:col>9</xdr:col>
      <xdr:colOff>484188</xdr:colOff>
      <xdr:row>73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58</xdr:row>
      <xdr:rowOff>182562</xdr:rowOff>
    </xdr:from>
    <xdr:to>
      <xdr:col>2</xdr:col>
      <xdr:colOff>698500</xdr:colOff>
      <xdr:row>73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activeCell="K53" sqref="K53"/>
    </sheetView>
  </sheetViews>
  <sheetFormatPr defaultRowHeight="15"/>
  <cols>
    <col min="1" max="1" width="11" customWidth="1"/>
    <col min="2" max="2" width="49.85546875" bestFit="1" customWidth="1"/>
    <col min="3" max="3" width="13.7109375" style="38" customWidth="1"/>
    <col min="4" max="4" width="11.7109375" style="38" customWidth="1"/>
    <col min="5" max="5" width="7.7109375" style="38" customWidth="1"/>
    <col min="6" max="6" width="13.7109375" style="38" customWidth="1"/>
    <col min="7" max="7" width="7.7109375" style="38" customWidth="1"/>
    <col min="8" max="8" width="13.7109375" style="38" customWidth="1"/>
  </cols>
  <sheetData>
    <row r="1" spans="1:9" ht="30" customHeight="1" thickBot="1">
      <c r="A1" s="77" t="s">
        <v>76</v>
      </c>
      <c r="B1" s="77"/>
      <c r="C1" s="77"/>
      <c r="D1" s="77"/>
      <c r="E1" s="77"/>
      <c r="F1" s="77"/>
      <c r="G1" s="77"/>
      <c r="H1" s="77"/>
      <c r="I1" s="77"/>
    </row>
    <row r="2" spans="1:9" ht="15.75" thickBot="1">
      <c r="A2" s="78" t="s">
        <v>3</v>
      </c>
      <c r="B2" s="79" t="s">
        <v>75</v>
      </c>
      <c r="C2" s="80" t="s">
        <v>73</v>
      </c>
      <c r="D2" s="75" t="s">
        <v>78</v>
      </c>
      <c r="E2" s="76"/>
      <c r="F2" s="39" t="s">
        <v>77</v>
      </c>
      <c r="G2" s="39"/>
      <c r="H2" s="40" t="s">
        <v>2</v>
      </c>
      <c r="I2" s="8"/>
    </row>
    <row r="3" spans="1:9" ht="15.75" thickBot="1">
      <c r="A3" s="78"/>
      <c r="B3" s="79"/>
      <c r="C3" s="81"/>
      <c r="D3" s="40" t="s">
        <v>1</v>
      </c>
      <c r="E3" s="40" t="s">
        <v>72</v>
      </c>
      <c r="F3" s="40" t="s">
        <v>1</v>
      </c>
      <c r="G3" s="40" t="s">
        <v>72</v>
      </c>
      <c r="H3" s="40"/>
      <c r="I3" s="9" t="s">
        <v>72</v>
      </c>
    </row>
    <row r="4" spans="1:9">
      <c r="A4" s="14"/>
      <c r="B4" s="15" t="s">
        <v>71</v>
      </c>
      <c r="C4" s="32">
        <v>186019595.80000001</v>
      </c>
      <c r="D4" s="32">
        <v>30462095.489999998</v>
      </c>
      <c r="E4" s="32">
        <v>97.77</v>
      </c>
      <c r="F4" s="32">
        <v>30462095.489999998</v>
      </c>
      <c r="G4" s="32">
        <v>97.77</v>
      </c>
      <c r="H4" s="32">
        <v>155557500.31</v>
      </c>
      <c r="I4" s="18">
        <f>(H4/H$52)*100</f>
        <v>93.679137086630945</v>
      </c>
    </row>
    <row r="5" spans="1:9">
      <c r="A5" s="19"/>
      <c r="B5" s="20" t="s">
        <v>70</v>
      </c>
      <c r="C5" s="33">
        <v>136137284.09999999</v>
      </c>
      <c r="D5" s="33">
        <v>16964914.91</v>
      </c>
      <c r="E5" s="33">
        <v>54.45</v>
      </c>
      <c r="F5" s="33">
        <v>16964914.91</v>
      </c>
      <c r="G5" s="33">
        <v>54.45</v>
      </c>
      <c r="H5" s="33">
        <v>119172369.19</v>
      </c>
      <c r="I5" s="18">
        <f>(H5/H$52)*100</f>
        <v>71.767447330027139</v>
      </c>
    </row>
    <row r="6" spans="1:9">
      <c r="A6" s="14" t="s">
        <v>69</v>
      </c>
      <c r="B6" s="24" t="s">
        <v>68</v>
      </c>
      <c r="C6" s="34">
        <v>104625192.29000001</v>
      </c>
      <c r="D6" s="34">
        <v>13369105.050000001</v>
      </c>
      <c r="E6" s="34">
        <v>42.91</v>
      </c>
      <c r="F6" s="34">
        <v>13369105.050000001</v>
      </c>
      <c r="G6" s="34">
        <v>42.91</v>
      </c>
      <c r="H6" s="34">
        <v>91256087.239999995</v>
      </c>
      <c r="I6" s="18">
        <f t="shared" ref="I6:I51" si="0">(H6/H$52)*100</f>
        <v>54.95582977040133</v>
      </c>
    </row>
    <row r="7" spans="1:9">
      <c r="A7" s="19" t="s">
        <v>67</v>
      </c>
      <c r="B7" s="25" t="s">
        <v>66</v>
      </c>
      <c r="C7" s="35">
        <v>4279091.8099999996</v>
      </c>
      <c r="D7" s="35">
        <v>46943.73</v>
      </c>
      <c r="E7" s="35">
        <v>0.15</v>
      </c>
      <c r="F7" s="35">
        <v>46943.73</v>
      </c>
      <c r="G7" s="35">
        <v>0.15</v>
      </c>
      <c r="H7" s="35">
        <v>4232148.08</v>
      </c>
      <c r="I7" s="18">
        <f t="shared" si="0"/>
        <v>2.5486651519030312</v>
      </c>
    </row>
    <row r="8" spans="1:9">
      <c r="A8" s="14" t="s">
        <v>65</v>
      </c>
      <c r="B8" s="24" t="s">
        <v>50</v>
      </c>
      <c r="C8" s="34">
        <v>1380000</v>
      </c>
      <c r="D8" s="34">
        <v>204629.79</v>
      </c>
      <c r="E8" s="34">
        <v>0.66</v>
      </c>
      <c r="F8" s="34">
        <v>204629.79</v>
      </c>
      <c r="G8" s="34">
        <v>0.66</v>
      </c>
      <c r="H8" s="34">
        <v>1175370.21</v>
      </c>
      <c r="I8" s="18">
        <f t="shared" si="0"/>
        <v>0.70782615309905406</v>
      </c>
    </row>
    <row r="9" spans="1:9">
      <c r="A9" s="19" t="s">
        <v>64</v>
      </c>
      <c r="B9" s="25" t="s">
        <v>63</v>
      </c>
      <c r="C9" s="35">
        <v>828000</v>
      </c>
      <c r="D9" s="35">
        <v>66857.73</v>
      </c>
      <c r="E9" s="35">
        <v>0.21</v>
      </c>
      <c r="F9" s="35">
        <v>66857.73</v>
      </c>
      <c r="G9" s="35">
        <v>0.21</v>
      </c>
      <c r="H9" s="35">
        <v>761142.27</v>
      </c>
      <c r="I9" s="18">
        <f t="shared" si="0"/>
        <v>0.45837166907197824</v>
      </c>
    </row>
    <row r="10" spans="1:9">
      <c r="A10" s="14" t="s">
        <v>56</v>
      </c>
      <c r="B10" s="24" t="s">
        <v>7</v>
      </c>
      <c r="C10" s="34">
        <v>3035000</v>
      </c>
      <c r="D10" s="34">
        <v>310640.95</v>
      </c>
      <c r="E10" s="34">
        <v>1</v>
      </c>
      <c r="F10" s="34">
        <v>310640.95</v>
      </c>
      <c r="G10" s="34">
        <v>1</v>
      </c>
      <c r="H10" s="34">
        <v>2724359.05</v>
      </c>
      <c r="I10" s="18">
        <f t="shared" si="0"/>
        <v>1.6406512344924014</v>
      </c>
    </row>
    <row r="11" spans="1:9">
      <c r="A11" s="19" t="s">
        <v>55</v>
      </c>
      <c r="B11" s="25" t="s">
        <v>54</v>
      </c>
      <c r="C11" s="35">
        <v>2875000</v>
      </c>
      <c r="D11" s="35">
        <v>141275.60999999999</v>
      </c>
      <c r="E11" s="35">
        <v>0.45</v>
      </c>
      <c r="F11" s="35">
        <v>141275.60999999999</v>
      </c>
      <c r="G11" s="35">
        <v>0.45</v>
      </c>
      <c r="H11" s="35">
        <v>2733724.39</v>
      </c>
      <c r="I11" s="18">
        <f t="shared" si="0"/>
        <v>1.6462911873585415</v>
      </c>
    </row>
    <row r="12" spans="1:9">
      <c r="A12" s="14" t="s">
        <v>62</v>
      </c>
      <c r="B12" s="24" t="s">
        <v>60</v>
      </c>
      <c r="C12" s="34">
        <v>690000</v>
      </c>
      <c r="D12" s="34">
        <v>255000</v>
      </c>
      <c r="E12" s="34">
        <v>0.82</v>
      </c>
      <c r="F12" s="34">
        <v>255000</v>
      </c>
      <c r="G12" s="34">
        <v>0.82</v>
      </c>
      <c r="H12" s="34">
        <v>435000</v>
      </c>
      <c r="I12" s="18">
        <f t="shared" si="0"/>
        <v>0.26196374042701703</v>
      </c>
    </row>
    <row r="13" spans="1:9">
      <c r="A13" s="19" t="s">
        <v>53</v>
      </c>
      <c r="B13" s="25" t="s">
        <v>50</v>
      </c>
      <c r="C13" s="35">
        <v>15600000</v>
      </c>
      <c r="D13" s="35">
        <v>2202798.23</v>
      </c>
      <c r="E13" s="35">
        <v>7.07</v>
      </c>
      <c r="F13" s="35">
        <v>2202798.23</v>
      </c>
      <c r="G13" s="35">
        <v>7.07</v>
      </c>
      <c r="H13" s="35">
        <v>13397201.77</v>
      </c>
      <c r="I13" s="18">
        <f t="shared" si="0"/>
        <v>8.0680024986773642</v>
      </c>
    </row>
    <row r="14" spans="1:9">
      <c r="A14" s="14" t="s">
        <v>52</v>
      </c>
      <c r="B14" s="24" t="s">
        <v>7</v>
      </c>
      <c r="C14" s="34">
        <v>1045000</v>
      </c>
      <c r="D14" s="34">
        <v>5357.96</v>
      </c>
      <c r="E14" s="34">
        <v>0.02</v>
      </c>
      <c r="F14" s="34">
        <v>5357.96</v>
      </c>
      <c r="G14" s="34">
        <v>0.02</v>
      </c>
      <c r="H14" s="34">
        <v>1039642.04</v>
      </c>
      <c r="I14" s="18">
        <f t="shared" si="0"/>
        <v>0.62608854598522867</v>
      </c>
    </row>
    <row r="15" spans="1:9">
      <c r="A15" s="19" t="s">
        <v>61</v>
      </c>
      <c r="B15" s="25" t="s">
        <v>60</v>
      </c>
      <c r="C15" s="35">
        <v>500000</v>
      </c>
      <c r="D15" s="35">
        <v>220800</v>
      </c>
      <c r="E15" s="35">
        <v>0.71</v>
      </c>
      <c r="F15" s="35">
        <v>220800</v>
      </c>
      <c r="G15" s="35">
        <v>0.71</v>
      </c>
      <c r="H15" s="35">
        <v>279200</v>
      </c>
      <c r="I15" s="18">
        <f t="shared" si="0"/>
        <v>0.16813856626947851</v>
      </c>
    </row>
    <row r="16" spans="1:9">
      <c r="A16" s="14" t="s">
        <v>21</v>
      </c>
      <c r="B16" s="24" t="s">
        <v>7</v>
      </c>
      <c r="C16" s="34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18">
        <f t="shared" si="0"/>
        <v>0.31315205752195141</v>
      </c>
    </row>
    <row r="17" spans="1:9">
      <c r="A17" s="19" t="s">
        <v>51</v>
      </c>
      <c r="B17" s="25" t="s">
        <v>50</v>
      </c>
      <c r="C17" s="35">
        <v>760000</v>
      </c>
      <c r="D17" s="35">
        <v>141505.85999999999</v>
      </c>
      <c r="E17" s="35">
        <v>0.45</v>
      </c>
      <c r="F17" s="35">
        <v>141505.85999999999</v>
      </c>
      <c r="G17" s="35">
        <v>0.45</v>
      </c>
      <c r="H17" s="35">
        <v>618494.14</v>
      </c>
      <c r="I17" s="18">
        <f t="shared" si="0"/>
        <v>0.37246675481974972</v>
      </c>
    </row>
    <row r="18" spans="1:9">
      <c r="A18" s="14"/>
      <c r="B18" s="15" t="s">
        <v>59</v>
      </c>
      <c r="C18" s="32">
        <v>8248698.6500000004</v>
      </c>
      <c r="D18" s="32">
        <v>5814828.7000000002</v>
      </c>
      <c r="E18" s="32">
        <v>18.66</v>
      </c>
      <c r="F18" s="32">
        <v>5814828.7000000002</v>
      </c>
      <c r="G18" s="32">
        <v>18.66</v>
      </c>
      <c r="H18" s="32">
        <v>2433869.9500000002</v>
      </c>
      <c r="I18" s="18">
        <f t="shared" si="0"/>
        <v>1.4657141972756713</v>
      </c>
    </row>
    <row r="19" spans="1:9">
      <c r="A19" s="19" t="s">
        <v>58</v>
      </c>
      <c r="B19" s="25" t="s">
        <v>57</v>
      </c>
      <c r="C19" s="35">
        <v>5848698.6500000004</v>
      </c>
      <c r="D19" s="35">
        <v>5768698.6500000004</v>
      </c>
      <c r="E19" s="35">
        <v>18.52</v>
      </c>
      <c r="F19" s="35">
        <v>5768698.6500000004</v>
      </c>
      <c r="G19" s="35">
        <v>18.52</v>
      </c>
      <c r="H19" s="35">
        <v>80000</v>
      </c>
      <c r="I19" s="18">
        <f t="shared" si="0"/>
        <v>4.8177239618761754E-2</v>
      </c>
    </row>
    <row r="20" spans="1:9">
      <c r="A20" s="14" t="s">
        <v>56</v>
      </c>
      <c r="B20" s="24" t="s">
        <v>7</v>
      </c>
      <c r="C20" s="34">
        <v>2000000</v>
      </c>
      <c r="D20" s="34">
        <v>46130.05</v>
      </c>
      <c r="E20" s="34">
        <v>0.15</v>
      </c>
      <c r="F20" s="34">
        <v>46130.05</v>
      </c>
      <c r="G20" s="34">
        <v>0.15</v>
      </c>
      <c r="H20" s="34">
        <v>1953869.95</v>
      </c>
      <c r="I20" s="18">
        <f t="shared" si="0"/>
        <v>1.1766507595631006</v>
      </c>
    </row>
    <row r="21" spans="1:9">
      <c r="A21" s="19" t="s">
        <v>55</v>
      </c>
      <c r="B21" s="25" t="s">
        <v>54</v>
      </c>
      <c r="C21" s="35">
        <v>50000</v>
      </c>
      <c r="D21" s="35">
        <v>0</v>
      </c>
      <c r="E21" s="35"/>
      <c r="F21" s="35">
        <v>0</v>
      </c>
      <c r="G21" s="35"/>
      <c r="H21" s="35">
        <v>50000</v>
      </c>
      <c r="I21" s="18">
        <f t="shared" si="0"/>
        <v>3.0110774761726095E-2</v>
      </c>
    </row>
    <row r="22" spans="1:9">
      <c r="A22" s="14" t="s">
        <v>53</v>
      </c>
      <c r="B22" s="24" t="s">
        <v>50</v>
      </c>
      <c r="C22" s="34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18">
        <f t="shared" si="0"/>
        <v>3.0110774761726095E-2</v>
      </c>
    </row>
    <row r="23" spans="1:9">
      <c r="A23" s="19" t="s">
        <v>52</v>
      </c>
      <c r="B23" s="25" t="s">
        <v>7</v>
      </c>
      <c r="C23" s="35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18">
        <f t="shared" si="0"/>
        <v>3.0110774761726095E-2</v>
      </c>
    </row>
    <row r="24" spans="1:9">
      <c r="A24" s="14" t="s">
        <v>21</v>
      </c>
      <c r="B24" s="24" t="s">
        <v>7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18">
        <f t="shared" si="0"/>
        <v>0</v>
      </c>
    </row>
    <row r="25" spans="1:9">
      <c r="A25" s="19" t="s">
        <v>51</v>
      </c>
      <c r="B25" s="25" t="s">
        <v>50</v>
      </c>
      <c r="C25" s="35">
        <v>250000</v>
      </c>
      <c r="D25" s="35">
        <v>0</v>
      </c>
      <c r="E25" s="35">
        <v>0</v>
      </c>
      <c r="F25" s="35">
        <v>0</v>
      </c>
      <c r="G25" s="35">
        <v>0</v>
      </c>
      <c r="H25" s="35">
        <v>250000</v>
      </c>
      <c r="I25" s="18">
        <f t="shared" si="0"/>
        <v>0.15055387380863047</v>
      </c>
    </row>
    <row r="26" spans="1:9">
      <c r="A26" s="14" t="s">
        <v>14</v>
      </c>
      <c r="B26" s="24" t="s">
        <v>7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18">
        <f t="shared" si="0"/>
        <v>0</v>
      </c>
    </row>
    <row r="27" spans="1:9">
      <c r="A27" s="19"/>
      <c r="B27" s="20" t="s">
        <v>49</v>
      </c>
      <c r="C27" s="33">
        <v>41633613.049999997</v>
      </c>
      <c r="D27" s="33">
        <v>7682351.8799999999</v>
      </c>
      <c r="E27" s="33">
        <v>24.66</v>
      </c>
      <c r="F27" s="33">
        <v>7682351.8799999999</v>
      </c>
      <c r="G27" s="33">
        <v>24.66</v>
      </c>
      <c r="H27" s="33">
        <v>33951261.170000002</v>
      </c>
      <c r="I27" s="18">
        <f t="shared" si="0"/>
        <v>20.445975559328144</v>
      </c>
    </row>
    <row r="28" spans="1:9">
      <c r="A28" s="14" t="s">
        <v>48</v>
      </c>
      <c r="B28" s="24" t="s">
        <v>44</v>
      </c>
      <c r="C28" s="34">
        <v>1100000</v>
      </c>
      <c r="D28" s="34">
        <v>0</v>
      </c>
      <c r="E28" s="34">
        <v>0</v>
      </c>
      <c r="F28" s="34">
        <v>0</v>
      </c>
      <c r="G28" s="34">
        <v>0</v>
      </c>
      <c r="H28" s="34">
        <v>1100000</v>
      </c>
      <c r="I28" s="18">
        <f t="shared" si="0"/>
        <v>0.66243704475797416</v>
      </c>
    </row>
    <row r="29" spans="1:9">
      <c r="A29" s="19" t="s">
        <v>47</v>
      </c>
      <c r="B29" s="25" t="s">
        <v>46</v>
      </c>
      <c r="C29" s="35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18">
        <f t="shared" si="0"/>
        <v>0.57210472047279581</v>
      </c>
    </row>
    <row r="30" spans="1:9">
      <c r="A30" s="14" t="s">
        <v>45</v>
      </c>
      <c r="B30" s="24" t="s">
        <v>44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18">
        <f t="shared" si="0"/>
        <v>0</v>
      </c>
    </row>
    <row r="31" spans="1:9">
      <c r="A31" s="19" t="s">
        <v>43</v>
      </c>
      <c r="B31" s="25" t="s">
        <v>42</v>
      </c>
      <c r="C31" s="35">
        <v>1050000</v>
      </c>
      <c r="D31" s="35">
        <v>700000</v>
      </c>
      <c r="E31" s="35">
        <v>2.25</v>
      </c>
      <c r="F31" s="35">
        <v>700000</v>
      </c>
      <c r="G31" s="35">
        <v>2.25</v>
      </c>
      <c r="H31" s="35">
        <v>350000</v>
      </c>
      <c r="I31" s="18">
        <f t="shared" si="0"/>
        <v>0.21077542333208268</v>
      </c>
    </row>
    <row r="32" spans="1:9">
      <c r="A32" s="14" t="s">
        <v>41</v>
      </c>
      <c r="B32" s="24" t="s">
        <v>40</v>
      </c>
      <c r="C32" s="34">
        <v>1553851</v>
      </c>
      <c r="D32" s="34">
        <v>200000</v>
      </c>
      <c r="E32" s="34">
        <v>0.64</v>
      </c>
      <c r="F32" s="34">
        <v>200000</v>
      </c>
      <c r="G32" s="34">
        <v>0.64</v>
      </c>
      <c r="H32" s="34">
        <v>1353851</v>
      </c>
      <c r="I32" s="18">
        <f t="shared" si="0"/>
        <v>0.81531005043875282</v>
      </c>
    </row>
    <row r="33" spans="1:9">
      <c r="A33" s="19" t="s">
        <v>39</v>
      </c>
      <c r="B33" s="25" t="s">
        <v>17</v>
      </c>
      <c r="C33" s="35">
        <v>1311650</v>
      </c>
      <c r="D33" s="35">
        <v>176233.93</v>
      </c>
      <c r="E33" s="35">
        <v>0.56999999999999995</v>
      </c>
      <c r="F33" s="35">
        <v>176233.93</v>
      </c>
      <c r="G33" s="35">
        <v>0.56999999999999995</v>
      </c>
      <c r="H33" s="35">
        <v>1135416.07</v>
      </c>
      <c r="I33" s="18">
        <f t="shared" si="0"/>
        <v>0.68376515089228462</v>
      </c>
    </row>
    <row r="34" spans="1:9">
      <c r="A34" s="14" t="s">
        <v>38</v>
      </c>
      <c r="B34" s="24" t="s">
        <v>37</v>
      </c>
      <c r="C34" s="34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18">
        <f t="shared" si="0"/>
        <v>2.1077542333208268E-2</v>
      </c>
    </row>
    <row r="35" spans="1:9">
      <c r="A35" s="19" t="s">
        <v>36</v>
      </c>
      <c r="B35" s="25" t="s">
        <v>35</v>
      </c>
      <c r="C35" s="35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18">
        <f t="shared" si="0"/>
        <v>1.8066464857035659E-2</v>
      </c>
    </row>
    <row r="36" spans="1:9">
      <c r="A36" s="14" t="s">
        <v>34</v>
      </c>
      <c r="B36" s="24" t="s">
        <v>33</v>
      </c>
      <c r="C36" s="34">
        <v>745000</v>
      </c>
      <c r="D36" s="34">
        <v>7000</v>
      </c>
      <c r="E36" s="34">
        <v>0.02</v>
      </c>
      <c r="F36" s="34">
        <v>7000</v>
      </c>
      <c r="G36" s="34">
        <v>0.02</v>
      </c>
      <c r="H36" s="34">
        <v>738000</v>
      </c>
      <c r="I36" s="18">
        <f t="shared" si="0"/>
        <v>0.44443503548307722</v>
      </c>
    </row>
    <row r="37" spans="1:9">
      <c r="A37" s="19" t="s">
        <v>32</v>
      </c>
      <c r="B37" s="25" t="s">
        <v>31</v>
      </c>
      <c r="C37" s="35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18">
        <f t="shared" si="0"/>
        <v>0.25895266295084446</v>
      </c>
    </row>
    <row r="38" spans="1:9">
      <c r="A38" s="14" t="s">
        <v>30</v>
      </c>
      <c r="B38" s="24" t="s">
        <v>29</v>
      </c>
      <c r="C38" s="34">
        <v>970000</v>
      </c>
      <c r="D38" s="34">
        <v>659570.68000000005</v>
      </c>
      <c r="E38" s="34">
        <v>2.12</v>
      </c>
      <c r="F38" s="34">
        <v>659570.68000000005</v>
      </c>
      <c r="G38" s="34">
        <v>2.12</v>
      </c>
      <c r="H38" s="34">
        <v>310429.32</v>
      </c>
      <c r="I38" s="18">
        <f t="shared" si="0"/>
        <v>0.18694534667911589</v>
      </c>
    </row>
    <row r="39" spans="1:9">
      <c r="A39" s="19" t="s">
        <v>28</v>
      </c>
      <c r="B39" s="25" t="s">
        <v>27</v>
      </c>
      <c r="C39" s="35">
        <v>3500000</v>
      </c>
      <c r="D39" s="35">
        <v>984119.58</v>
      </c>
      <c r="E39" s="35">
        <v>3.16</v>
      </c>
      <c r="F39" s="35">
        <v>984119.58</v>
      </c>
      <c r="G39" s="35">
        <v>3.16</v>
      </c>
      <c r="H39" s="35">
        <v>2515880.42</v>
      </c>
      <c r="I39" s="18">
        <f t="shared" si="0"/>
        <v>1.5151021730811371</v>
      </c>
    </row>
    <row r="40" spans="1:9">
      <c r="A40" s="14" t="s">
        <v>26</v>
      </c>
      <c r="B40" s="24" t="s">
        <v>15</v>
      </c>
      <c r="C40" s="34">
        <v>15638112.050000001</v>
      </c>
      <c r="D40" s="34">
        <v>2985161.11</v>
      </c>
      <c r="E40" s="34">
        <v>9.58</v>
      </c>
      <c r="F40" s="34">
        <v>2985161.11</v>
      </c>
      <c r="G40" s="34">
        <v>9.58</v>
      </c>
      <c r="H40" s="34">
        <v>12652950.939999999</v>
      </c>
      <c r="I40" s="18">
        <f t="shared" si="0"/>
        <v>7.6198031165102096</v>
      </c>
    </row>
    <row r="41" spans="1:9">
      <c r="A41" s="19" t="s">
        <v>25</v>
      </c>
      <c r="B41" s="25" t="s">
        <v>24</v>
      </c>
      <c r="C41" s="35">
        <v>11430000</v>
      </c>
      <c r="D41" s="35">
        <v>1563785.47</v>
      </c>
      <c r="E41" s="35">
        <v>5.0199999999999996</v>
      </c>
      <c r="F41" s="35">
        <v>1563785.47</v>
      </c>
      <c r="G41" s="35">
        <v>5.0199999999999996</v>
      </c>
      <c r="H41" s="35">
        <v>9866214.5299999993</v>
      </c>
      <c r="I41" s="18">
        <f t="shared" si="0"/>
        <v>5.9415872692739855</v>
      </c>
    </row>
    <row r="42" spans="1:9">
      <c r="A42" s="14" t="s">
        <v>23</v>
      </c>
      <c r="B42" s="24" t="s">
        <v>22</v>
      </c>
      <c r="C42" s="34">
        <v>110000</v>
      </c>
      <c r="D42" s="34">
        <v>615</v>
      </c>
      <c r="E42" s="34">
        <v>0</v>
      </c>
      <c r="F42" s="34">
        <v>615</v>
      </c>
      <c r="G42" s="34">
        <v>0</v>
      </c>
      <c r="H42" s="34">
        <v>109385</v>
      </c>
      <c r="I42" s="18">
        <f t="shared" si="0"/>
        <v>6.5873341946228181E-2</v>
      </c>
    </row>
    <row r="43" spans="1:9">
      <c r="A43" s="19" t="s">
        <v>21</v>
      </c>
      <c r="B43" s="25" t="s">
        <v>7</v>
      </c>
      <c r="C43" s="35">
        <v>1710000</v>
      </c>
      <c r="D43" s="35">
        <v>198672.87</v>
      </c>
      <c r="E43" s="35">
        <v>0.64</v>
      </c>
      <c r="F43" s="35">
        <v>198672.87</v>
      </c>
      <c r="G43" s="35">
        <v>0.64</v>
      </c>
      <c r="H43" s="35">
        <v>1511327.13</v>
      </c>
      <c r="I43" s="18">
        <f t="shared" si="0"/>
        <v>0.91014461605431851</v>
      </c>
    </row>
    <row r="44" spans="1:9">
      <c r="A44" s="14" t="s">
        <v>20</v>
      </c>
      <c r="B44" s="24" t="s">
        <v>19</v>
      </c>
      <c r="C44" s="34">
        <v>550000</v>
      </c>
      <c r="D44" s="34">
        <v>86792.02</v>
      </c>
      <c r="E44" s="34">
        <v>0.28000000000000003</v>
      </c>
      <c r="F44" s="34">
        <v>86792.02</v>
      </c>
      <c r="G44" s="34">
        <v>0.28000000000000003</v>
      </c>
      <c r="H44" s="34">
        <v>463207.98</v>
      </c>
      <c r="I44" s="18">
        <f t="shared" si="0"/>
        <v>0.27895102307228253</v>
      </c>
    </row>
    <row r="45" spans="1:9">
      <c r="A45" s="19" t="s">
        <v>18</v>
      </c>
      <c r="B45" s="25" t="s">
        <v>17</v>
      </c>
      <c r="C45" s="35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18">
        <f t="shared" si="0"/>
        <v>3.0110774761726095E-2</v>
      </c>
    </row>
    <row r="46" spans="1:9">
      <c r="A46" s="14" t="s">
        <v>16</v>
      </c>
      <c r="B46" s="24" t="s">
        <v>15</v>
      </c>
      <c r="C46" s="34">
        <v>450000</v>
      </c>
      <c r="D46" s="34">
        <v>120401.22</v>
      </c>
      <c r="E46" s="34">
        <v>0.39</v>
      </c>
      <c r="F46" s="34">
        <v>120401.22</v>
      </c>
      <c r="G46" s="34">
        <v>0.39</v>
      </c>
      <c r="H46" s="34">
        <v>329598.78000000003</v>
      </c>
      <c r="I46" s="18">
        <f t="shared" si="0"/>
        <v>0.19848949252639422</v>
      </c>
    </row>
    <row r="47" spans="1:9">
      <c r="A47" s="19" t="s">
        <v>14</v>
      </c>
      <c r="B47" s="25" t="s">
        <v>7</v>
      </c>
      <c r="C47" s="35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18">
        <f t="shared" si="0"/>
        <v>1.2044309904690438E-2</v>
      </c>
    </row>
    <row r="48" spans="1:9">
      <c r="A48" s="14"/>
      <c r="B48" s="15" t="s">
        <v>13</v>
      </c>
      <c r="C48" s="32">
        <v>11189781.789999999</v>
      </c>
      <c r="D48" s="32">
        <v>693766.72</v>
      </c>
      <c r="E48" s="32">
        <v>2.23</v>
      </c>
      <c r="F48" s="32">
        <v>693766.72</v>
      </c>
      <c r="G48" s="32">
        <v>2.23</v>
      </c>
      <c r="H48" s="32">
        <v>10496015.07</v>
      </c>
      <c r="I48" s="18">
        <f t="shared" si="0"/>
        <v>6.3208629133690559</v>
      </c>
    </row>
    <row r="49" spans="1:9">
      <c r="A49" s="19" t="s">
        <v>12</v>
      </c>
      <c r="B49" s="25" t="s">
        <v>11</v>
      </c>
      <c r="C49" s="35">
        <v>6900000</v>
      </c>
      <c r="D49" s="35">
        <v>0</v>
      </c>
      <c r="E49" s="35">
        <v>0</v>
      </c>
      <c r="F49" s="35">
        <v>0</v>
      </c>
      <c r="G49" s="35">
        <v>0</v>
      </c>
      <c r="H49" s="35">
        <v>6900000</v>
      </c>
      <c r="I49" s="18">
        <f t="shared" si="0"/>
        <v>4.1552869171182012</v>
      </c>
    </row>
    <row r="50" spans="1:9">
      <c r="A50" s="14" t="s">
        <v>10</v>
      </c>
      <c r="B50" s="24" t="s">
        <v>9</v>
      </c>
      <c r="C50" s="34">
        <v>2876881.79</v>
      </c>
      <c r="D50" s="34">
        <v>7910.7</v>
      </c>
      <c r="E50" s="34">
        <v>0.03</v>
      </c>
      <c r="F50" s="34">
        <v>7910.7</v>
      </c>
      <c r="G50" s="34">
        <v>0.03</v>
      </c>
      <c r="H50" s="34">
        <v>2868971.09</v>
      </c>
      <c r="I50" s="18">
        <f t="shared" si="0"/>
        <v>1.727738845777876</v>
      </c>
    </row>
    <row r="51" spans="1:9" ht="15.75" thickBot="1">
      <c r="A51" s="19" t="s">
        <v>8</v>
      </c>
      <c r="B51" s="25" t="s">
        <v>7</v>
      </c>
      <c r="C51" s="35">
        <v>1412900</v>
      </c>
      <c r="D51" s="35">
        <v>685856.02</v>
      </c>
      <c r="E51" s="35">
        <v>2.2000000000000002</v>
      </c>
      <c r="F51" s="35">
        <v>685856.02</v>
      </c>
      <c r="G51" s="35">
        <v>2.2000000000000002</v>
      </c>
      <c r="H51" s="35">
        <v>727043.98</v>
      </c>
      <c r="I51" s="18">
        <f t="shared" si="0"/>
        <v>0.43783715047297789</v>
      </c>
    </row>
    <row r="52" spans="1:9" ht="16.5" thickTop="1" thickBot="1">
      <c r="A52" s="73" t="s">
        <v>0</v>
      </c>
      <c r="B52" s="74"/>
      <c r="C52" s="36">
        <f>SUM(C48,C27,C18,C5)</f>
        <v>197209377.58999997</v>
      </c>
      <c r="D52" s="36">
        <f>SUM(D48,D27,D18,D5)</f>
        <v>31155862.210000001</v>
      </c>
      <c r="E52" s="41">
        <v>100</v>
      </c>
      <c r="F52" s="36">
        <f>SUM(F48,F27,F18,F5)</f>
        <v>31155862.210000001</v>
      </c>
      <c r="G52" s="41">
        <v>100</v>
      </c>
      <c r="H52" s="36">
        <f>SUM(H48,H27,H18,H5)</f>
        <v>166053515.38</v>
      </c>
      <c r="I52" s="13">
        <v>100</v>
      </c>
    </row>
    <row r="53" spans="1:9" ht="15.75" thickTop="1">
      <c r="A53" s="5"/>
      <c r="B53" s="5"/>
      <c r="C53" s="37"/>
      <c r="D53" s="37"/>
      <c r="E53" s="37"/>
      <c r="F53" s="37"/>
      <c r="G53" s="37"/>
      <c r="H53" s="37"/>
      <c r="I53" s="2"/>
    </row>
  </sheetData>
  <sheetProtection password="C76B" sheet="1" objects="1" scenarios="1"/>
  <mergeCells count="6">
    <mergeCell ref="A52:B52"/>
    <mergeCell ref="D2:E2"/>
    <mergeCell ref="A1:I1"/>
    <mergeCell ref="A2:A3"/>
    <mergeCell ref="B2:B3"/>
    <mergeCell ref="C2:C3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6"/>
  <sheetViews>
    <sheetView tabSelected="1" zoomScale="120" workbookViewId="0">
      <selection activeCell="J56" sqref="J56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54" bestFit="1" customWidth="1"/>
    <col min="10" max="16384" width="9.140625" style="1"/>
  </cols>
  <sheetData>
    <row r="1" spans="1:9" s="4" customFormat="1" ht="30" customHeight="1" thickBot="1">
      <c r="A1" s="77" t="s">
        <v>76</v>
      </c>
      <c r="B1" s="77"/>
      <c r="C1" s="77"/>
      <c r="D1" s="77"/>
      <c r="E1" s="77"/>
      <c r="F1" s="77"/>
      <c r="G1" s="77"/>
      <c r="H1" s="77"/>
      <c r="I1" s="77"/>
    </row>
    <row r="2" spans="1:9" s="4" customFormat="1" ht="15" customHeight="1" thickBot="1">
      <c r="A2" s="78" t="s">
        <v>3</v>
      </c>
      <c r="B2" s="79" t="s">
        <v>75</v>
      </c>
      <c r="C2" s="88" t="s">
        <v>73</v>
      </c>
      <c r="D2" s="85" t="s">
        <v>89</v>
      </c>
      <c r="E2" s="78"/>
      <c r="F2" s="75" t="s">
        <v>77</v>
      </c>
      <c r="G2" s="76"/>
      <c r="H2" s="86" t="s">
        <v>2</v>
      </c>
      <c r="I2" s="87"/>
    </row>
    <row r="3" spans="1:9" s="4" customFormat="1" ht="15" customHeight="1" thickBot="1">
      <c r="A3" s="78"/>
      <c r="B3" s="79"/>
      <c r="C3" s="89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72" t="s">
        <v>72</v>
      </c>
    </row>
    <row r="4" spans="1:9" s="4" customFormat="1" ht="11.25">
      <c r="A4" s="14"/>
      <c r="B4" s="15" t="s">
        <v>71</v>
      </c>
      <c r="C4" s="49">
        <v>220736593.22999996</v>
      </c>
      <c r="D4" s="49">
        <v>12040439.440000001</v>
      </c>
      <c r="E4" s="49">
        <v>99.926460460969295</v>
      </c>
      <c r="F4" s="49">
        <v>145729495.29999998</v>
      </c>
      <c r="G4" s="49">
        <v>99.252722634851139</v>
      </c>
      <c r="H4" s="49">
        <v>75007097.929999977</v>
      </c>
      <c r="I4" s="49">
        <v>88.323437492481034</v>
      </c>
    </row>
    <row r="5" spans="1:9" s="4" customFormat="1" ht="11.25">
      <c r="A5" s="19"/>
      <c r="B5" s="20" t="s">
        <v>70</v>
      </c>
      <c r="C5" s="50">
        <v>136130040.69999999</v>
      </c>
      <c r="D5" s="50">
        <v>7479464.3200000012</v>
      </c>
      <c r="E5" s="50">
        <v>62.073847002523571</v>
      </c>
      <c r="F5" s="50">
        <v>85713527.789999977</v>
      </c>
      <c r="G5" s="50">
        <v>58.377344835252956</v>
      </c>
      <c r="H5" s="50">
        <v>50416512.910000011</v>
      </c>
      <c r="I5" s="50">
        <v>59.36717790029622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6101614.2400000002</v>
      </c>
      <c r="E6" s="51">
        <v>50.638742642224301</v>
      </c>
      <c r="F6" s="51">
        <v>69554676.070000008</v>
      </c>
      <c r="G6" s="51">
        <v>47.371954165634371</v>
      </c>
      <c r="H6" s="51">
        <v>35063272.819999978</v>
      </c>
      <c r="I6" s="51">
        <v>41.288209658361303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23295.67</v>
      </c>
      <c r="E7" s="52">
        <v>0.19333628633464464</v>
      </c>
      <c r="F7" s="52">
        <v>255213.34999999998</v>
      </c>
      <c r="G7" s="52">
        <v>0.1738194439506934</v>
      </c>
      <c r="H7" s="52">
        <v>4023878.4600000004</v>
      </c>
      <c r="I7" s="52">
        <v>4.7382552777982268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96884.479999999996</v>
      </c>
      <c r="E8" s="51">
        <v>0.804067260854191</v>
      </c>
      <c r="F8" s="51">
        <v>1055762.99</v>
      </c>
      <c r="G8" s="51">
        <v>0.71905382639866411</v>
      </c>
      <c r="H8" s="51">
        <v>324237.01</v>
      </c>
      <c r="I8" s="51">
        <v>0.38180023058897672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61698.07</v>
      </c>
      <c r="E9" s="52">
        <v>0.51204690518946006</v>
      </c>
      <c r="F9" s="52">
        <v>433999.05</v>
      </c>
      <c r="G9" s="52">
        <v>0.29558592270400119</v>
      </c>
      <c r="H9" s="52">
        <v>394000.95</v>
      </c>
      <c r="I9" s="52">
        <v>0.46394966929369319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1">
        <v>0</v>
      </c>
      <c r="F10" s="51">
        <v>474367.74000000005</v>
      </c>
      <c r="G10" s="51">
        <v>0.32308003008050762</v>
      </c>
      <c r="H10" s="51">
        <v>2560632.2599999998</v>
      </c>
      <c r="I10" s="51">
        <v>3.0152325526366419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0</v>
      </c>
      <c r="E11" s="52">
        <v>0</v>
      </c>
      <c r="F11" s="52">
        <v>471180.87000000005</v>
      </c>
      <c r="G11" s="52">
        <v>0.32090953245041443</v>
      </c>
      <c r="H11" s="52">
        <v>2403819.13</v>
      </c>
      <c r="I11" s="52">
        <v>2.8305796988696428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1">
        <v>0</v>
      </c>
      <c r="F12" s="51">
        <v>286415.31</v>
      </c>
      <c r="G12" s="51">
        <v>0.19507032027582211</v>
      </c>
      <c r="H12" s="51">
        <v>403584.69</v>
      </c>
      <c r="I12" s="51">
        <v>0.47523485275225263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1158370.1100000001</v>
      </c>
      <c r="E13" s="52">
        <v>9.6135880731678398</v>
      </c>
      <c r="F13" s="52">
        <v>12496662.319999998</v>
      </c>
      <c r="G13" s="52">
        <v>8.5111648575671381</v>
      </c>
      <c r="H13" s="52">
        <v>3103337.6800000016</v>
      </c>
      <c r="I13" s="52">
        <v>3.654286849670433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1">
        <v>0</v>
      </c>
      <c r="F14" s="51">
        <v>5357.96</v>
      </c>
      <c r="G14" s="51">
        <v>3.6491728505192119E-3</v>
      </c>
      <c r="H14" s="51">
        <v>1039642.04</v>
      </c>
      <c r="I14" s="51">
        <v>1.224214257965166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1482.46</v>
      </c>
      <c r="E15" s="52">
        <v>1.2303286878619818E-2</v>
      </c>
      <c r="F15" s="52">
        <v>222282.46</v>
      </c>
      <c r="G15" s="52">
        <v>0.1513910365472349</v>
      </c>
      <c r="H15" s="52">
        <v>277717.54000000004</v>
      </c>
      <c r="I15" s="52">
        <v>0.32702195474416501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1">
        <v>0</v>
      </c>
      <c r="F16" s="51">
        <v>0</v>
      </c>
      <c r="G16" s="51">
        <v>0</v>
      </c>
      <c r="H16" s="51">
        <v>520000</v>
      </c>
      <c r="I16" s="51">
        <v>0.61231788408814858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36119.29</v>
      </c>
      <c r="E17" s="52">
        <v>0.29976254787452206</v>
      </c>
      <c r="F17" s="52">
        <v>457609.67000000004</v>
      </c>
      <c r="G17" s="52">
        <v>0.31166652679360357</v>
      </c>
      <c r="H17" s="52">
        <v>302390.32999999996</v>
      </c>
      <c r="I17" s="52">
        <v>0.35607501352753268</v>
      </c>
    </row>
    <row r="18" spans="1:9" s="4" customFormat="1" ht="11.25">
      <c r="A18" s="14"/>
      <c r="B18" s="15" t="s">
        <v>59</v>
      </c>
      <c r="C18" s="49">
        <v>34325800.669999994</v>
      </c>
      <c r="D18" s="49">
        <v>3155912.0700000003</v>
      </c>
      <c r="E18" s="49">
        <v>26.191662210723333</v>
      </c>
      <c r="F18" s="49">
        <v>34136221.799999997</v>
      </c>
      <c r="G18" s="49">
        <v>23.249328813925835</v>
      </c>
      <c r="H18" s="49">
        <v>189578.86999999732</v>
      </c>
      <c r="I18" s="49">
        <v>0.22323563951196257</v>
      </c>
    </row>
    <row r="19" spans="1:9" s="4" customFormat="1" ht="11.25">
      <c r="A19" s="19" t="s">
        <v>58</v>
      </c>
      <c r="B19" s="25" t="s">
        <v>57</v>
      </c>
      <c r="C19" s="52">
        <v>33825800.669999994</v>
      </c>
      <c r="D19" s="52">
        <v>3131243.12</v>
      </c>
      <c r="E19" s="52">
        <v>25.986928748205401</v>
      </c>
      <c r="F19" s="52">
        <v>33825800.669999994</v>
      </c>
      <c r="G19" s="52">
        <v>23.037908728702444</v>
      </c>
      <c r="H19" s="52">
        <v>0</v>
      </c>
      <c r="I19" s="52">
        <v>0</v>
      </c>
    </row>
    <row r="20" spans="1:9" s="4" customFormat="1" ht="11.25">
      <c r="A20" s="14" t="s">
        <v>56</v>
      </c>
      <c r="B20" s="24" t="s">
        <v>7</v>
      </c>
      <c r="C20" s="51">
        <v>300000</v>
      </c>
      <c r="D20" s="51">
        <v>24668.95</v>
      </c>
      <c r="E20" s="51">
        <v>0.20473346251792857</v>
      </c>
      <c r="F20" s="51">
        <v>280610.42</v>
      </c>
      <c r="G20" s="51">
        <v>0.19111675455523991</v>
      </c>
      <c r="H20" s="51">
        <v>19389.580000000016</v>
      </c>
      <c r="I20" s="51">
        <v>2.2831897305688256E-2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52">
        <v>0</v>
      </c>
      <c r="F21" s="52">
        <v>0</v>
      </c>
      <c r="G21" s="52">
        <v>0</v>
      </c>
      <c r="H21" s="52">
        <v>50000</v>
      </c>
      <c r="I21" s="52">
        <v>5.887671962386045E-2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1">
        <v>0</v>
      </c>
      <c r="F22" s="51">
        <v>0</v>
      </c>
      <c r="G22" s="51">
        <v>0</v>
      </c>
      <c r="H22" s="51">
        <v>50000</v>
      </c>
      <c r="I22" s="51">
        <v>5.887671962386045E-2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52">
        <v>0</v>
      </c>
      <c r="F23" s="52">
        <v>0</v>
      </c>
      <c r="G23" s="52">
        <v>0</v>
      </c>
      <c r="H23" s="52">
        <v>50000</v>
      </c>
      <c r="I23" s="52">
        <v>5.887671962386045E-2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s="4" customFormat="1" ht="11.25">
      <c r="A25" s="19" t="s">
        <v>51</v>
      </c>
      <c r="B25" s="25" t="s">
        <v>50</v>
      </c>
      <c r="C25" s="52">
        <v>50000</v>
      </c>
      <c r="D25" s="52">
        <v>0</v>
      </c>
      <c r="E25" s="52">
        <v>0</v>
      </c>
      <c r="F25" s="52">
        <v>29810.71</v>
      </c>
      <c r="G25" s="52">
        <v>2.030333066814638E-2</v>
      </c>
      <c r="H25" s="52">
        <v>20189.29</v>
      </c>
      <c r="I25" s="52">
        <v>2.3773583334696188E-2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</row>
    <row r="27" spans="1:9" s="4" customFormat="1" ht="11.25">
      <c r="A27" s="19"/>
      <c r="B27" s="20" t="s">
        <v>49</v>
      </c>
      <c r="C27" s="50">
        <v>50280751.859999999</v>
      </c>
      <c r="D27" s="50">
        <v>1405063.0500000003</v>
      </c>
      <c r="E27" s="50">
        <v>11.660951247722394</v>
      </c>
      <c r="F27" s="50">
        <v>25879745.710000001</v>
      </c>
      <c r="G27" s="50">
        <v>17.626048985672355</v>
      </c>
      <c r="H27" s="50">
        <v>24401006.149999999</v>
      </c>
      <c r="I27" s="50">
        <v>28.733023952672887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1">
        <v>0</v>
      </c>
      <c r="F28" s="51">
        <v>907764</v>
      </c>
      <c r="G28" s="51">
        <v>0.6182554075578619</v>
      </c>
      <c r="H28" s="51">
        <v>192236</v>
      </c>
      <c r="I28" s="51">
        <v>0.22636450147224874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52">
        <v>0</v>
      </c>
      <c r="F29" s="52">
        <v>0</v>
      </c>
      <c r="G29" s="52">
        <v>0</v>
      </c>
      <c r="H29" s="52">
        <v>950000</v>
      </c>
      <c r="I29" s="52">
        <v>1.1186576728533484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60000</v>
      </c>
      <c r="E31" s="52">
        <v>0.49795421982191018</v>
      </c>
      <c r="F31" s="52">
        <v>764742.39999999991</v>
      </c>
      <c r="G31" s="52">
        <v>0.52084696483753212</v>
      </c>
      <c r="H31" s="52">
        <v>285257.60000000009</v>
      </c>
      <c r="I31" s="52">
        <v>0.33590063471550674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-38934.58</v>
      </c>
      <c r="E32" s="51">
        <v>-0.32312730679989582</v>
      </c>
      <c r="F32" s="51">
        <v>681957.49</v>
      </c>
      <c r="G32" s="51">
        <v>0.46446422849670899</v>
      </c>
      <c r="H32" s="51">
        <v>848346.51</v>
      </c>
      <c r="I32" s="51">
        <v>0.99895719226301039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51411.259999999995</v>
      </c>
      <c r="E33" s="52">
        <v>0.42667423105602292</v>
      </c>
      <c r="F33" s="52">
        <v>570034.26</v>
      </c>
      <c r="G33" s="52">
        <v>0.38823610953754972</v>
      </c>
      <c r="H33" s="52">
        <v>679965.74</v>
      </c>
      <c r="I33" s="52">
        <v>0.80068304455621575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2095</v>
      </c>
      <c r="E34" s="51">
        <v>1.7386901508781697E-2</v>
      </c>
      <c r="F34" s="51">
        <v>19574.939999999999</v>
      </c>
      <c r="G34" s="51">
        <v>1.3332003150180767E-2</v>
      </c>
      <c r="H34" s="51">
        <v>15425.060000000001</v>
      </c>
      <c r="I34" s="51">
        <v>1.8163538656024499E-2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52">
        <v>0</v>
      </c>
      <c r="F35" s="52">
        <v>5598</v>
      </c>
      <c r="G35" s="52">
        <v>3.8126581044290271E-3</v>
      </c>
      <c r="H35" s="52">
        <v>24402</v>
      </c>
      <c r="I35" s="52">
        <v>2.8734194245228849E-2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7564.27</v>
      </c>
      <c r="E36" s="51">
        <v>6.2777669439538025E-2</v>
      </c>
      <c r="F36" s="51">
        <v>279014.46999999997</v>
      </c>
      <c r="G36" s="51">
        <v>0.19002979283645399</v>
      </c>
      <c r="H36" s="51">
        <v>450985.53</v>
      </c>
      <c r="I36" s="51">
        <v>0.53105097208456209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52">
        <v>0</v>
      </c>
      <c r="F37" s="52">
        <v>7950</v>
      </c>
      <c r="G37" s="52">
        <v>5.4145466113273968E-3</v>
      </c>
      <c r="H37" s="52">
        <v>422050</v>
      </c>
      <c r="I37" s="52">
        <v>0.49697839034500596</v>
      </c>
    </row>
    <row r="38" spans="1:9" s="4" customFormat="1" ht="11.25">
      <c r="A38" s="14" t="s">
        <v>30</v>
      </c>
      <c r="B38" s="24" t="s">
        <v>29</v>
      </c>
      <c r="C38" s="51">
        <v>1200000</v>
      </c>
      <c r="D38" s="51">
        <v>12397.5</v>
      </c>
      <c r="E38" s="51">
        <v>0.1028897906707022</v>
      </c>
      <c r="F38" s="51">
        <v>692691.48</v>
      </c>
      <c r="G38" s="51">
        <v>0.47177488122381872</v>
      </c>
      <c r="H38" s="51">
        <v>507308.52</v>
      </c>
      <c r="I38" s="51">
        <v>0.59737322989671204</v>
      </c>
    </row>
    <row r="39" spans="1:9" s="4" customFormat="1" ht="11.25">
      <c r="A39" s="19" t="s">
        <v>28</v>
      </c>
      <c r="B39" s="25" t="s">
        <v>27</v>
      </c>
      <c r="C39" s="52">
        <v>5800000</v>
      </c>
      <c r="D39" s="52">
        <v>0</v>
      </c>
      <c r="E39" s="52">
        <v>0</v>
      </c>
      <c r="F39" s="52">
        <v>5407308.5899999999</v>
      </c>
      <c r="G39" s="52">
        <v>3.6827829436963548</v>
      </c>
      <c r="H39" s="52">
        <v>392691.41000000015</v>
      </c>
      <c r="I39" s="52">
        <v>0.46240764090536873</v>
      </c>
    </row>
    <row r="40" spans="1:9" s="4" customFormat="1" ht="11.25">
      <c r="A40" s="14" t="s">
        <v>26</v>
      </c>
      <c r="B40" s="24" t="s">
        <v>15</v>
      </c>
      <c r="C40" s="51">
        <v>16383469</v>
      </c>
      <c r="D40" s="51">
        <v>171864.19</v>
      </c>
      <c r="E40" s="51">
        <v>1.4263416441129091</v>
      </c>
      <c r="F40" s="51">
        <v>4379320.4000000004</v>
      </c>
      <c r="G40" s="51">
        <v>2.9826458404700555</v>
      </c>
      <c r="H40" s="51">
        <v>12004148.6</v>
      </c>
      <c r="I40" s="51">
        <v>14.135297828907136</v>
      </c>
    </row>
    <row r="41" spans="1:9" s="4" customFormat="1" ht="11.25">
      <c r="A41" s="19" t="s">
        <v>25</v>
      </c>
      <c r="B41" s="25" t="s">
        <v>24</v>
      </c>
      <c r="C41" s="52">
        <v>13410000</v>
      </c>
      <c r="D41" s="52">
        <v>818816.35000000009</v>
      </c>
      <c r="E41" s="52">
        <v>6.7955509456945702</v>
      </c>
      <c r="F41" s="52">
        <v>8834262.9199999999</v>
      </c>
      <c r="G41" s="52">
        <v>6.0167960197561339</v>
      </c>
      <c r="H41" s="52">
        <v>4575737.08</v>
      </c>
      <c r="I41" s="52">
        <v>5.3880877826332378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680</v>
      </c>
      <c r="E42" s="51">
        <v>5.6434811579816491E-3</v>
      </c>
      <c r="F42" s="51">
        <v>53425.17</v>
      </c>
      <c r="G42" s="51">
        <v>3.6386550085923279E-2</v>
      </c>
      <c r="H42" s="51">
        <v>56574.83</v>
      </c>
      <c r="I42" s="51">
        <v>6.6618808073551375E-2</v>
      </c>
    </row>
    <row r="43" spans="1:9" s="4" customFormat="1" ht="11.25">
      <c r="A43" s="19" t="s">
        <v>21</v>
      </c>
      <c r="B43" s="25" t="s">
        <v>7</v>
      </c>
      <c r="C43" s="52">
        <v>1110000</v>
      </c>
      <c r="D43" s="52">
        <v>-155</v>
      </c>
      <c r="E43" s="52">
        <v>-1.2863817345399346E-3</v>
      </c>
      <c r="F43" s="52">
        <v>238736.47000000003</v>
      </c>
      <c r="G43" s="52">
        <v>0.16259745215581947</v>
      </c>
      <c r="H43" s="52">
        <v>871263.53</v>
      </c>
      <c r="I43" s="52">
        <v>1.0259427714860985</v>
      </c>
    </row>
    <row r="44" spans="1:9" s="4" customFormat="1" ht="11.25">
      <c r="A44" s="14" t="s">
        <v>20</v>
      </c>
      <c r="B44" s="24" t="s">
        <v>19</v>
      </c>
      <c r="C44" s="51">
        <v>4641978.8600000003</v>
      </c>
      <c r="D44" s="51">
        <v>319324.06</v>
      </c>
      <c r="E44" s="51">
        <v>2.6501460527944141</v>
      </c>
      <c r="F44" s="51">
        <v>2865190.5699999994</v>
      </c>
      <c r="G44" s="51">
        <v>1.9514097976856235</v>
      </c>
      <c r="H44" s="51">
        <v>1776788.290000001</v>
      </c>
      <c r="I44" s="51">
        <v>2.09222931962577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52">
        <v>0</v>
      </c>
      <c r="F45" s="52">
        <v>0</v>
      </c>
      <c r="G45" s="52">
        <v>0</v>
      </c>
      <c r="H45" s="52">
        <v>50000</v>
      </c>
      <c r="I45" s="52">
        <v>5.887671962386045E-2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1">
        <v>0</v>
      </c>
      <c r="F46" s="51">
        <v>172174.55</v>
      </c>
      <c r="G46" s="51">
        <v>0.11726378946658104</v>
      </c>
      <c r="H46" s="51">
        <v>277825.45</v>
      </c>
      <c r="I46" s="51">
        <v>0.32714902248045719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52">
        <v>0</v>
      </c>
      <c r="F47" s="52">
        <v>0</v>
      </c>
      <c r="G47" s="52">
        <v>0</v>
      </c>
      <c r="H47" s="52">
        <v>20000</v>
      </c>
      <c r="I47" s="52">
        <v>2.3550687849544179E-2</v>
      </c>
    </row>
    <row r="48" spans="1:9" s="4" customFormat="1" ht="11.25">
      <c r="A48" s="14"/>
      <c r="B48" s="15" t="s">
        <v>13</v>
      </c>
      <c r="C48" s="49">
        <v>11013314.33</v>
      </c>
      <c r="D48" s="49">
        <v>8861</v>
      </c>
      <c r="E48" s="49">
        <v>7.3539539030699111E-2</v>
      </c>
      <c r="F48" s="49">
        <v>1097202.68</v>
      </c>
      <c r="G48" s="49">
        <v>0.74727736514884746</v>
      </c>
      <c r="H48" s="49">
        <v>9916111.6500000004</v>
      </c>
      <c r="I48" s="49">
        <v>11.676562507518923</v>
      </c>
    </row>
    <row r="49" spans="1:9" s="4" customFormat="1" ht="11.25">
      <c r="A49" s="19" t="s">
        <v>85</v>
      </c>
      <c r="B49" s="25" t="s">
        <v>86</v>
      </c>
      <c r="C49" s="52">
        <v>200000</v>
      </c>
      <c r="D49" s="52">
        <v>0</v>
      </c>
      <c r="E49" s="52">
        <v>0</v>
      </c>
      <c r="F49" s="52">
        <v>2600</v>
      </c>
      <c r="G49" s="52">
        <v>1.7707951181699659E-3</v>
      </c>
      <c r="H49" s="52">
        <v>197400</v>
      </c>
      <c r="I49" s="52">
        <v>0.23244528907500106</v>
      </c>
    </row>
    <row r="50" spans="1:9" s="4" customFormat="1" ht="11.25">
      <c r="A50" s="14" t="s">
        <v>12</v>
      </c>
      <c r="B50" s="24" t="s">
        <v>11</v>
      </c>
      <c r="C50" s="51">
        <v>6900000</v>
      </c>
      <c r="D50" s="51">
        <v>0</v>
      </c>
      <c r="E50" s="51">
        <v>0</v>
      </c>
      <c r="F50" s="51">
        <v>0</v>
      </c>
      <c r="G50" s="51">
        <v>0</v>
      </c>
      <c r="H50" s="51">
        <v>6900000</v>
      </c>
      <c r="I50" s="51">
        <v>8.1249873080927415</v>
      </c>
    </row>
    <row r="51" spans="1:9" s="4" customFormat="1" ht="11.25">
      <c r="A51" s="19" t="s">
        <v>10</v>
      </c>
      <c r="B51" s="25" t="s">
        <v>9</v>
      </c>
      <c r="C51" s="52">
        <v>2500414.33</v>
      </c>
      <c r="D51" s="52">
        <v>8861</v>
      </c>
      <c r="E51" s="52">
        <v>7.3539539030699111E-2</v>
      </c>
      <c r="F51" s="52">
        <v>384837.99</v>
      </c>
      <c r="G51" s="52">
        <v>0.26210355153013165</v>
      </c>
      <c r="H51" s="52">
        <v>2115576.34</v>
      </c>
      <c r="I51" s="52">
        <v>2.4911639002610571</v>
      </c>
    </row>
    <row r="52" spans="1:9" s="4" customFormat="1" ht="12" thickBot="1">
      <c r="A52" s="14" t="s">
        <v>8</v>
      </c>
      <c r="B52" s="24" t="s">
        <v>7</v>
      </c>
      <c r="C52" s="51">
        <v>1412900</v>
      </c>
      <c r="D52" s="51">
        <v>0</v>
      </c>
      <c r="E52" s="51">
        <v>0</v>
      </c>
      <c r="F52" s="51">
        <v>709764.69</v>
      </c>
      <c r="G52" s="51">
        <v>0.48340301850054584</v>
      </c>
      <c r="H52" s="51">
        <v>703135.31</v>
      </c>
      <c r="I52" s="51">
        <v>0.82796601009012405</v>
      </c>
    </row>
    <row r="53" spans="1:9" s="4" customFormat="1" ht="16.5" customHeight="1" thickTop="1" thickBot="1">
      <c r="A53" s="73" t="s">
        <v>0</v>
      </c>
      <c r="B53" s="74"/>
      <c r="C53" s="70">
        <f>SUM(C48,C27,C18,C5)</f>
        <v>231749907.55999997</v>
      </c>
      <c r="D53" s="70">
        <f>SUM(D48,D27,D18,D5)</f>
        <v>12049300.440000001</v>
      </c>
      <c r="E53" s="70">
        <v>100</v>
      </c>
      <c r="F53" s="70">
        <f>SUM(F48,F27,F18,F5)</f>
        <v>146826697.97999996</v>
      </c>
      <c r="G53" s="70">
        <v>100</v>
      </c>
      <c r="H53" s="70">
        <f>SUM(H48,H27,H18,H5)</f>
        <v>84923209.580000013</v>
      </c>
      <c r="I53" s="70">
        <v>100</v>
      </c>
    </row>
    <row r="54" spans="1:9" s="4" customFormat="1" ht="16.5" customHeight="1" thickTop="1">
      <c r="A54" s="82" t="s">
        <v>79</v>
      </c>
      <c r="B54" s="82"/>
      <c r="C54" s="90"/>
      <c r="D54" s="90"/>
      <c r="E54" s="90"/>
      <c r="F54" s="90"/>
      <c r="G54" s="90"/>
      <c r="H54" s="90"/>
      <c r="I54" s="90"/>
    </row>
    <row r="55" spans="1:9" s="4" customFormat="1" ht="16.5" customHeight="1">
      <c r="A55" s="42"/>
      <c r="B55" s="42" t="s">
        <v>6</v>
      </c>
      <c r="C55" s="53">
        <f>F5</f>
        <v>85713527.789999977</v>
      </c>
      <c r="D55" s="53"/>
      <c r="E55" s="53"/>
      <c r="F55" s="53"/>
      <c r="G55" s="53"/>
      <c r="H55" s="53"/>
      <c r="I55" s="53"/>
    </row>
    <row r="56" spans="1:9" s="4" customFormat="1" ht="16.5" customHeight="1">
      <c r="A56" s="42"/>
      <c r="B56" s="42" t="s">
        <v>5</v>
      </c>
      <c r="C56" s="53">
        <f>F18</f>
        <v>34136221.799999997</v>
      </c>
      <c r="D56" s="53"/>
      <c r="E56" s="53"/>
      <c r="F56" s="53"/>
      <c r="G56" s="53"/>
      <c r="H56" s="53"/>
      <c r="I56" s="53"/>
    </row>
    <row r="57" spans="1:9" s="4" customFormat="1" ht="16.5" customHeight="1">
      <c r="A57" s="42"/>
      <c r="B57" s="42" t="s">
        <v>49</v>
      </c>
      <c r="C57" s="53">
        <f>F27</f>
        <v>25879745.710000001</v>
      </c>
      <c r="D57" s="53"/>
      <c r="E57" s="53"/>
      <c r="F57" s="53"/>
      <c r="G57" s="53"/>
      <c r="H57" s="53"/>
      <c r="I57" s="53"/>
    </row>
    <row r="58" spans="1:9" s="4" customFormat="1" ht="16.5" customHeight="1">
      <c r="A58" s="42"/>
      <c r="B58" s="42" t="s">
        <v>4</v>
      </c>
      <c r="C58" s="53">
        <f>F48</f>
        <v>1097202.68</v>
      </c>
      <c r="D58" s="53"/>
      <c r="E58" s="53"/>
      <c r="F58" s="53"/>
      <c r="G58" s="53"/>
      <c r="H58" s="53"/>
      <c r="I58" s="53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53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53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53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53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53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53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53"/>
    </row>
    <row r="66" spans="1:9" s="4" customFormat="1" ht="16.5" customHeight="1">
      <c r="A66" s="42"/>
      <c r="B66" s="42"/>
      <c r="C66" s="53"/>
      <c r="D66" s="53"/>
      <c r="E66" s="53"/>
      <c r="F66" s="53"/>
      <c r="G66" s="53"/>
      <c r="H66" s="53"/>
      <c r="I66" s="53"/>
    </row>
  </sheetData>
  <sheetProtection password="C76B" sheet="1" objects="1" scenarios="1"/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71"/>
  <sheetViews>
    <sheetView zoomScale="120" workbookViewId="0">
      <selection activeCell="B80" sqref="B80"/>
    </sheetView>
  </sheetViews>
  <sheetFormatPr defaultRowHeight="12.75"/>
  <cols>
    <col min="1" max="1" width="10.140625" style="1" customWidth="1"/>
    <col min="2" max="2" width="49" style="1" customWidth="1"/>
    <col min="3" max="3" width="13.7109375" style="1" customWidth="1"/>
    <col min="4" max="4" width="11.7109375" style="1" customWidth="1"/>
    <col min="5" max="5" width="7.7109375" style="1" customWidth="1"/>
    <col min="6" max="6" width="13.7109375" style="1" customWidth="1"/>
    <col min="7" max="7" width="7.7109375" style="1" customWidth="1"/>
    <col min="8" max="8" width="13.7109375" style="1" customWidth="1"/>
    <col min="9" max="9" width="5.140625" style="1" bestFit="1" customWidth="1"/>
    <col min="10" max="16384" width="9.140625" style="1"/>
  </cols>
  <sheetData>
    <row r="1" spans="1:9" s="4" customFormat="1" ht="30" customHeight="1" thickBot="1">
      <c r="A1" s="77" t="s">
        <v>76</v>
      </c>
      <c r="B1" s="77"/>
      <c r="C1" s="77"/>
      <c r="D1" s="77"/>
      <c r="E1" s="77"/>
      <c r="F1" s="77"/>
      <c r="G1" s="77"/>
      <c r="H1" s="77"/>
      <c r="I1" s="77"/>
    </row>
    <row r="2" spans="1:9" s="4" customFormat="1" ht="15" customHeight="1" thickBot="1">
      <c r="A2" s="78" t="s">
        <v>3</v>
      </c>
      <c r="B2" s="79" t="s">
        <v>75</v>
      </c>
      <c r="C2" s="83" t="s">
        <v>73</v>
      </c>
      <c r="D2" s="6" t="s">
        <v>74</v>
      </c>
      <c r="E2" s="6"/>
      <c r="F2" s="6" t="s">
        <v>77</v>
      </c>
      <c r="G2" s="6"/>
      <c r="H2" s="7" t="s">
        <v>2</v>
      </c>
      <c r="I2" s="8"/>
    </row>
    <row r="3" spans="1:9" s="4" customFormat="1" ht="15" customHeight="1" thickBot="1">
      <c r="A3" s="78"/>
      <c r="B3" s="79"/>
      <c r="C3" s="84"/>
      <c r="D3" s="7" t="s">
        <v>1</v>
      </c>
      <c r="E3" s="7" t="s">
        <v>72</v>
      </c>
      <c r="F3" s="7" t="s">
        <v>1</v>
      </c>
      <c r="G3" s="7" t="s">
        <v>72</v>
      </c>
      <c r="H3" s="7"/>
      <c r="I3" s="9" t="s">
        <v>72</v>
      </c>
    </row>
    <row r="4" spans="1:9" s="4" customFormat="1" ht="11.25">
      <c r="A4" s="14"/>
      <c r="B4" s="15" t="s">
        <v>71</v>
      </c>
      <c r="C4" s="16">
        <v>188916034.08999997</v>
      </c>
      <c r="D4" s="16">
        <v>11402446.339999998</v>
      </c>
      <c r="E4" s="16">
        <f>(D4/D$52)*100</f>
        <v>99.818969513430062</v>
      </c>
      <c r="F4" s="16">
        <v>41864541.829999998</v>
      </c>
      <c r="G4" s="17">
        <v>98.32206894666983</v>
      </c>
      <c r="H4" s="16">
        <v>147051492.25999999</v>
      </c>
      <c r="I4" s="18">
        <v>93.35012590321125</v>
      </c>
    </row>
    <row r="5" spans="1:9" s="4" customFormat="1" ht="11.25">
      <c r="A5" s="19"/>
      <c r="B5" s="20" t="s">
        <v>70</v>
      </c>
      <c r="C5" s="21">
        <v>136137284.09999999</v>
      </c>
      <c r="D5" s="21">
        <v>7244889.0499999998</v>
      </c>
      <c r="E5" s="21">
        <f t="shared" ref="E5:E51" si="0">(D5/D$52)*100</f>
        <v>63.423000437477469</v>
      </c>
      <c r="F5" s="21">
        <v>24209803.959999997</v>
      </c>
      <c r="G5" s="22">
        <v>56.858570763928029</v>
      </c>
      <c r="H5" s="21">
        <v>111927480.14</v>
      </c>
      <c r="I5" s="23">
        <v>71.052963846326747</v>
      </c>
    </row>
    <row r="6" spans="1:9" s="4" customFormat="1" ht="11.25">
      <c r="A6" s="14" t="s">
        <v>69</v>
      </c>
      <c r="B6" s="24" t="s">
        <v>68</v>
      </c>
      <c r="C6" s="26">
        <v>104625192.28999999</v>
      </c>
      <c r="D6" s="26">
        <v>5779358.8499999996</v>
      </c>
      <c r="E6" s="26">
        <f t="shared" si="0"/>
        <v>50.593497891025571</v>
      </c>
      <c r="F6" s="26">
        <v>19148463.899999999</v>
      </c>
      <c r="G6" s="27">
        <v>44.971627671068156</v>
      </c>
      <c r="H6" s="26">
        <v>85476728.389999986</v>
      </c>
      <c r="I6" s="28">
        <v>54.261695915965603</v>
      </c>
    </row>
    <row r="7" spans="1:9" s="4" customFormat="1" ht="11.25">
      <c r="A7" s="19" t="s">
        <v>67</v>
      </c>
      <c r="B7" s="25" t="s">
        <v>66</v>
      </c>
      <c r="C7" s="29">
        <v>4279091.8100000005</v>
      </c>
      <c r="D7" s="29">
        <v>21259.74</v>
      </c>
      <c r="E7" s="29">
        <f t="shared" si="0"/>
        <v>0.18611140764407669</v>
      </c>
      <c r="F7" s="29">
        <v>68203.47</v>
      </c>
      <c r="G7" s="30">
        <v>0.16018105027813051</v>
      </c>
      <c r="H7" s="29">
        <v>4210888.3400000008</v>
      </c>
      <c r="I7" s="31">
        <v>2.6731245678782498</v>
      </c>
    </row>
    <row r="8" spans="1:9" s="4" customFormat="1" ht="11.25">
      <c r="A8" s="14" t="s">
        <v>65</v>
      </c>
      <c r="B8" s="24" t="s">
        <v>50</v>
      </c>
      <c r="C8" s="26">
        <v>1380000</v>
      </c>
      <c r="D8" s="26">
        <v>86867.9</v>
      </c>
      <c r="E8" s="26">
        <f t="shared" si="0"/>
        <v>0.76045648479637495</v>
      </c>
      <c r="F8" s="26">
        <v>291497.68999999994</v>
      </c>
      <c r="G8" s="27">
        <v>0.68460455366638806</v>
      </c>
      <c r="H8" s="26">
        <v>1088502.31</v>
      </c>
      <c r="I8" s="28">
        <v>0.69099487616744226</v>
      </c>
    </row>
    <row r="9" spans="1:9" s="4" customFormat="1" ht="11.25">
      <c r="A9" s="19" t="s">
        <v>64</v>
      </c>
      <c r="B9" s="25" t="s">
        <v>63</v>
      </c>
      <c r="C9" s="29">
        <v>828000</v>
      </c>
      <c r="D9" s="29">
        <v>29412.11</v>
      </c>
      <c r="E9" s="29">
        <f t="shared" si="0"/>
        <v>0.25747865185004259</v>
      </c>
      <c r="F9" s="29">
        <v>96269.84</v>
      </c>
      <c r="G9" s="30">
        <v>0.22609706047665287</v>
      </c>
      <c r="H9" s="29">
        <v>731730.16</v>
      </c>
      <c r="I9" s="31">
        <v>0.46451145454820636</v>
      </c>
    </row>
    <row r="10" spans="1:9" s="4" customFormat="1" ht="11.25">
      <c r="A10" s="14" t="s">
        <v>56</v>
      </c>
      <c r="B10" s="24" t="s">
        <v>7</v>
      </c>
      <c r="C10" s="26">
        <v>3035000</v>
      </c>
      <c r="D10" s="26">
        <v>163394.22</v>
      </c>
      <c r="E10" s="26">
        <f t="shared" si="0"/>
        <v>1.4303810058404263</v>
      </c>
      <c r="F10" s="26">
        <v>474035.17000000004</v>
      </c>
      <c r="G10" s="27">
        <v>1.1133077451832312</v>
      </c>
      <c r="H10" s="26">
        <v>2560964.83</v>
      </c>
      <c r="I10" s="28">
        <v>1.6257324943803058</v>
      </c>
    </row>
    <row r="11" spans="1:9" s="4" customFormat="1" ht="11.25">
      <c r="A11" s="19" t="s">
        <v>55</v>
      </c>
      <c r="B11" s="25" t="s">
        <v>54</v>
      </c>
      <c r="C11" s="29">
        <v>2875000</v>
      </c>
      <c r="D11" s="29">
        <v>33764.68</v>
      </c>
      <c r="E11" s="29">
        <f t="shared" si="0"/>
        <v>0.29558179561235476</v>
      </c>
      <c r="F11" s="29">
        <v>175040.29</v>
      </c>
      <c r="G11" s="30">
        <v>0.41109546908960121</v>
      </c>
      <c r="H11" s="29">
        <v>2699959.71</v>
      </c>
      <c r="I11" s="31">
        <v>1.7139681820873058</v>
      </c>
    </row>
    <row r="12" spans="1:9" s="4" customFormat="1" ht="11.25">
      <c r="A12" s="14" t="s">
        <v>62</v>
      </c>
      <c r="B12" s="24" t="s">
        <v>60</v>
      </c>
      <c r="C12" s="26">
        <v>690000</v>
      </c>
      <c r="D12" s="26">
        <v>0</v>
      </c>
      <c r="E12" s="26">
        <f t="shared" si="0"/>
        <v>0</v>
      </c>
      <c r="F12" s="26">
        <v>255000</v>
      </c>
      <c r="G12" s="27">
        <v>0.59888694550179455</v>
      </c>
      <c r="H12" s="26">
        <v>435000</v>
      </c>
      <c r="I12" s="28">
        <v>0.2761434388989375</v>
      </c>
    </row>
    <row r="13" spans="1:9" s="4" customFormat="1" ht="11.25">
      <c r="A13" s="19" t="s">
        <v>53</v>
      </c>
      <c r="B13" s="25" t="s">
        <v>50</v>
      </c>
      <c r="C13" s="29">
        <v>15600000</v>
      </c>
      <c r="D13" s="29">
        <v>1100351.42</v>
      </c>
      <c r="E13" s="29">
        <f t="shared" si="0"/>
        <v>9.6326649187317717</v>
      </c>
      <c r="F13" s="29">
        <v>3303149.65</v>
      </c>
      <c r="G13" s="30">
        <v>7.7576988408777314</v>
      </c>
      <c r="H13" s="29">
        <v>12296850.35</v>
      </c>
      <c r="I13" s="31">
        <v>7.8061943523554094</v>
      </c>
    </row>
    <row r="14" spans="1:9" s="4" customFormat="1" ht="11.25">
      <c r="A14" s="14" t="s">
        <v>52</v>
      </c>
      <c r="B14" s="24" t="s">
        <v>7</v>
      </c>
      <c r="C14" s="26">
        <v>1045000</v>
      </c>
      <c r="D14" s="26">
        <v>0</v>
      </c>
      <c r="E14" s="26">
        <f t="shared" si="0"/>
        <v>0</v>
      </c>
      <c r="F14" s="26">
        <v>5357.96</v>
      </c>
      <c r="G14" s="27">
        <v>1.2583577641258021E-2</v>
      </c>
      <c r="H14" s="26">
        <v>1039642.04</v>
      </c>
      <c r="I14" s="28">
        <v>0.65997776586093515</v>
      </c>
    </row>
    <row r="15" spans="1:9" s="4" customFormat="1" ht="11.25">
      <c r="A15" s="19" t="s">
        <v>61</v>
      </c>
      <c r="B15" s="25" t="s">
        <v>60</v>
      </c>
      <c r="C15" s="29">
        <v>500000</v>
      </c>
      <c r="D15" s="29">
        <v>0</v>
      </c>
      <c r="E15" s="29">
        <f t="shared" si="0"/>
        <v>0</v>
      </c>
      <c r="F15" s="29">
        <v>220800</v>
      </c>
      <c r="G15" s="30">
        <v>0.51856563751684803</v>
      </c>
      <c r="H15" s="29">
        <v>279200</v>
      </c>
      <c r="I15" s="31">
        <v>0.17723965089789276</v>
      </c>
    </row>
    <row r="16" spans="1:9" s="4" customFormat="1" ht="11.25">
      <c r="A16" s="14" t="s">
        <v>21</v>
      </c>
      <c r="B16" s="24" t="s">
        <v>7</v>
      </c>
      <c r="C16" s="26">
        <v>520000</v>
      </c>
      <c r="D16" s="26">
        <v>0</v>
      </c>
      <c r="E16" s="26">
        <f t="shared" si="0"/>
        <v>0</v>
      </c>
      <c r="F16" s="26">
        <v>0</v>
      </c>
      <c r="G16" s="27">
        <v>0</v>
      </c>
      <c r="H16" s="26">
        <v>520000</v>
      </c>
      <c r="I16" s="28">
        <v>0.3301025016722931</v>
      </c>
    </row>
    <row r="17" spans="1:9" s="4" customFormat="1" ht="11.25">
      <c r="A17" s="19" t="s">
        <v>51</v>
      </c>
      <c r="B17" s="25" t="s">
        <v>50</v>
      </c>
      <c r="C17" s="29">
        <v>760000</v>
      </c>
      <c r="D17" s="29">
        <v>30480.13</v>
      </c>
      <c r="E17" s="29">
        <f t="shared" si="0"/>
        <v>0.26682828197684688</v>
      </c>
      <c r="F17" s="29">
        <v>171985.99</v>
      </c>
      <c r="G17" s="30">
        <v>0.40392221262824379</v>
      </c>
      <c r="H17" s="29">
        <v>588014.01</v>
      </c>
      <c r="I17" s="31">
        <v>0.37327864561414764</v>
      </c>
    </row>
    <row r="18" spans="1:9" s="4" customFormat="1" ht="11.25">
      <c r="A18" s="14"/>
      <c r="B18" s="15" t="s">
        <v>59</v>
      </c>
      <c r="C18" s="16">
        <v>11145136.939999999</v>
      </c>
      <c r="D18" s="16">
        <v>2931966.5299999993</v>
      </c>
      <c r="E18" s="16">
        <f t="shared" si="0"/>
        <v>25.666937510224436</v>
      </c>
      <c r="F18" s="16">
        <v>8746795.2299999986</v>
      </c>
      <c r="G18" s="17">
        <v>20.542515600879867</v>
      </c>
      <c r="H18" s="16">
        <v>2398341.7100000009</v>
      </c>
      <c r="I18" s="18">
        <v>1.5224973044923187</v>
      </c>
    </row>
    <row r="19" spans="1:9" s="4" customFormat="1" ht="11.25">
      <c r="A19" s="19" t="s">
        <v>58</v>
      </c>
      <c r="B19" s="25" t="s">
        <v>57</v>
      </c>
      <c r="C19" s="29">
        <v>8745136.9399999995</v>
      </c>
      <c r="D19" s="29">
        <v>2896438.2899999996</v>
      </c>
      <c r="E19" s="29">
        <f t="shared" si="0"/>
        <v>25.355917208117422</v>
      </c>
      <c r="F19" s="29">
        <v>8665136.9399999995</v>
      </c>
      <c r="G19" s="30">
        <v>20.350734879809281</v>
      </c>
      <c r="H19" s="29">
        <v>80000</v>
      </c>
      <c r="I19" s="31">
        <v>5.0785000257275864E-2</v>
      </c>
    </row>
    <row r="20" spans="1:9" s="4" customFormat="1" ht="11.25">
      <c r="A20" s="14" t="s">
        <v>56</v>
      </c>
      <c r="B20" s="24" t="s">
        <v>7</v>
      </c>
      <c r="C20" s="26">
        <v>2000000</v>
      </c>
      <c r="D20" s="26">
        <v>25294.63</v>
      </c>
      <c r="E20" s="26">
        <f t="shared" si="0"/>
        <v>0.22143352623955376</v>
      </c>
      <c r="F20" s="26">
        <v>71424.680000000008</v>
      </c>
      <c r="G20" s="27">
        <v>0.16774630760252204</v>
      </c>
      <c r="H20" s="26">
        <v>1928575.32</v>
      </c>
      <c r="I20" s="28">
        <v>1.2242837265296984</v>
      </c>
    </row>
    <row r="21" spans="1:9" s="4" customFormat="1" ht="11.25">
      <c r="A21" s="19" t="s">
        <v>55</v>
      </c>
      <c r="B21" s="25" t="s">
        <v>54</v>
      </c>
      <c r="C21" s="29">
        <v>50000</v>
      </c>
      <c r="D21" s="29">
        <v>0</v>
      </c>
      <c r="E21" s="29">
        <f t="shared" si="0"/>
        <v>0</v>
      </c>
      <c r="F21" s="29">
        <v>0</v>
      </c>
      <c r="G21" s="30"/>
      <c r="H21" s="29">
        <v>50000</v>
      </c>
      <c r="I21" s="31">
        <v>3.1740625160797412E-2</v>
      </c>
    </row>
    <row r="22" spans="1:9" s="4" customFormat="1" ht="11.25">
      <c r="A22" s="14" t="s">
        <v>53</v>
      </c>
      <c r="B22" s="24" t="s">
        <v>50</v>
      </c>
      <c r="C22" s="26">
        <v>50000</v>
      </c>
      <c r="D22" s="26">
        <v>0</v>
      </c>
      <c r="E22" s="26">
        <f t="shared" si="0"/>
        <v>0</v>
      </c>
      <c r="F22" s="26">
        <v>0</v>
      </c>
      <c r="G22" s="27">
        <v>0</v>
      </c>
      <c r="H22" s="26">
        <v>50000</v>
      </c>
      <c r="I22" s="28">
        <v>3.1740625160797412E-2</v>
      </c>
    </row>
    <row r="23" spans="1:9" s="4" customFormat="1" ht="11.25">
      <c r="A23" s="19" t="s">
        <v>52</v>
      </c>
      <c r="B23" s="25" t="s">
        <v>7</v>
      </c>
      <c r="C23" s="29">
        <v>50000</v>
      </c>
      <c r="D23" s="29">
        <v>0</v>
      </c>
      <c r="E23" s="29">
        <f t="shared" si="0"/>
        <v>0</v>
      </c>
      <c r="F23" s="29">
        <v>0</v>
      </c>
      <c r="G23" s="30">
        <v>0</v>
      </c>
      <c r="H23" s="29">
        <v>50000</v>
      </c>
      <c r="I23" s="31">
        <v>3.1740625160797412E-2</v>
      </c>
    </row>
    <row r="24" spans="1:9" s="4" customFormat="1" ht="11.25">
      <c r="A24" s="14" t="s">
        <v>21</v>
      </c>
      <c r="B24" s="24" t="s">
        <v>7</v>
      </c>
      <c r="C24" s="26">
        <v>0</v>
      </c>
      <c r="D24" s="26">
        <v>0</v>
      </c>
      <c r="E24" s="26">
        <f t="shared" si="0"/>
        <v>0</v>
      </c>
      <c r="F24" s="26">
        <v>0</v>
      </c>
      <c r="G24" s="27">
        <v>0</v>
      </c>
      <c r="H24" s="26">
        <v>0</v>
      </c>
      <c r="I24" s="28">
        <v>0</v>
      </c>
    </row>
    <row r="25" spans="1:9" s="4" customFormat="1" ht="11.25">
      <c r="A25" s="19" t="s">
        <v>51</v>
      </c>
      <c r="B25" s="25" t="s">
        <v>50</v>
      </c>
      <c r="C25" s="29">
        <v>250000</v>
      </c>
      <c r="D25" s="29">
        <v>10233.61</v>
      </c>
      <c r="E25" s="29">
        <f t="shared" si="0"/>
        <v>8.9586775867461194E-2</v>
      </c>
      <c r="F25" s="29">
        <v>10233.61</v>
      </c>
      <c r="G25" s="30">
        <v>2.4034413468065174E-2</v>
      </c>
      <c r="H25" s="29">
        <v>239766.39</v>
      </c>
      <c r="I25" s="31">
        <v>0.15220670222295132</v>
      </c>
    </row>
    <row r="26" spans="1:9" s="4" customFormat="1" ht="11.25">
      <c r="A26" s="14" t="s">
        <v>14</v>
      </c>
      <c r="B26" s="24" t="s">
        <v>7</v>
      </c>
      <c r="C26" s="26">
        <v>0</v>
      </c>
      <c r="D26" s="26">
        <v>0</v>
      </c>
      <c r="E26" s="26">
        <f t="shared" si="0"/>
        <v>0</v>
      </c>
      <c r="F26" s="26">
        <v>0</v>
      </c>
      <c r="G26" s="27">
        <v>0</v>
      </c>
      <c r="H26" s="26">
        <v>0</v>
      </c>
      <c r="I26" s="28">
        <v>0</v>
      </c>
    </row>
    <row r="27" spans="1:9" s="4" customFormat="1" ht="11.25">
      <c r="A27" s="19"/>
      <c r="B27" s="20" t="s">
        <v>49</v>
      </c>
      <c r="C27" s="21">
        <v>41633613.049999997</v>
      </c>
      <c r="D27" s="21">
        <v>1225590.76</v>
      </c>
      <c r="E27" s="21">
        <f t="shared" si="0"/>
        <v>10.729031565728166</v>
      </c>
      <c r="F27" s="21">
        <v>8907942.6400000025</v>
      </c>
      <c r="G27" s="22">
        <v>20.920982581861935</v>
      </c>
      <c r="H27" s="21">
        <v>32725670.409999996</v>
      </c>
      <c r="I27" s="23">
        <v>20.774664752392187</v>
      </c>
    </row>
    <row r="28" spans="1:9" s="4" customFormat="1" ht="11.25">
      <c r="A28" s="14" t="s">
        <v>48</v>
      </c>
      <c r="B28" s="24" t="s">
        <v>44</v>
      </c>
      <c r="C28" s="26">
        <v>1100000</v>
      </c>
      <c r="D28" s="26">
        <v>0</v>
      </c>
      <c r="E28" s="26">
        <f t="shared" si="0"/>
        <v>0</v>
      </c>
      <c r="F28" s="26">
        <v>0</v>
      </c>
      <c r="G28" s="27">
        <v>0</v>
      </c>
      <c r="H28" s="26">
        <v>1100000</v>
      </c>
      <c r="I28" s="28">
        <v>0.69829375353754308</v>
      </c>
    </row>
    <row r="29" spans="1:9" s="4" customFormat="1" ht="11.25">
      <c r="A29" s="19" t="s">
        <v>47</v>
      </c>
      <c r="B29" s="25" t="s">
        <v>46</v>
      </c>
      <c r="C29" s="29">
        <v>950000</v>
      </c>
      <c r="D29" s="29">
        <v>0</v>
      </c>
      <c r="E29" s="29">
        <f t="shared" si="0"/>
        <v>0</v>
      </c>
      <c r="F29" s="29">
        <v>0</v>
      </c>
      <c r="G29" s="30">
        <v>0</v>
      </c>
      <c r="H29" s="29">
        <v>950000</v>
      </c>
      <c r="I29" s="31">
        <v>0.60307187805515083</v>
      </c>
    </row>
    <row r="30" spans="1:9" s="4" customFormat="1" ht="11.25">
      <c r="A30" s="14" t="s">
        <v>45</v>
      </c>
      <c r="B30" s="24" t="s">
        <v>44</v>
      </c>
      <c r="C30" s="26">
        <v>0</v>
      </c>
      <c r="D30" s="26">
        <v>0</v>
      </c>
      <c r="E30" s="26">
        <f t="shared" si="0"/>
        <v>0</v>
      </c>
      <c r="F30" s="26">
        <v>0</v>
      </c>
      <c r="G30" s="27">
        <v>0</v>
      </c>
      <c r="H30" s="26">
        <v>0</v>
      </c>
      <c r="I30" s="28">
        <v>0</v>
      </c>
    </row>
    <row r="31" spans="1:9" s="4" customFormat="1" ht="11.25">
      <c r="A31" s="19" t="s">
        <v>43</v>
      </c>
      <c r="B31" s="25" t="s">
        <v>42</v>
      </c>
      <c r="C31" s="29">
        <v>1050000</v>
      </c>
      <c r="D31" s="29">
        <v>0</v>
      </c>
      <c r="E31" s="29">
        <f t="shared" si="0"/>
        <v>0</v>
      </c>
      <c r="F31" s="29">
        <v>700000</v>
      </c>
      <c r="G31" s="30">
        <v>1.6440033798088476</v>
      </c>
      <c r="H31" s="29">
        <v>350000</v>
      </c>
      <c r="I31" s="31">
        <v>0.22218437612558189</v>
      </c>
    </row>
    <row r="32" spans="1:9" s="4" customFormat="1" ht="11.25">
      <c r="A32" s="14" t="s">
        <v>41</v>
      </c>
      <c r="B32" s="24" t="s">
        <v>40</v>
      </c>
      <c r="C32" s="26">
        <v>1553851</v>
      </c>
      <c r="D32" s="26">
        <v>5728.72</v>
      </c>
      <c r="E32" s="26">
        <f t="shared" si="0"/>
        <v>5.0150196719187294E-2</v>
      </c>
      <c r="F32" s="26">
        <v>205728.72</v>
      </c>
      <c r="G32" s="27">
        <v>0.48316958714821162</v>
      </c>
      <c r="H32" s="26">
        <v>1348122.28</v>
      </c>
      <c r="I32" s="28">
        <v>0.85580487920799164</v>
      </c>
    </row>
    <row r="33" spans="1:9" s="4" customFormat="1" ht="11.25">
      <c r="A33" s="19" t="s">
        <v>39</v>
      </c>
      <c r="B33" s="25" t="s">
        <v>17</v>
      </c>
      <c r="C33" s="29">
        <v>1311650</v>
      </c>
      <c r="D33" s="29">
        <v>27107.38</v>
      </c>
      <c r="E33" s="29">
        <f t="shared" si="0"/>
        <v>0.23730265042483542</v>
      </c>
      <c r="F33" s="29">
        <v>203341.31</v>
      </c>
      <c r="G33" s="30">
        <v>0.47756257270679808</v>
      </c>
      <c r="H33" s="29">
        <v>1108308.69</v>
      </c>
      <c r="I33" s="31">
        <v>0.70356821383488843</v>
      </c>
    </row>
    <row r="34" spans="1:9" s="4" customFormat="1" ht="11.25">
      <c r="A34" s="14" t="s">
        <v>38</v>
      </c>
      <c r="B34" s="24" t="s">
        <v>37</v>
      </c>
      <c r="C34" s="26">
        <v>35000</v>
      </c>
      <c r="D34" s="26">
        <v>0</v>
      </c>
      <c r="E34" s="26">
        <f t="shared" si="0"/>
        <v>0</v>
      </c>
      <c r="F34" s="26">
        <v>0</v>
      </c>
      <c r="G34" s="27">
        <v>0</v>
      </c>
      <c r="H34" s="26">
        <v>35000</v>
      </c>
      <c r="I34" s="28">
        <v>2.2218437612558192E-2</v>
      </c>
    </row>
    <row r="35" spans="1:9" s="4" customFormat="1" ht="11.25">
      <c r="A35" s="19" t="s">
        <v>36</v>
      </c>
      <c r="B35" s="25" t="s">
        <v>35</v>
      </c>
      <c r="C35" s="29">
        <v>30000</v>
      </c>
      <c r="D35" s="29">
        <v>0</v>
      </c>
      <c r="E35" s="29">
        <f t="shared" si="0"/>
        <v>0</v>
      </c>
      <c r="F35" s="29">
        <v>0</v>
      </c>
      <c r="G35" s="30">
        <v>0</v>
      </c>
      <c r="H35" s="29">
        <v>30000</v>
      </c>
      <c r="I35" s="31">
        <v>1.9044375096478449E-2</v>
      </c>
    </row>
    <row r="36" spans="1:9" s="4" customFormat="1" ht="11.25">
      <c r="A36" s="14" t="s">
        <v>34</v>
      </c>
      <c r="B36" s="24" t="s">
        <v>33</v>
      </c>
      <c r="C36" s="26">
        <v>745000</v>
      </c>
      <c r="D36" s="26">
        <v>204450.2</v>
      </c>
      <c r="E36" s="26">
        <f t="shared" si="0"/>
        <v>1.7897920913008816</v>
      </c>
      <c r="F36" s="26">
        <v>211450.2</v>
      </c>
      <c r="G36" s="27">
        <v>0.49660691923036687</v>
      </c>
      <c r="H36" s="26">
        <v>533549.80000000005</v>
      </c>
      <c r="I36" s="28">
        <v>0.33870408412836861</v>
      </c>
    </row>
    <row r="37" spans="1:9" s="4" customFormat="1" ht="11.25">
      <c r="A37" s="19" t="s">
        <v>32</v>
      </c>
      <c r="B37" s="25" t="s">
        <v>31</v>
      </c>
      <c r="C37" s="29">
        <v>430000</v>
      </c>
      <c r="D37" s="29">
        <v>0</v>
      </c>
      <c r="E37" s="29">
        <f t="shared" si="0"/>
        <v>0</v>
      </c>
      <c r="F37" s="29">
        <v>0</v>
      </c>
      <c r="G37" s="30">
        <v>0</v>
      </c>
      <c r="H37" s="29">
        <v>430000</v>
      </c>
      <c r="I37" s="31">
        <v>0.27296937638285779</v>
      </c>
    </row>
    <row r="38" spans="1:9" s="4" customFormat="1" ht="11.25">
      <c r="A38" s="14" t="s">
        <v>30</v>
      </c>
      <c r="B38" s="24" t="s">
        <v>29</v>
      </c>
      <c r="C38" s="26">
        <v>970000</v>
      </c>
      <c r="D38" s="26">
        <v>5500</v>
      </c>
      <c r="E38" s="26">
        <f t="shared" si="0"/>
        <v>4.8147942639111374E-2</v>
      </c>
      <c r="F38" s="26">
        <v>665070.67999999993</v>
      </c>
      <c r="G38" s="27">
        <v>1.5619692081882408</v>
      </c>
      <c r="H38" s="26">
        <v>304929.32000000007</v>
      </c>
      <c r="I38" s="28">
        <v>0.19357294493313698</v>
      </c>
    </row>
    <row r="39" spans="1:9" s="4" customFormat="1" ht="11.25">
      <c r="A39" s="19" t="s">
        <v>28</v>
      </c>
      <c r="B39" s="25" t="s">
        <v>27</v>
      </c>
      <c r="C39" s="29">
        <v>3500000</v>
      </c>
      <c r="D39" s="29">
        <v>0</v>
      </c>
      <c r="E39" s="29">
        <f t="shared" si="0"/>
        <v>0</v>
      </c>
      <c r="F39" s="29">
        <v>984119.58000000007</v>
      </c>
      <c r="G39" s="30">
        <v>2.3112798795086626</v>
      </c>
      <c r="H39" s="29">
        <v>2515880.42</v>
      </c>
      <c r="I39" s="31">
        <v>1.5971123472121915</v>
      </c>
    </row>
    <row r="40" spans="1:9" s="4" customFormat="1" ht="11.25">
      <c r="A40" s="14" t="s">
        <v>26</v>
      </c>
      <c r="B40" s="24" t="s">
        <v>15</v>
      </c>
      <c r="C40" s="26">
        <v>15638112.050000001</v>
      </c>
      <c r="D40" s="26">
        <v>124097.1</v>
      </c>
      <c r="E40" s="26">
        <f t="shared" si="0"/>
        <v>1.0863672822691033</v>
      </c>
      <c r="F40" s="26">
        <v>3109258.2100000004</v>
      </c>
      <c r="G40" s="27">
        <v>7.3023300084834419</v>
      </c>
      <c r="H40" s="26">
        <v>12528853.84</v>
      </c>
      <c r="I40" s="28">
        <v>7.9534730685971455</v>
      </c>
    </row>
    <row r="41" spans="1:9" s="4" customFormat="1" ht="11.25">
      <c r="A41" s="19" t="s">
        <v>25</v>
      </c>
      <c r="B41" s="25" t="s">
        <v>24</v>
      </c>
      <c r="C41" s="29">
        <v>11430000</v>
      </c>
      <c r="D41" s="29">
        <v>775857.5</v>
      </c>
      <c r="E41" s="29">
        <f t="shared" si="0"/>
        <v>6.7919895283862459</v>
      </c>
      <c r="F41" s="29">
        <v>2339642.9700000002</v>
      </c>
      <c r="G41" s="30">
        <v>5.4948299288943012</v>
      </c>
      <c r="H41" s="29">
        <v>9090357.0299999993</v>
      </c>
      <c r="I41" s="31">
        <v>5.7706723013409924</v>
      </c>
    </row>
    <row r="42" spans="1:9" s="4" customFormat="1" ht="11.25">
      <c r="A42" s="14" t="s">
        <v>23</v>
      </c>
      <c r="B42" s="24" t="s">
        <v>22</v>
      </c>
      <c r="C42" s="26">
        <v>110000</v>
      </c>
      <c r="D42" s="26">
        <v>38288.769999999997</v>
      </c>
      <c r="E42" s="26">
        <f t="shared" si="0"/>
        <v>0.33518645485129606</v>
      </c>
      <c r="F42" s="26">
        <v>38903.769999999997</v>
      </c>
      <c r="G42" s="27">
        <v>9.1368470524722939E-2</v>
      </c>
      <c r="H42" s="26">
        <v>71096.23000000001</v>
      </c>
      <c r="I42" s="28">
        <v>4.5132775735516807E-2</v>
      </c>
    </row>
    <row r="43" spans="1:9" s="4" customFormat="1" ht="11.25">
      <c r="A43" s="19" t="s">
        <v>21</v>
      </c>
      <c r="B43" s="25" t="s">
        <v>7</v>
      </c>
      <c r="C43" s="29">
        <v>1710000</v>
      </c>
      <c r="D43" s="29">
        <v>2097.1</v>
      </c>
      <c r="E43" s="29">
        <f t="shared" si="0"/>
        <v>1.8358372819723721E-2</v>
      </c>
      <c r="F43" s="29">
        <v>200769.97</v>
      </c>
      <c r="G43" s="30">
        <v>0.47152358463445854</v>
      </c>
      <c r="H43" s="29">
        <v>1509230.03</v>
      </c>
      <c r="I43" s="31">
        <v>0.95807809327298066</v>
      </c>
    </row>
    <row r="44" spans="1:9" s="4" customFormat="1" ht="11.25">
      <c r="A44" s="14" t="s">
        <v>20</v>
      </c>
      <c r="B44" s="24" t="s">
        <v>19</v>
      </c>
      <c r="C44" s="26">
        <v>550000</v>
      </c>
      <c r="D44" s="26">
        <v>42463.99</v>
      </c>
      <c r="E44" s="26">
        <f t="shared" si="0"/>
        <v>0.37173704631778159</v>
      </c>
      <c r="F44" s="26">
        <v>129256.00999999998</v>
      </c>
      <c r="G44" s="27">
        <v>0.30356759614372314</v>
      </c>
      <c r="H44" s="26">
        <v>420743.99</v>
      </c>
      <c r="I44" s="28">
        <v>0.26709354550496589</v>
      </c>
    </row>
    <row r="45" spans="1:9" s="4" customFormat="1" ht="11.25">
      <c r="A45" s="19" t="s">
        <v>18</v>
      </c>
      <c r="B45" s="25" t="s">
        <v>17</v>
      </c>
      <c r="C45" s="29">
        <v>50000</v>
      </c>
      <c r="D45" s="29">
        <v>0</v>
      </c>
      <c r="E45" s="29">
        <f t="shared" si="0"/>
        <v>0</v>
      </c>
      <c r="F45" s="29">
        <v>0</v>
      </c>
      <c r="G45" s="30">
        <v>0</v>
      </c>
      <c r="H45" s="29">
        <v>50000</v>
      </c>
      <c r="I45" s="31">
        <v>3.1740625160797412E-2</v>
      </c>
    </row>
    <row r="46" spans="1:9" s="4" customFormat="1" ht="11.25">
      <c r="A46" s="14" t="s">
        <v>16</v>
      </c>
      <c r="B46" s="24" t="s">
        <v>15</v>
      </c>
      <c r="C46" s="26">
        <v>450000</v>
      </c>
      <c r="D46" s="26">
        <v>0</v>
      </c>
      <c r="E46" s="26">
        <f t="shared" si="0"/>
        <v>0</v>
      </c>
      <c r="F46" s="26">
        <v>120401.22</v>
      </c>
      <c r="G46" s="27">
        <v>0.28277144659015518</v>
      </c>
      <c r="H46" s="26">
        <v>329598.78000000003</v>
      </c>
      <c r="I46" s="28">
        <v>0.20923342658872268</v>
      </c>
    </row>
    <row r="47" spans="1:9" s="4" customFormat="1" ht="11.25">
      <c r="A47" s="19" t="s">
        <v>14</v>
      </c>
      <c r="B47" s="25" t="s">
        <v>7</v>
      </c>
      <c r="C47" s="29">
        <v>20000</v>
      </c>
      <c r="D47" s="29">
        <v>0</v>
      </c>
      <c r="E47" s="29">
        <f t="shared" si="0"/>
        <v>0</v>
      </c>
      <c r="F47" s="29">
        <v>0</v>
      </c>
      <c r="G47" s="30">
        <v>0</v>
      </c>
      <c r="H47" s="29">
        <v>20000</v>
      </c>
      <c r="I47" s="31">
        <v>1.2696250064318966E-2</v>
      </c>
    </row>
    <row r="48" spans="1:9" s="4" customFormat="1" ht="11.25">
      <c r="A48" s="14"/>
      <c r="B48" s="15" t="s">
        <v>13</v>
      </c>
      <c r="C48" s="16">
        <v>11189781.789999999</v>
      </c>
      <c r="D48" s="16">
        <v>20679.34</v>
      </c>
      <c r="E48" s="16">
        <f t="shared" si="0"/>
        <v>0.18103048656994208</v>
      </c>
      <c r="F48" s="16">
        <v>714446.06</v>
      </c>
      <c r="G48" s="17">
        <v>1.6779310533301641</v>
      </c>
      <c r="H48" s="16">
        <v>10475335.729999999</v>
      </c>
      <c r="I48" s="18">
        <v>6.6498740967887615</v>
      </c>
    </row>
    <row r="49" spans="1:9" s="4" customFormat="1" ht="11.25">
      <c r="A49" s="19" t="s">
        <v>12</v>
      </c>
      <c r="B49" s="25" t="s">
        <v>11</v>
      </c>
      <c r="C49" s="29">
        <v>6900000</v>
      </c>
      <c r="D49" s="29">
        <v>0</v>
      </c>
      <c r="E49" s="29">
        <f t="shared" si="0"/>
        <v>0</v>
      </c>
      <c r="F49" s="29">
        <v>0</v>
      </c>
      <c r="G49" s="30">
        <v>0</v>
      </c>
      <c r="H49" s="29">
        <v>6900000</v>
      </c>
      <c r="I49" s="31">
        <v>4.3802062721900432</v>
      </c>
    </row>
    <row r="50" spans="1:9" s="4" customFormat="1" ht="11.25">
      <c r="A50" s="14" t="s">
        <v>10</v>
      </c>
      <c r="B50" s="24" t="s">
        <v>9</v>
      </c>
      <c r="C50" s="26">
        <v>2876881.79</v>
      </c>
      <c r="D50" s="26">
        <v>7625.95</v>
      </c>
      <c r="E50" s="26">
        <f t="shared" si="0"/>
        <v>6.67588733034057E-2</v>
      </c>
      <c r="F50" s="26">
        <v>15536.65</v>
      </c>
      <c r="G50" s="27">
        <v>3.6489007301295909E-2</v>
      </c>
      <c r="H50" s="26">
        <v>2861345.14</v>
      </c>
      <c r="I50" s="28">
        <v>1.8164176708881881</v>
      </c>
    </row>
    <row r="51" spans="1:9" s="4" customFormat="1" ht="12" thickBot="1">
      <c r="A51" s="19" t="s">
        <v>8</v>
      </c>
      <c r="B51" s="25" t="s">
        <v>7</v>
      </c>
      <c r="C51" s="29">
        <v>1412900</v>
      </c>
      <c r="D51" s="29">
        <v>13053.39</v>
      </c>
      <c r="E51" s="29">
        <f t="shared" si="0"/>
        <v>0.11427161326653636</v>
      </c>
      <c r="F51" s="29">
        <v>698909.41</v>
      </c>
      <c r="G51" s="30">
        <v>1.6414420460288681</v>
      </c>
      <c r="H51" s="29">
        <v>713990.59</v>
      </c>
      <c r="I51" s="31">
        <v>0.45325015371053179</v>
      </c>
    </row>
    <row r="52" spans="1:9" s="4" customFormat="1" ht="16.5" customHeight="1" thickTop="1" thickBot="1">
      <c r="A52" s="73" t="s">
        <v>0</v>
      </c>
      <c r="B52" s="74"/>
      <c r="C52" s="10">
        <v>200105815.87999997</v>
      </c>
      <c r="D52" s="11">
        <v>11423125.679999998</v>
      </c>
      <c r="E52" s="12">
        <v>100</v>
      </c>
      <c r="F52" s="10">
        <v>42578987.890000001</v>
      </c>
      <c r="G52" s="12">
        <v>100</v>
      </c>
      <c r="H52" s="10">
        <v>157526827.98999998</v>
      </c>
      <c r="I52" s="13">
        <v>100</v>
      </c>
    </row>
    <row r="53" spans="1:9" s="4" customFormat="1" ht="16.5" customHeight="1" thickTop="1">
      <c r="A53" s="82" t="s">
        <v>79</v>
      </c>
      <c r="B53" s="82"/>
      <c r="C53" s="82"/>
      <c r="D53" s="82"/>
      <c r="E53" s="82"/>
      <c r="F53" s="82"/>
      <c r="G53" s="82"/>
      <c r="H53" s="82"/>
      <c r="I53" s="82"/>
    </row>
    <row r="54" spans="1:9" s="4" customFormat="1" ht="16.5" customHeight="1">
      <c r="A54" s="42"/>
      <c r="B54" s="42"/>
      <c r="C54" s="43"/>
      <c r="D54" s="44"/>
      <c r="E54" s="45"/>
      <c r="F54" s="43"/>
      <c r="G54" s="45"/>
      <c r="H54" s="43"/>
      <c r="I54" s="45"/>
    </row>
    <row r="55" spans="1:9" s="4" customFormat="1" ht="16.5" customHeight="1">
      <c r="A55" s="42"/>
      <c r="B55" s="42"/>
      <c r="C55" s="43"/>
      <c r="D55" s="44"/>
      <c r="E55" s="45"/>
      <c r="F55" s="43"/>
      <c r="G55" s="45"/>
      <c r="H55" s="43"/>
      <c r="I55" s="45"/>
    </row>
    <row r="56" spans="1:9" s="4" customFormat="1" ht="16.5" customHeight="1">
      <c r="A56" s="42"/>
      <c r="B56" s="42" t="s">
        <v>6</v>
      </c>
      <c r="C56" s="43">
        <f>F5</f>
        <v>24209803.959999997</v>
      </c>
      <c r="D56" s="44"/>
      <c r="E56" s="45"/>
      <c r="F56" s="43"/>
      <c r="G56" s="45"/>
      <c r="H56" s="43"/>
      <c r="I56" s="45"/>
    </row>
    <row r="57" spans="1:9" s="4" customFormat="1" ht="16.5" customHeight="1">
      <c r="A57" s="42"/>
      <c r="B57" s="42" t="s">
        <v>5</v>
      </c>
      <c r="C57" s="43">
        <f>F18</f>
        <v>8746795.2299999986</v>
      </c>
      <c r="D57" s="44"/>
      <c r="E57" s="45"/>
      <c r="F57" s="43"/>
      <c r="G57" s="45"/>
      <c r="H57" s="43"/>
      <c r="I57" s="45"/>
    </row>
    <row r="58" spans="1:9" s="4" customFormat="1" ht="16.5" customHeight="1">
      <c r="A58" s="42"/>
      <c r="B58" s="42" t="s">
        <v>49</v>
      </c>
      <c r="C58" s="43">
        <f>F27</f>
        <v>8907942.6400000025</v>
      </c>
      <c r="D58" s="44"/>
      <c r="E58" s="45"/>
      <c r="F58" s="43"/>
      <c r="G58" s="45"/>
      <c r="H58" s="43"/>
      <c r="I58" s="45"/>
    </row>
    <row r="59" spans="1:9" s="4" customFormat="1" ht="16.5" customHeight="1">
      <c r="A59" s="42"/>
      <c r="B59" s="42" t="s">
        <v>4</v>
      </c>
      <c r="C59" s="43">
        <f>F48</f>
        <v>714446.06</v>
      </c>
      <c r="D59" s="44"/>
      <c r="E59" s="45"/>
      <c r="F59" s="43"/>
      <c r="G59" s="45"/>
      <c r="H59" s="43"/>
      <c r="I59" s="45"/>
    </row>
    <row r="60" spans="1:9" s="4" customFormat="1" ht="16.5" customHeight="1">
      <c r="A60" s="42"/>
      <c r="B60" s="42"/>
      <c r="C60" s="43"/>
      <c r="D60" s="44"/>
      <c r="E60" s="45"/>
      <c r="F60" s="43"/>
      <c r="G60" s="45"/>
      <c r="H60" s="43"/>
      <c r="I60" s="45"/>
    </row>
    <row r="61" spans="1:9" s="4" customFormat="1" ht="16.5" customHeight="1">
      <c r="A61" s="42"/>
      <c r="B61" s="42"/>
      <c r="C61" s="43"/>
      <c r="D61" s="44"/>
      <c r="E61" s="45"/>
      <c r="F61" s="43"/>
      <c r="G61" s="45"/>
      <c r="H61" s="43"/>
      <c r="I61" s="45"/>
    </row>
    <row r="62" spans="1:9" s="4" customFormat="1" ht="16.5" customHeight="1">
      <c r="A62" s="42"/>
      <c r="B62" s="42"/>
      <c r="C62" s="43"/>
      <c r="D62" s="44"/>
      <c r="E62" s="45"/>
      <c r="F62" s="43"/>
      <c r="G62" s="45"/>
      <c r="H62" s="43"/>
      <c r="I62" s="45"/>
    </row>
    <row r="63" spans="1:9" s="4" customFormat="1" ht="16.5" customHeight="1">
      <c r="A63" s="42"/>
      <c r="B63" s="42"/>
      <c r="C63" s="43"/>
      <c r="D63" s="44"/>
      <c r="E63" s="45"/>
      <c r="F63" s="43"/>
      <c r="G63" s="45"/>
      <c r="H63" s="43"/>
      <c r="I63" s="45"/>
    </row>
    <row r="64" spans="1:9" s="4" customFormat="1" ht="16.5" customHeight="1">
      <c r="A64" s="42"/>
      <c r="B64" s="42"/>
      <c r="C64" s="43"/>
      <c r="D64" s="44"/>
      <c r="E64" s="45"/>
      <c r="F64" s="43"/>
      <c r="G64" s="45"/>
      <c r="H64" s="43"/>
      <c r="I64" s="45"/>
    </row>
    <row r="65" spans="1:9" s="4" customFormat="1" ht="16.5" customHeight="1">
      <c r="A65" s="42"/>
      <c r="B65" s="42"/>
      <c r="C65" s="43"/>
      <c r="D65" s="44"/>
      <c r="E65" s="45"/>
      <c r="F65" s="43"/>
      <c r="G65" s="45"/>
      <c r="H65" s="43"/>
      <c r="I65" s="45"/>
    </row>
    <row r="66" spans="1:9" s="4" customFormat="1" ht="16.5" customHeight="1">
      <c r="A66" s="42"/>
      <c r="B66" s="42"/>
      <c r="C66" s="43"/>
      <c r="D66" s="44"/>
      <c r="E66" s="45"/>
      <c r="F66" s="43"/>
      <c r="G66" s="45"/>
      <c r="H66" s="43"/>
      <c r="I66" s="45"/>
    </row>
    <row r="67" spans="1:9" s="4" customFormat="1" ht="16.5" customHeight="1">
      <c r="A67" s="42"/>
      <c r="B67" s="42"/>
      <c r="C67" s="43"/>
      <c r="D67" s="44"/>
      <c r="E67" s="45"/>
      <c r="F67" s="43"/>
      <c r="G67" s="45"/>
      <c r="H67" s="43"/>
      <c r="I67" s="45"/>
    </row>
    <row r="68" spans="1:9" s="4" customFormat="1" ht="16.5" customHeight="1">
      <c r="A68" s="42"/>
      <c r="B68" s="42"/>
      <c r="C68" s="43"/>
      <c r="D68" s="44"/>
      <c r="E68" s="45"/>
      <c r="F68" s="43"/>
      <c r="G68" s="45"/>
      <c r="H68" s="43"/>
      <c r="I68" s="45"/>
    </row>
    <row r="69" spans="1:9">
      <c r="D69" s="3"/>
    </row>
    <row r="70" spans="1:9">
      <c r="D70" s="3"/>
    </row>
    <row r="71" spans="1:9" ht="25.5" customHeight="1">
      <c r="D71" s="3"/>
    </row>
  </sheetData>
  <sheetProtection password="C76B" sheet="1" objects="1" scenarios="1"/>
  <mergeCells count="6">
    <mergeCell ref="A53:I53"/>
    <mergeCell ref="A1:I1"/>
    <mergeCell ref="A2:A3"/>
    <mergeCell ref="B2:B3"/>
    <mergeCell ref="C2:C3"/>
    <mergeCell ref="A52:B5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topLeftCell="A27" zoomScale="120" workbookViewId="0">
      <selection activeCell="H55" sqref="H55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48" customWidth="1"/>
    <col min="6" max="6" width="13.7109375" style="54" customWidth="1"/>
    <col min="7" max="7" width="7.7109375" style="48" customWidth="1"/>
    <col min="8" max="8" width="13.7109375" style="54" customWidth="1"/>
    <col min="9" max="9" width="5.140625" style="48" bestFit="1" customWidth="1"/>
    <col min="10" max="16384" width="9.140625" style="1"/>
  </cols>
  <sheetData>
    <row r="1" spans="1:9" s="4" customFormat="1" ht="30" customHeight="1" thickBot="1">
      <c r="A1" s="77" t="s">
        <v>76</v>
      </c>
      <c r="B1" s="77"/>
      <c r="C1" s="77"/>
      <c r="D1" s="77"/>
      <c r="E1" s="77"/>
      <c r="F1" s="77"/>
      <c r="G1" s="77"/>
      <c r="H1" s="77"/>
      <c r="I1" s="77"/>
    </row>
    <row r="2" spans="1:9" s="4" customFormat="1" ht="15" customHeight="1" thickBot="1">
      <c r="A2" s="78" t="s">
        <v>3</v>
      </c>
      <c r="B2" s="79" t="s">
        <v>75</v>
      </c>
      <c r="C2" s="80" t="s">
        <v>73</v>
      </c>
      <c r="D2" s="85" t="s">
        <v>80</v>
      </c>
      <c r="E2" s="78"/>
      <c r="F2" s="75" t="s">
        <v>77</v>
      </c>
      <c r="G2" s="76"/>
      <c r="H2" s="86" t="s">
        <v>2</v>
      </c>
      <c r="I2" s="87"/>
    </row>
    <row r="3" spans="1:9" s="4" customFormat="1" ht="15" customHeight="1" thickBot="1">
      <c r="A3" s="78"/>
      <c r="B3" s="79"/>
      <c r="C3" s="81"/>
      <c r="D3" s="63" t="s">
        <v>1</v>
      </c>
      <c r="E3" s="46" t="s">
        <v>72</v>
      </c>
      <c r="F3" s="63" t="s">
        <v>1</v>
      </c>
      <c r="G3" s="46" t="s">
        <v>72</v>
      </c>
      <c r="H3" s="63" t="s">
        <v>1</v>
      </c>
      <c r="I3" s="64" t="s">
        <v>72</v>
      </c>
    </row>
    <row r="4" spans="1:9" s="4" customFormat="1" ht="11.25">
      <c r="A4" s="14"/>
      <c r="B4" s="15" t="s">
        <v>71</v>
      </c>
      <c r="C4" s="49">
        <v>195176789.40000001</v>
      </c>
      <c r="D4" s="49">
        <v>12898180.09</v>
      </c>
      <c r="E4" s="55">
        <v>100.08358740666657</v>
      </c>
      <c r="F4" s="49">
        <v>54762721.920000002</v>
      </c>
      <c r="G4" s="55">
        <v>98.731351116763818</v>
      </c>
      <c r="H4" s="49">
        <v>140414067.48000002</v>
      </c>
      <c r="I4" s="55">
        <v>93.050963693027938</v>
      </c>
    </row>
    <row r="5" spans="1:9" s="4" customFormat="1" ht="11.25">
      <c r="A5" s="19"/>
      <c r="B5" s="20" t="s">
        <v>70</v>
      </c>
      <c r="C5" s="50">
        <v>136137284.09999999</v>
      </c>
      <c r="D5" s="50">
        <v>7074882.9399999995</v>
      </c>
      <c r="E5" s="47">
        <v>54.897641386353456</v>
      </c>
      <c r="F5" s="50">
        <v>31284686.899999999</v>
      </c>
      <c r="G5" s="61">
        <v>56.402956219271893</v>
      </c>
      <c r="H5" s="50">
        <v>104852597.19999999</v>
      </c>
      <c r="I5" s="61">
        <v>69.484741737622372</v>
      </c>
    </row>
    <row r="6" spans="1:9" s="4" customFormat="1" ht="11.25">
      <c r="A6" s="14" t="s">
        <v>69</v>
      </c>
      <c r="B6" s="24" t="s">
        <v>68</v>
      </c>
      <c r="C6" s="51">
        <v>104625192.28999999</v>
      </c>
      <c r="D6" s="51">
        <v>5755680.9199999999</v>
      </c>
      <c r="E6" s="59">
        <v>44.66127705011003</v>
      </c>
      <c r="F6" s="51">
        <v>24904144.82</v>
      </c>
      <c r="G6" s="59">
        <v>44.899518874867404</v>
      </c>
      <c r="H6" s="51">
        <v>79721047.469999999</v>
      </c>
      <c r="I6" s="59">
        <v>52.830321255081735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21283.74</v>
      </c>
      <c r="E7" s="60">
        <v>0.16515144289869857</v>
      </c>
      <c r="F7" s="52">
        <v>89487.21</v>
      </c>
      <c r="G7" s="60">
        <v>0.16133590225621824</v>
      </c>
      <c r="H7" s="52">
        <v>4189604.6000000006</v>
      </c>
      <c r="I7" s="60">
        <v>2.7764080374515965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89359.8</v>
      </c>
      <c r="E8" s="59">
        <v>0.69338846965519796</v>
      </c>
      <c r="F8" s="51">
        <v>380857.48999999993</v>
      </c>
      <c r="G8" s="59">
        <v>0.68664546341525901</v>
      </c>
      <c r="H8" s="51">
        <v>999142.51</v>
      </c>
      <c r="I8" s="59">
        <v>0.66212150314222051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22990.3</v>
      </c>
      <c r="E9" s="60">
        <v>0.17839351625578725</v>
      </c>
      <c r="F9" s="52">
        <v>119260.14</v>
      </c>
      <c r="G9" s="60">
        <v>0.21501332190491693</v>
      </c>
      <c r="H9" s="52">
        <v>708739.86</v>
      </c>
      <c r="I9" s="60">
        <v>0.46967464274941817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332.57</v>
      </c>
      <c r="E10" s="59">
        <v>2.5805810146534479E-3</v>
      </c>
      <c r="F10" s="51">
        <v>474367.74000000005</v>
      </c>
      <c r="G10" s="59">
        <v>0.85523447802365438</v>
      </c>
      <c r="H10" s="51">
        <v>2560632.2599999998</v>
      </c>
      <c r="I10" s="59">
        <v>1.696904759848183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57906.43</v>
      </c>
      <c r="E11" s="60">
        <v>0.44932565740854219</v>
      </c>
      <c r="F11" s="52">
        <v>232946.72</v>
      </c>
      <c r="G11" s="60">
        <v>0.4199781091490799</v>
      </c>
      <c r="H11" s="52">
        <v>2642053.2799999998</v>
      </c>
      <c r="I11" s="60">
        <v>1.7508616354792408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9">
        <v>0</v>
      </c>
      <c r="F12" s="51">
        <v>255000</v>
      </c>
      <c r="G12" s="59">
        <v>0.45973782259314644</v>
      </c>
      <c r="H12" s="51">
        <v>435000</v>
      </c>
      <c r="I12" s="59">
        <v>0.28827004254564842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1097190.77</v>
      </c>
      <c r="E13" s="60">
        <v>8.5136653050936584</v>
      </c>
      <c r="F13" s="52">
        <v>4400340.42</v>
      </c>
      <c r="G13" s="60">
        <v>7.933344797487889</v>
      </c>
      <c r="H13" s="52">
        <v>11199659.58</v>
      </c>
      <c r="I13" s="60">
        <v>7.421899640513514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9.6598308389850007E-3</v>
      </c>
      <c r="H14" s="51">
        <v>1039642.04</v>
      </c>
      <c r="I14" s="59">
        <v>0.68896012667366591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0.39807886756300681</v>
      </c>
      <c r="H15" s="52">
        <v>279200</v>
      </c>
      <c r="I15" s="60">
        <v>0.18502297903159776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0.34459867154882107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30138.41</v>
      </c>
      <c r="E17" s="60">
        <v>0.23385936391689455</v>
      </c>
      <c r="F17" s="52">
        <v>202124.4</v>
      </c>
      <c r="G17" s="60">
        <v>0.36440875117233795</v>
      </c>
      <c r="H17" s="52">
        <v>557875.6</v>
      </c>
      <c r="I17" s="60">
        <v>0.36969844355673359</v>
      </c>
    </row>
    <row r="18" spans="1:9" s="4" customFormat="1" ht="11.25">
      <c r="A18" s="14"/>
      <c r="B18" s="15" t="s">
        <v>59</v>
      </c>
      <c r="C18" s="49">
        <v>14026822.299999999</v>
      </c>
      <c r="D18" s="49">
        <v>3074021.99</v>
      </c>
      <c r="E18" s="55">
        <v>23.852911525456932</v>
      </c>
      <c r="F18" s="49">
        <v>11820817.219999999</v>
      </c>
      <c r="G18" s="55">
        <v>21.31167360782106</v>
      </c>
      <c r="H18" s="49">
        <v>2206005.08</v>
      </c>
      <c r="I18" s="55">
        <v>1.4618969615345205</v>
      </c>
    </row>
    <row r="19" spans="1:9" s="4" customFormat="1" ht="11.25">
      <c r="A19" s="19" t="s">
        <v>58</v>
      </c>
      <c r="B19" s="25" t="s">
        <v>57</v>
      </c>
      <c r="C19" s="52">
        <v>11626822.299999999</v>
      </c>
      <c r="D19" s="52">
        <v>2881685.3600000003</v>
      </c>
      <c r="E19" s="60">
        <v>22.360473074001828</v>
      </c>
      <c r="F19" s="52">
        <v>11546822.299999999</v>
      </c>
      <c r="G19" s="60">
        <v>20.817689968909754</v>
      </c>
      <c r="H19" s="52">
        <v>80000</v>
      </c>
      <c r="I19" s="60">
        <v>5.3015180238280168E-2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182103.02</v>
      </c>
      <c r="E20" s="59">
        <v>1.4130306285084557</v>
      </c>
      <c r="F20" s="51">
        <v>253527.7</v>
      </c>
      <c r="G20" s="59">
        <v>0.45708342260803325</v>
      </c>
      <c r="H20" s="51">
        <v>1746472.3</v>
      </c>
      <c r="I20" s="59">
        <v>1.1573692970707963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/>
      <c r="F21" s="52">
        <v>0</v>
      </c>
      <c r="G21" s="60"/>
      <c r="H21" s="52">
        <v>50000</v>
      </c>
      <c r="I21" s="60">
        <v>3.3134487648925105E-2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3.3134487648925105E-2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3.3134487648925105E-2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10233.61</v>
      </c>
      <c r="E25" s="60">
        <v>7.9407822946650858E-2</v>
      </c>
      <c r="F25" s="52">
        <v>20467.22</v>
      </c>
      <c r="G25" s="60">
        <v>3.6900216303274114E-2</v>
      </c>
      <c r="H25" s="52">
        <v>229532.78</v>
      </c>
      <c r="I25" s="60">
        <v>0.15210902127866885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45012683</v>
      </c>
      <c r="D27" s="50">
        <v>2749275.1599999997</v>
      </c>
      <c r="E27" s="61">
        <v>21.333034494856179</v>
      </c>
      <c r="F27" s="50">
        <v>11657217.800000001</v>
      </c>
      <c r="G27" s="61">
        <v>21.016721289670862</v>
      </c>
      <c r="H27" s="50">
        <v>33355465.199999999</v>
      </c>
      <c r="I27" s="61">
        <v>22.104324993871018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907764</v>
      </c>
      <c r="E28" s="59">
        <v>7.0438059481789477</v>
      </c>
      <c r="F28" s="51">
        <v>907764</v>
      </c>
      <c r="G28" s="59">
        <v>1.6366017442684118</v>
      </c>
      <c r="H28" s="51">
        <v>192236</v>
      </c>
      <c r="I28" s="59">
        <v>0.12739282735357532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0.62955526532957695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2371.1999999999998</v>
      </c>
      <c r="E31" s="60">
        <v>1.8399355630231998E-2</v>
      </c>
      <c r="F31" s="52">
        <v>702371.2</v>
      </c>
      <c r="G31" s="60">
        <v>1.2663004162358251</v>
      </c>
      <c r="H31" s="52">
        <v>347628.80000000005</v>
      </c>
      <c r="I31" s="60">
        <v>0.23037004360021313</v>
      </c>
    </row>
    <row r="32" spans="1:9" s="4" customFormat="1" ht="11.25">
      <c r="A32" s="14" t="s">
        <v>41</v>
      </c>
      <c r="B32" s="24" t="s">
        <v>40</v>
      </c>
      <c r="C32" s="51">
        <v>1553851</v>
      </c>
      <c r="D32" s="58">
        <v>-38757.300000000003</v>
      </c>
      <c r="E32" s="58">
        <v>-0.30073774711858581</v>
      </c>
      <c r="F32" s="51">
        <v>166971.41999999998</v>
      </c>
      <c r="G32" s="59">
        <v>0.3010316747689637</v>
      </c>
      <c r="H32" s="51">
        <v>1386879.58</v>
      </c>
      <c r="I32" s="59">
        <v>0.91907088628112865</v>
      </c>
    </row>
    <row r="33" spans="1:9" s="4" customFormat="1" ht="11.25">
      <c r="A33" s="19" t="s">
        <v>39</v>
      </c>
      <c r="B33" s="25" t="s">
        <v>17</v>
      </c>
      <c r="C33" s="52">
        <v>1311650</v>
      </c>
      <c r="D33" s="52">
        <v>39322.559999999998</v>
      </c>
      <c r="E33" s="60">
        <v>0.305123889056653</v>
      </c>
      <c r="F33" s="52">
        <v>242663.87</v>
      </c>
      <c r="G33" s="60">
        <v>0.437497094964025</v>
      </c>
      <c r="H33" s="52">
        <v>1068986.1299999999</v>
      </c>
      <c r="I33" s="60">
        <v>0.70840615442714483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2.319414135424757E-2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1.988069258935506E-2</v>
      </c>
    </row>
    <row r="36" spans="1:9" s="4" customFormat="1" ht="11.25">
      <c r="A36" s="14" t="s">
        <v>34</v>
      </c>
      <c r="B36" s="24" t="s">
        <v>33</v>
      </c>
      <c r="C36" s="51">
        <v>745000</v>
      </c>
      <c r="D36" s="51">
        <v>0</v>
      </c>
      <c r="E36" s="59">
        <v>0</v>
      </c>
      <c r="F36" s="51">
        <v>211450.2</v>
      </c>
      <c r="G36" s="59">
        <v>0.38122217464660924</v>
      </c>
      <c r="H36" s="51">
        <v>533549.80000000005</v>
      </c>
      <c r="I36" s="59">
        <v>0.35357798516372924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0.28495659378075588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1250</v>
      </c>
      <c r="E38" s="59">
        <v>9.6993904089870096E-3</v>
      </c>
      <c r="F38" s="51">
        <v>666320.67999999993</v>
      </c>
      <c r="G38" s="59">
        <v>1.2013051708705282</v>
      </c>
      <c r="H38" s="51">
        <v>303679.32000000007</v>
      </c>
      <c r="I38" s="59">
        <v>0.20124517355547952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992255.19</v>
      </c>
      <c r="E39" s="60">
        <v>7.6994163785228666</v>
      </c>
      <c r="F39" s="52">
        <v>1976374.77</v>
      </c>
      <c r="G39" s="60">
        <v>3.56319307210914</v>
      </c>
      <c r="H39" s="52">
        <v>1523625.23</v>
      </c>
      <c r="I39" s="60">
        <v>1.0096908273005134</v>
      </c>
    </row>
    <row r="40" spans="1:9" s="4" customFormat="1" ht="11.25">
      <c r="A40" s="14" t="s">
        <v>26</v>
      </c>
      <c r="B40" s="24" t="s">
        <v>15</v>
      </c>
      <c r="C40" s="51">
        <v>15638112.050000001</v>
      </c>
      <c r="D40" s="51">
        <v>20820.080000000002</v>
      </c>
      <c r="E40" s="59">
        <v>0.16155366741307384</v>
      </c>
      <c r="F40" s="51">
        <v>3130078.2900000005</v>
      </c>
      <c r="G40" s="59">
        <v>5.6431975591791357</v>
      </c>
      <c r="H40" s="51">
        <v>12508033.76</v>
      </c>
      <c r="I40" s="59">
        <v>8.2889458026611642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776863.13</v>
      </c>
      <c r="E41" s="60">
        <v>6.0280790337741035</v>
      </c>
      <c r="F41" s="52">
        <v>3116506.1</v>
      </c>
      <c r="G41" s="60">
        <v>5.6187283471068969</v>
      </c>
      <c r="H41" s="52">
        <v>8313493.9000000004</v>
      </c>
      <c r="I41" s="60">
        <v>5.509267218979284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1695</v>
      </c>
      <c r="E42" s="59">
        <v>1.3152373394586386E-2</v>
      </c>
      <c r="F42" s="51">
        <v>40598.769999999997</v>
      </c>
      <c r="G42" s="59">
        <v>7.3195255371607676E-2</v>
      </c>
      <c r="H42" s="51">
        <v>69401.23000000001</v>
      </c>
      <c r="I42" s="59">
        <v>4.5991483965104211E-2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465.29</v>
      </c>
      <c r="E43" s="60">
        <v>3.6104234907180532E-3</v>
      </c>
      <c r="F43" s="52">
        <v>201235.26</v>
      </c>
      <c r="G43" s="60">
        <v>0.36280572651515963</v>
      </c>
      <c r="H43" s="52">
        <v>1508764.74</v>
      </c>
      <c r="I43" s="60">
        <v>0.99984293285327386</v>
      </c>
    </row>
    <row r="44" spans="1:9" s="4" customFormat="1" ht="11.25">
      <c r="A44" s="14" t="s">
        <v>20</v>
      </c>
      <c r="B44" s="24" t="s">
        <v>19</v>
      </c>
      <c r="C44" s="51">
        <v>3929069.95</v>
      </c>
      <c r="D44" s="51">
        <v>45226.01</v>
      </c>
      <c r="E44" s="59">
        <v>0.35093178210460052</v>
      </c>
      <c r="F44" s="51">
        <v>174482.02</v>
      </c>
      <c r="G44" s="59">
        <v>0.31457248610374056</v>
      </c>
      <c r="H44" s="51">
        <v>3754587.93</v>
      </c>
      <c r="I44" s="59">
        <v>2.4881269478677654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3.3134487648925105E-2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120401.22</v>
      </c>
      <c r="G46" s="59">
        <v>0.21707056753081724</v>
      </c>
      <c r="H46" s="51">
        <v>329598.78000000003</v>
      </c>
      <c r="I46" s="59">
        <v>0.21842173410021568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1.3253795059570042E-2</v>
      </c>
    </row>
    <row r="48" spans="1:9" s="4" customFormat="1" ht="11.25">
      <c r="A48" s="14"/>
      <c r="B48" s="15" t="s">
        <v>13</v>
      </c>
      <c r="C48" s="49">
        <v>11189781.789999999</v>
      </c>
      <c r="D48" s="56">
        <v>-10772.25</v>
      </c>
      <c r="E48" s="56">
        <v>-8.3587406666568248E-2</v>
      </c>
      <c r="F48" s="49">
        <v>703673.81</v>
      </c>
      <c r="G48" s="55">
        <v>1.2686488832361706</v>
      </c>
      <c r="H48" s="49">
        <v>10486107.979999999</v>
      </c>
      <c r="I48" s="55">
        <v>6.949036306972098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4.5725592955516641</v>
      </c>
    </row>
    <row r="50" spans="1:9" s="4" customFormat="1" ht="11.25">
      <c r="A50" s="14" t="s">
        <v>10</v>
      </c>
      <c r="B50" s="24" t="s">
        <v>9</v>
      </c>
      <c r="C50" s="51">
        <v>2876881.79</v>
      </c>
      <c r="D50" s="51">
        <v>2281.15</v>
      </c>
      <c r="E50" s="59">
        <v>1.7700611545168575E-2</v>
      </c>
      <c r="F50" s="51">
        <v>17817.8</v>
      </c>
      <c r="G50" s="59">
        <v>3.2123594413333983E-2</v>
      </c>
      <c r="H50" s="51">
        <v>2859063.99</v>
      </c>
      <c r="I50" s="59">
        <v>1.8946724092828306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7">
        <v>-13053.4</v>
      </c>
      <c r="E51" s="60">
        <v>-0.10128801821173683</v>
      </c>
      <c r="F51" s="52">
        <v>685856.01</v>
      </c>
      <c r="G51" s="60">
        <v>1.2365252888228364</v>
      </c>
      <c r="H51" s="52">
        <v>727043.99</v>
      </c>
      <c r="I51" s="60">
        <v>0.48180460213760451</v>
      </c>
    </row>
    <row r="52" spans="1:9" s="4" customFormat="1" ht="16.5" customHeight="1" thickTop="1" thickBot="1">
      <c r="A52" s="73" t="s">
        <v>0</v>
      </c>
      <c r="B52" s="74"/>
      <c r="C52" s="62">
        <v>206366571.19</v>
      </c>
      <c r="D52" s="62">
        <v>12887407.84</v>
      </c>
      <c r="E52" s="12">
        <v>100</v>
      </c>
      <c r="F52" s="62">
        <v>55466395.730000004</v>
      </c>
      <c r="G52" s="12">
        <v>100</v>
      </c>
      <c r="H52" s="62">
        <v>150900175.45999998</v>
      </c>
      <c r="I52" s="13">
        <v>100</v>
      </c>
    </row>
    <row r="53" spans="1:9" s="4" customFormat="1" ht="16.5" customHeight="1" thickTop="1">
      <c r="A53" s="82" t="s">
        <v>79</v>
      </c>
      <c r="B53" s="82"/>
      <c r="C53" s="82"/>
      <c r="D53" s="82"/>
      <c r="E53" s="82"/>
      <c r="F53" s="82"/>
      <c r="G53" s="82"/>
      <c r="H53" s="82"/>
      <c r="I53" s="82"/>
    </row>
    <row r="54" spans="1:9" s="4" customFormat="1" ht="16.5" customHeight="1">
      <c r="A54" s="42"/>
      <c r="B54" s="42" t="s">
        <v>6</v>
      </c>
      <c r="C54" s="53">
        <f>F5</f>
        <v>31284686.899999999</v>
      </c>
      <c r="D54" s="53"/>
      <c r="E54" s="45"/>
      <c r="F54" s="53"/>
      <c r="G54" s="45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11820817.219999999</v>
      </c>
      <c r="D55" s="53"/>
      <c r="E55" s="45"/>
      <c r="F55" s="53"/>
      <c r="G55" s="45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11657217.800000001</v>
      </c>
      <c r="D56" s="53"/>
      <c r="E56" s="45"/>
      <c r="F56" s="53"/>
      <c r="G56" s="45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703673.81</v>
      </c>
      <c r="D57" s="53"/>
      <c r="E57" s="45"/>
      <c r="F57" s="53"/>
      <c r="G57" s="45"/>
      <c r="H57" s="53"/>
      <c r="I57" s="45"/>
    </row>
    <row r="58" spans="1:9" s="4" customFormat="1" ht="16.5" customHeight="1">
      <c r="A58" s="42"/>
      <c r="B58" s="42"/>
      <c r="C58" s="53"/>
      <c r="D58" s="53"/>
      <c r="E58" s="45"/>
      <c r="F58" s="53"/>
      <c r="G58" s="45"/>
      <c r="H58" s="53"/>
      <c r="I58" s="45"/>
    </row>
    <row r="59" spans="1:9" s="4" customFormat="1" ht="16.5" customHeight="1">
      <c r="A59" s="42"/>
      <c r="B59" s="42"/>
      <c r="C59" s="53"/>
      <c r="D59" s="53"/>
      <c r="E59" s="45"/>
      <c r="F59" s="53"/>
      <c r="G59" s="45"/>
      <c r="H59" s="53"/>
      <c r="I59" s="45"/>
    </row>
    <row r="60" spans="1:9" s="4" customFormat="1" ht="16.5" customHeight="1">
      <c r="A60" s="42"/>
      <c r="B60" s="42"/>
      <c r="C60" s="53"/>
      <c r="D60" s="53"/>
      <c r="E60" s="45"/>
      <c r="F60" s="53"/>
      <c r="G60" s="45"/>
      <c r="H60" s="53"/>
      <c r="I60" s="45"/>
    </row>
    <row r="61" spans="1:9" s="4" customFormat="1" ht="16.5" customHeight="1">
      <c r="A61" s="42"/>
      <c r="B61" s="42"/>
      <c r="C61" s="53"/>
      <c r="D61" s="53"/>
      <c r="E61" s="45"/>
      <c r="F61" s="53"/>
      <c r="G61" s="45"/>
      <c r="H61" s="53"/>
      <c r="I61" s="45"/>
    </row>
    <row r="62" spans="1:9" s="4" customFormat="1" ht="16.5" customHeight="1">
      <c r="A62" s="42"/>
      <c r="B62" s="42"/>
      <c r="C62" s="53"/>
      <c r="D62" s="53"/>
      <c r="E62" s="45"/>
      <c r="F62" s="53"/>
      <c r="G62" s="45"/>
      <c r="H62" s="53"/>
      <c r="I62" s="45"/>
    </row>
    <row r="63" spans="1:9" s="4" customFormat="1" ht="16.5" customHeight="1">
      <c r="A63" s="42"/>
      <c r="B63" s="42"/>
      <c r="C63" s="53"/>
      <c r="D63" s="53"/>
      <c r="E63" s="45"/>
      <c r="F63" s="53"/>
      <c r="G63" s="45"/>
      <c r="H63" s="53"/>
      <c r="I63" s="45"/>
    </row>
    <row r="64" spans="1:9" s="4" customFormat="1" ht="16.5" customHeight="1">
      <c r="A64" s="42"/>
      <c r="B64" s="42"/>
      <c r="C64" s="53"/>
      <c r="D64" s="53"/>
      <c r="E64" s="45"/>
      <c r="F64" s="53"/>
      <c r="G64" s="45"/>
      <c r="H64" s="53"/>
      <c r="I64" s="45"/>
    </row>
    <row r="65" spans="1:9" s="4" customFormat="1" ht="16.5" customHeight="1">
      <c r="A65" s="42"/>
      <c r="B65" s="42"/>
      <c r="C65" s="53"/>
      <c r="D65" s="53"/>
      <c r="E65" s="45"/>
      <c r="F65" s="53"/>
      <c r="G65" s="45"/>
      <c r="H65" s="53"/>
      <c r="I65" s="45"/>
    </row>
  </sheetData>
  <sheetProtection password="C76B" sheet="1" objects="1" scenarios="1"/>
  <mergeCells count="9">
    <mergeCell ref="A53:I53"/>
    <mergeCell ref="D2:E2"/>
    <mergeCell ref="F2:G2"/>
    <mergeCell ref="H2:I2"/>
    <mergeCell ref="A1:I1"/>
    <mergeCell ref="A2:A3"/>
    <mergeCell ref="B2:B3"/>
    <mergeCell ref="C2:C3"/>
    <mergeCell ref="A52:B5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zoomScale="120" workbookViewId="0">
      <selection activeCell="C4" sqref="C4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5.7109375" style="48" bestFit="1" customWidth="1"/>
    <col min="10" max="16384" width="9.140625" style="1"/>
  </cols>
  <sheetData>
    <row r="1" spans="1:9" s="4" customFormat="1" ht="30" customHeight="1" thickBot="1">
      <c r="A1" s="77" t="s">
        <v>76</v>
      </c>
      <c r="B1" s="77"/>
      <c r="C1" s="77"/>
      <c r="D1" s="77"/>
      <c r="E1" s="77"/>
      <c r="F1" s="77"/>
      <c r="G1" s="77"/>
      <c r="H1" s="77"/>
      <c r="I1" s="77"/>
    </row>
    <row r="2" spans="1:9" s="4" customFormat="1" ht="15" customHeight="1" thickBot="1">
      <c r="A2" s="78" t="s">
        <v>3</v>
      </c>
      <c r="B2" s="79" t="s">
        <v>75</v>
      </c>
      <c r="C2" s="88" t="s">
        <v>73</v>
      </c>
      <c r="D2" s="85" t="s">
        <v>81</v>
      </c>
      <c r="E2" s="78"/>
      <c r="F2" s="75" t="s">
        <v>77</v>
      </c>
      <c r="G2" s="76"/>
      <c r="H2" s="86" t="s">
        <v>2</v>
      </c>
      <c r="I2" s="87"/>
    </row>
    <row r="3" spans="1:9" s="4" customFormat="1" ht="15" customHeight="1" thickBot="1">
      <c r="A3" s="78"/>
      <c r="B3" s="79"/>
      <c r="C3" s="89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5" t="s">
        <v>72</v>
      </c>
    </row>
    <row r="4" spans="1:9" s="4" customFormat="1" ht="11.25">
      <c r="A4" s="14"/>
      <c r="B4" s="15" t="s">
        <v>71</v>
      </c>
      <c r="C4" s="49">
        <v>198279955.27999997</v>
      </c>
      <c r="D4" s="32">
        <v>12064545.25</v>
      </c>
      <c r="E4" s="32">
        <v>99.953028176627697</v>
      </c>
      <c r="F4" s="32">
        <v>66827267.170000002</v>
      </c>
      <c r="G4" s="32">
        <v>98.949690539829888</v>
      </c>
      <c r="H4" s="32">
        <v>131452688.10999997</v>
      </c>
      <c r="I4" s="32">
        <v>92.73122617977377</v>
      </c>
    </row>
    <row r="5" spans="1:9" s="4" customFormat="1" ht="11.25">
      <c r="A5" s="19"/>
      <c r="B5" s="20" t="s">
        <v>70</v>
      </c>
      <c r="C5" s="50">
        <v>136130040.69999999</v>
      </c>
      <c r="D5" s="33">
        <v>7071527.6699999999</v>
      </c>
      <c r="E5" s="33">
        <v>58.58659317899383</v>
      </c>
      <c r="F5" s="33">
        <v>38356214.57</v>
      </c>
      <c r="G5" s="33">
        <v>56.793218138427939</v>
      </c>
      <c r="H5" s="33">
        <v>97773826.129999995</v>
      </c>
      <c r="I5" s="33">
        <v>68.973004019026803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34">
        <v>5791186.8399999999</v>
      </c>
      <c r="E6" s="34">
        <v>47.979152914581306</v>
      </c>
      <c r="F6" s="34">
        <v>30695331.660000004</v>
      </c>
      <c r="G6" s="34">
        <v>45.449914344813138</v>
      </c>
      <c r="H6" s="34">
        <v>73922617.229999989</v>
      </c>
      <c r="I6" s="34">
        <v>52.147544768500609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35">
        <v>21259.74</v>
      </c>
      <c r="E7" s="35">
        <v>0.17613389872674887</v>
      </c>
      <c r="F7" s="35">
        <v>110746.95000000001</v>
      </c>
      <c r="G7" s="35">
        <v>0.16398061591914734</v>
      </c>
      <c r="H7" s="35">
        <v>4168344.8600000003</v>
      </c>
      <c r="I7" s="35">
        <v>2.9404931581505833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34">
        <v>91636.28</v>
      </c>
      <c r="E8" s="34">
        <v>0.75919344550855283</v>
      </c>
      <c r="F8" s="34">
        <v>472493.7699999999</v>
      </c>
      <c r="G8" s="34">
        <v>0.69961131591036962</v>
      </c>
      <c r="H8" s="34">
        <v>907506.2300000001</v>
      </c>
      <c r="I8" s="34">
        <v>0.64018596107569414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35">
        <v>27074.31</v>
      </c>
      <c r="E9" s="35">
        <v>0.22430677777040567</v>
      </c>
      <c r="F9" s="35">
        <v>146334.45000000001</v>
      </c>
      <c r="G9" s="35">
        <v>0.21667425821830458</v>
      </c>
      <c r="H9" s="35">
        <v>681665.55</v>
      </c>
      <c r="I9" s="35">
        <v>0.48087021425620585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34">
        <v>0</v>
      </c>
      <c r="E10" s="34">
        <v>0</v>
      </c>
      <c r="F10" s="34">
        <v>474367.74000000005</v>
      </c>
      <c r="G10" s="34">
        <v>0.70238606279788229</v>
      </c>
      <c r="H10" s="34">
        <v>2560632.2599999998</v>
      </c>
      <c r="I10" s="34">
        <v>1.8063576536874313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35">
        <v>0</v>
      </c>
      <c r="E11" s="35">
        <v>0</v>
      </c>
      <c r="F11" s="35">
        <v>232946.72</v>
      </c>
      <c r="G11" s="35">
        <v>0.34491917494743785</v>
      </c>
      <c r="H11" s="35">
        <v>2642053.2799999998</v>
      </c>
      <c r="I11" s="35">
        <v>1.8637948284608359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34">
        <v>0</v>
      </c>
      <c r="E12" s="34">
        <v>0</v>
      </c>
      <c r="F12" s="34">
        <v>255000</v>
      </c>
      <c r="G12" s="34">
        <v>0.37757299013094775</v>
      </c>
      <c r="H12" s="34">
        <v>435000</v>
      </c>
      <c r="I12" s="34">
        <v>0.30686389124615365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35">
        <v>1099637.72</v>
      </c>
      <c r="E13" s="35">
        <v>9.1103408983643739</v>
      </c>
      <c r="F13" s="35">
        <v>5499978.1399999997</v>
      </c>
      <c r="G13" s="35">
        <v>8.1436987920574442</v>
      </c>
      <c r="H13" s="35">
        <v>10100021.859999999</v>
      </c>
      <c r="I13" s="35">
        <v>7.1249011715650914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34">
        <v>0</v>
      </c>
      <c r="E14" s="34">
        <v>0</v>
      </c>
      <c r="F14" s="34">
        <v>5357.96</v>
      </c>
      <c r="G14" s="34">
        <v>7.9334156007922069E-3</v>
      </c>
      <c r="H14" s="34">
        <v>1039642.04</v>
      </c>
      <c r="I14" s="34">
        <v>0.7333990848218146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35">
        <v>0</v>
      </c>
      <c r="E15" s="35">
        <v>0</v>
      </c>
      <c r="F15" s="35">
        <v>220800</v>
      </c>
      <c r="G15" s="35">
        <v>0.32693378910162063</v>
      </c>
      <c r="H15" s="35">
        <v>279200</v>
      </c>
      <c r="I15" s="35">
        <v>0.19695723778373816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34">
        <v>0.36682580102988488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35">
        <v>40732.78</v>
      </c>
      <c r="E17" s="35">
        <v>0.33746524404244554</v>
      </c>
      <c r="F17" s="35">
        <v>242857.18</v>
      </c>
      <c r="G17" s="35">
        <v>0.35959337893086191</v>
      </c>
      <c r="H17" s="35">
        <v>517142.82</v>
      </c>
      <c r="I17" s="35">
        <v>0.36481024844875687</v>
      </c>
    </row>
    <row r="18" spans="1:9" s="4" customFormat="1" ht="11.25">
      <c r="A18" s="14"/>
      <c r="B18" s="15" t="s">
        <v>59</v>
      </c>
      <c r="C18" s="49">
        <v>16909162.719999999</v>
      </c>
      <c r="D18" s="32">
        <v>2882340.42</v>
      </c>
      <c r="E18" s="32">
        <v>23.879777251852317</v>
      </c>
      <c r="F18" s="32">
        <v>14703157.639999999</v>
      </c>
      <c r="G18" s="32">
        <v>21.770647821574464</v>
      </c>
      <c r="H18" s="32">
        <v>2206005.08</v>
      </c>
      <c r="I18" s="32">
        <v>1.5561915010519141</v>
      </c>
    </row>
    <row r="19" spans="1:9" s="4" customFormat="1" ht="11.25">
      <c r="A19" s="19" t="s">
        <v>58</v>
      </c>
      <c r="B19" s="25" t="s">
        <v>57</v>
      </c>
      <c r="C19" s="52">
        <v>14509162.719999999</v>
      </c>
      <c r="D19" s="35">
        <v>2882340.42</v>
      </c>
      <c r="E19" s="35">
        <v>23.879777251852317</v>
      </c>
      <c r="F19" s="35">
        <v>14429162.719999999</v>
      </c>
      <c r="G19" s="35">
        <v>21.364949463829014</v>
      </c>
      <c r="H19" s="35">
        <v>80000</v>
      </c>
      <c r="I19" s="35">
        <v>5.6434738619982286E-2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34">
        <v>0</v>
      </c>
      <c r="E20" s="34">
        <v>0</v>
      </c>
      <c r="F20" s="34">
        <v>253527.7</v>
      </c>
      <c r="G20" s="34">
        <v>0.37539298733341914</v>
      </c>
      <c r="H20" s="34">
        <v>1746472.3</v>
      </c>
      <c r="I20" s="34">
        <v>1.2320213469692411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35">
        <v>0</v>
      </c>
      <c r="E21" s="35"/>
      <c r="F21" s="35">
        <v>0</v>
      </c>
      <c r="G21" s="35"/>
      <c r="H21" s="35">
        <v>50000</v>
      </c>
      <c r="I21" s="35">
        <v>3.5271711637488927E-2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34">
        <v>3.5271711637488927E-2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35">
        <v>3.5271711637488927E-2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35">
        <v>0</v>
      </c>
      <c r="E25" s="35">
        <v>0</v>
      </c>
      <c r="F25" s="35">
        <v>20467.22</v>
      </c>
      <c r="G25" s="35">
        <v>3.0305370412031123E-2</v>
      </c>
      <c r="H25" s="35">
        <v>229532.78</v>
      </c>
      <c r="I25" s="35">
        <v>0.1619202805502237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33">
        <v>2110677.16</v>
      </c>
      <c r="E27" s="33">
        <v>17.486657745781553</v>
      </c>
      <c r="F27" s="33">
        <v>13767894.959999999</v>
      </c>
      <c r="G27" s="33">
        <v>20.385824579827467</v>
      </c>
      <c r="H27" s="33">
        <v>31472856.899999999</v>
      </c>
      <c r="I27" s="33">
        <v>22.202030659695073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34">
        <v>0</v>
      </c>
      <c r="E28" s="34">
        <v>0</v>
      </c>
      <c r="F28" s="34">
        <v>907764</v>
      </c>
      <c r="G28" s="34">
        <v>1.3441065404440378</v>
      </c>
      <c r="H28" s="34">
        <v>192236</v>
      </c>
      <c r="I28" s="34">
        <v>0.13560985516688642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35">
        <v>0.67016252111228958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35">
        <v>0</v>
      </c>
      <c r="E31" s="35">
        <v>0</v>
      </c>
      <c r="F31" s="35">
        <v>702371.2</v>
      </c>
      <c r="G31" s="35">
        <v>1.0399858594739682</v>
      </c>
      <c r="H31" s="35">
        <v>347628.80000000005</v>
      </c>
      <c r="I31" s="35">
        <v>0.24522925580972624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34">
        <v>144973.79999999999</v>
      </c>
      <c r="E32" s="34">
        <v>1.2010871538048884</v>
      </c>
      <c r="F32" s="34">
        <v>311945.21999999997</v>
      </c>
      <c r="G32" s="34">
        <v>0.46189054695080906</v>
      </c>
      <c r="H32" s="34">
        <v>1218358.78</v>
      </c>
      <c r="I32" s="34">
        <v>0.85947199118325635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35">
        <v>35790.720000000001</v>
      </c>
      <c r="E33" s="35">
        <v>0.29652098529132648</v>
      </c>
      <c r="F33" s="35">
        <v>278454.58999999997</v>
      </c>
      <c r="G33" s="35">
        <v>0.41230169475289052</v>
      </c>
      <c r="H33" s="35">
        <v>971545.41</v>
      </c>
      <c r="I33" s="35">
        <v>0.6853613908849191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34">
        <v>2.4690198146242251E-2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35">
        <v>2.1163026982493355E-2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34">
        <v>0</v>
      </c>
      <c r="E36" s="34">
        <v>0</v>
      </c>
      <c r="F36" s="34">
        <v>211450.2</v>
      </c>
      <c r="G36" s="34">
        <v>0.31308974226583108</v>
      </c>
      <c r="H36" s="34">
        <v>518549.8</v>
      </c>
      <c r="I36" s="34">
        <v>0.36580278030555113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35">
        <v>0.30333672008240481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34">
        <v>1250</v>
      </c>
      <c r="E38" s="34">
        <v>1.0356070836634694E-2</v>
      </c>
      <c r="F38" s="34">
        <v>667570.67999999993</v>
      </c>
      <c r="G38" s="34">
        <v>0.98845748145627477</v>
      </c>
      <c r="H38" s="34">
        <v>302429.32000000007</v>
      </c>
      <c r="I38" s="34">
        <v>0.21334399531523729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35">
        <v>0</v>
      </c>
      <c r="E39" s="35">
        <v>0</v>
      </c>
      <c r="F39" s="35">
        <v>1976374.77</v>
      </c>
      <c r="G39" s="35">
        <v>2.9263754177578987</v>
      </c>
      <c r="H39" s="35">
        <v>1523625.23</v>
      </c>
      <c r="I39" s="35">
        <v>1.0748173951232549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34">
        <v>216623.71000000002</v>
      </c>
      <c r="E40" s="34">
        <v>1.7946963885236891</v>
      </c>
      <c r="F40" s="34">
        <v>3346702.0000000005</v>
      </c>
      <c r="G40" s="34">
        <v>4.9553893381067571</v>
      </c>
      <c r="H40" s="34">
        <v>12136767</v>
      </c>
      <c r="I40" s="34">
        <v>8.5616909167078319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35">
        <v>776235.28</v>
      </c>
      <c r="E41" s="35">
        <v>6.4309980364599726</v>
      </c>
      <c r="F41" s="35">
        <v>3892741.38</v>
      </c>
      <c r="G41" s="35">
        <v>5.7638980496198897</v>
      </c>
      <c r="H41" s="35">
        <v>7537258.6200000001</v>
      </c>
      <c r="I41" s="35">
        <v>5.3170402516363549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34">
        <v>4822.08</v>
      </c>
      <c r="E42" s="34">
        <v>3.9950241647935536E-2</v>
      </c>
      <c r="F42" s="34">
        <v>45420.85</v>
      </c>
      <c r="G42" s="34">
        <v>6.7253671171722582E-2</v>
      </c>
      <c r="H42" s="34">
        <v>64579.15</v>
      </c>
      <c r="I42" s="34">
        <v>4.5556343131882865E-2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35">
        <v>0</v>
      </c>
      <c r="E43" s="35">
        <v>0</v>
      </c>
      <c r="F43" s="35">
        <v>201235.26</v>
      </c>
      <c r="G43" s="35">
        <v>0.2979647013254067</v>
      </c>
      <c r="H43" s="35">
        <v>1508764.74</v>
      </c>
      <c r="I43" s="35">
        <v>1.0643342967618192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34">
        <v>881008.24</v>
      </c>
      <c r="E44" s="34">
        <v>7.299026992879087</v>
      </c>
      <c r="F44" s="34">
        <v>1055490.26</v>
      </c>
      <c r="G44" s="34">
        <v>1.562841621656045</v>
      </c>
      <c r="H44" s="34">
        <v>3356488.6000000006</v>
      </c>
      <c r="I44" s="34">
        <v>2.367781960274379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35">
        <v>3.5271711637488927E-2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34">
        <v>49973.33</v>
      </c>
      <c r="E46" s="34">
        <v>0.41402187633801735</v>
      </c>
      <c r="F46" s="34">
        <v>170374.55</v>
      </c>
      <c r="G46" s="34">
        <v>0.2522699148459398</v>
      </c>
      <c r="H46" s="34">
        <v>279625.45</v>
      </c>
      <c r="I46" s="34">
        <v>0.19725736477806155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35">
        <v>1.4108684654995571E-2</v>
      </c>
    </row>
    <row r="48" spans="1:9" s="4" customFormat="1" ht="11.25">
      <c r="A48" s="14"/>
      <c r="B48" s="15" t="s">
        <v>13</v>
      </c>
      <c r="C48" s="49">
        <v>11013314.33</v>
      </c>
      <c r="D48" s="32">
        <v>5669.6</v>
      </c>
      <c r="E48" s="32">
        <v>4.697182337230725E-2</v>
      </c>
      <c r="F48" s="32">
        <v>709343.41</v>
      </c>
      <c r="G48" s="32">
        <v>1.0503094601701286</v>
      </c>
      <c r="H48" s="32">
        <v>10303970.92</v>
      </c>
      <c r="I48" s="32">
        <v>7.2687738202262304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35">
        <v>0</v>
      </c>
      <c r="E49" s="35">
        <v>0</v>
      </c>
      <c r="F49" s="35">
        <v>0</v>
      </c>
      <c r="G49" s="35">
        <v>0</v>
      </c>
      <c r="H49" s="35">
        <v>6900000</v>
      </c>
      <c r="I49" s="35">
        <v>4.8674962059734721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34">
        <v>5669.6</v>
      </c>
      <c r="E50" s="34">
        <v>4.697182337230725E-2</v>
      </c>
      <c r="F50" s="34">
        <v>23487.4</v>
      </c>
      <c r="G50" s="34">
        <v>3.4777285680006362E-2</v>
      </c>
      <c r="H50" s="34">
        <v>2676926.9300000002</v>
      </c>
      <c r="I50" s="34">
        <v>1.8883958949917703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35">
        <v>0</v>
      </c>
      <c r="E51" s="35">
        <v>0</v>
      </c>
      <c r="F51" s="35">
        <v>685856.01</v>
      </c>
      <c r="G51" s="35">
        <v>1.0155321744901225</v>
      </c>
      <c r="H51" s="35">
        <v>727043.99</v>
      </c>
      <c r="I51" s="35">
        <v>0.51288171926098769</v>
      </c>
    </row>
    <row r="52" spans="1:9" s="4" customFormat="1" ht="16.5" customHeight="1" thickTop="1" thickBot="1">
      <c r="A52" s="73" t="s">
        <v>0</v>
      </c>
      <c r="B52" s="74"/>
      <c r="C52" s="62">
        <v>209293269.61000001</v>
      </c>
      <c r="D52" s="62">
        <v>12070214.85</v>
      </c>
      <c r="E52" s="41">
        <v>100</v>
      </c>
      <c r="F52" s="62">
        <v>67536610.579999998</v>
      </c>
      <c r="G52" s="41">
        <v>100</v>
      </c>
      <c r="H52" s="62">
        <v>141756659.03</v>
      </c>
      <c r="I52" s="13">
        <v>100</v>
      </c>
    </row>
    <row r="53" spans="1:9" s="4" customFormat="1" ht="16.5" customHeight="1" thickTop="1">
      <c r="A53" s="82" t="s">
        <v>79</v>
      </c>
      <c r="B53" s="82"/>
      <c r="C53" s="82"/>
      <c r="D53" s="82"/>
      <c r="E53" s="82"/>
      <c r="F53" s="82"/>
      <c r="G53" s="82"/>
      <c r="H53" s="82"/>
      <c r="I53" s="82"/>
    </row>
    <row r="54" spans="1:9" s="4" customFormat="1" ht="16.5" customHeight="1">
      <c r="A54" s="42"/>
      <c r="B54" s="42" t="s">
        <v>6</v>
      </c>
      <c r="C54" s="53">
        <f>F5</f>
        <v>38356214.57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14703157.639999999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13767894.959999999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709343.41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zoomScale="120" workbookViewId="0">
      <selection activeCell="H57" sqref="H57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5.7109375" style="48" bestFit="1" customWidth="1"/>
    <col min="10" max="16384" width="9.140625" style="1"/>
  </cols>
  <sheetData>
    <row r="1" spans="1:9" s="4" customFormat="1" ht="30" customHeight="1" thickBot="1">
      <c r="A1" s="77" t="s">
        <v>76</v>
      </c>
      <c r="B1" s="77"/>
      <c r="C1" s="77"/>
      <c r="D1" s="77"/>
      <c r="E1" s="77"/>
      <c r="F1" s="77"/>
      <c r="G1" s="77"/>
      <c r="H1" s="77"/>
      <c r="I1" s="77"/>
    </row>
    <row r="2" spans="1:9" s="4" customFormat="1" ht="15" customHeight="1" thickBot="1">
      <c r="A2" s="78" t="s">
        <v>3</v>
      </c>
      <c r="B2" s="79" t="s">
        <v>75</v>
      </c>
      <c r="C2" s="88" t="s">
        <v>73</v>
      </c>
      <c r="D2" s="85" t="s">
        <v>82</v>
      </c>
      <c r="E2" s="78"/>
      <c r="F2" s="75" t="s">
        <v>77</v>
      </c>
      <c r="G2" s="76"/>
      <c r="H2" s="86" t="s">
        <v>2</v>
      </c>
      <c r="I2" s="87"/>
    </row>
    <row r="3" spans="1:9" s="4" customFormat="1" ht="15" customHeight="1" thickBot="1">
      <c r="A3" s="78"/>
      <c r="B3" s="79"/>
      <c r="C3" s="89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6" t="s">
        <v>72</v>
      </c>
    </row>
    <row r="4" spans="1:9" s="4" customFormat="1" ht="11.25">
      <c r="A4" s="14"/>
      <c r="B4" s="15" t="s">
        <v>71</v>
      </c>
      <c r="C4" s="49">
        <v>201326271.63999999</v>
      </c>
      <c r="D4" s="49">
        <v>12367569.560000001</v>
      </c>
      <c r="E4" s="55">
        <v>98.525853830902207</v>
      </c>
      <c r="F4" s="49">
        <v>79194816.729999989</v>
      </c>
      <c r="G4" s="55">
        <v>98.883261119827921</v>
      </c>
      <c r="H4" s="49">
        <v>122131454.91</v>
      </c>
      <c r="I4" s="55">
        <v>92.348659489648554</v>
      </c>
    </row>
    <row r="5" spans="1:9" s="4" customFormat="1" ht="11.25">
      <c r="A5" s="19"/>
      <c r="B5" s="20" t="s">
        <v>70</v>
      </c>
      <c r="C5" s="50">
        <v>136130040.69999999</v>
      </c>
      <c r="D5" s="50">
        <v>7855037.2800000012</v>
      </c>
      <c r="E5" s="61">
        <v>62.576907381110999</v>
      </c>
      <c r="F5" s="50">
        <v>46211251.850000001</v>
      </c>
      <c r="G5" s="61">
        <v>57.699726725002833</v>
      </c>
      <c r="H5" s="50">
        <v>89918788.849999994</v>
      </c>
      <c r="I5" s="61">
        <v>67.991326389663314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6158542.1900000004</v>
      </c>
      <c r="E6" s="59">
        <v>49.061832616317574</v>
      </c>
      <c r="F6" s="51">
        <v>36853873.850000001</v>
      </c>
      <c r="G6" s="59">
        <v>46.01603213012131</v>
      </c>
      <c r="H6" s="51">
        <v>67764075.039999992</v>
      </c>
      <c r="I6" s="59">
        <v>51.239228224305386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21259.74</v>
      </c>
      <c r="E7" s="60">
        <v>0.16936504990419354</v>
      </c>
      <c r="F7" s="52">
        <v>132006.69</v>
      </c>
      <c r="G7" s="60">
        <v>0.16482457483722471</v>
      </c>
      <c r="H7" s="52">
        <v>4147085.1200000006</v>
      </c>
      <c r="I7" s="60">
        <v>3.1357830945655141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96710.32</v>
      </c>
      <c r="E8" s="59">
        <v>0.77043972188985033</v>
      </c>
      <c r="F8" s="51">
        <v>569204.08999999985</v>
      </c>
      <c r="G8" s="59">
        <v>0.71071263229052528</v>
      </c>
      <c r="H8" s="51">
        <v>810795.91000000015</v>
      </c>
      <c r="I8" s="59">
        <v>0.61307642214994185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27478.91</v>
      </c>
      <c r="E9" s="60">
        <v>0.21890987206159826</v>
      </c>
      <c r="F9" s="52">
        <v>173813.36000000002</v>
      </c>
      <c r="G9" s="60">
        <v>0.21702470657380685</v>
      </c>
      <c r="H9" s="52">
        <v>654186.64</v>
      </c>
      <c r="I9" s="60">
        <v>0.49465765641256382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9">
        <v>0</v>
      </c>
      <c r="F10" s="51">
        <v>474367.74000000005</v>
      </c>
      <c r="G10" s="59">
        <v>0.59229923166769172</v>
      </c>
      <c r="H10" s="51">
        <v>2560632.2599999998</v>
      </c>
      <c r="I10" s="59">
        <v>1.9362002756063721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72256.42</v>
      </c>
      <c r="E11" s="60">
        <v>0.57562849683008199</v>
      </c>
      <c r="F11" s="52">
        <v>305203.14</v>
      </c>
      <c r="G11" s="60">
        <v>0.38107900281028156</v>
      </c>
      <c r="H11" s="52">
        <v>2569796.86</v>
      </c>
      <c r="I11" s="60">
        <v>1.9431300098454551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31415.31</v>
      </c>
      <c r="E12" s="59">
        <v>0.25026907882719684</v>
      </c>
      <c r="F12" s="51">
        <v>286415.31</v>
      </c>
      <c r="G12" s="59">
        <v>0.35762037285854159</v>
      </c>
      <c r="H12" s="51">
        <v>403584.69</v>
      </c>
      <c r="I12" s="59">
        <v>0.30516712618801123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1169812.32</v>
      </c>
      <c r="E13" s="60">
        <v>9.319273046393814</v>
      </c>
      <c r="F13" s="52">
        <v>6669790.46</v>
      </c>
      <c r="G13" s="60">
        <v>8.3279519910913411</v>
      </c>
      <c r="H13" s="52">
        <v>8930209.5399999991</v>
      </c>
      <c r="I13" s="60">
        <v>6.752501888955603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6.6899903254513584E-3</v>
      </c>
      <c r="H14" s="51">
        <v>1039642.04</v>
      </c>
      <c r="I14" s="59">
        <v>0.78611647436636256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0.27569258894423615</v>
      </c>
      <c r="H15" s="52">
        <v>279200</v>
      </c>
      <c r="I15" s="60">
        <v>0.2111147021748836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0.39319357138588634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277562.07</v>
      </c>
      <c r="E17" s="60">
        <v>2.2111894988866876</v>
      </c>
      <c r="F17" s="52">
        <v>520419.25</v>
      </c>
      <c r="G17" s="60">
        <v>0.64979950348241711</v>
      </c>
      <c r="H17" s="52">
        <v>239580.75</v>
      </c>
      <c r="I17" s="60">
        <v>0.18115694370732541</v>
      </c>
    </row>
    <row r="18" spans="1:9" s="4" customFormat="1" ht="11.25">
      <c r="A18" s="14"/>
      <c r="B18" s="15" t="s">
        <v>59</v>
      </c>
      <c r="C18" s="49">
        <v>19955479.079999998</v>
      </c>
      <c r="D18" s="49">
        <v>3046316.3600000003</v>
      </c>
      <c r="E18" s="55">
        <v>24.268383448497548</v>
      </c>
      <c r="F18" s="49">
        <v>17749473.999999996</v>
      </c>
      <c r="G18" s="55">
        <v>22.162130613489161</v>
      </c>
      <c r="H18" s="49">
        <v>2206005.0800000019</v>
      </c>
      <c r="I18" s="55">
        <v>1.6680519536550169</v>
      </c>
    </row>
    <row r="19" spans="1:9" s="4" customFormat="1" ht="11.25">
      <c r="A19" s="19" t="s">
        <v>58</v>
      </c>
      <c r="B19" s="25" t="s">
        <v>57</v>
      </c>
      <c r="C19" s="52">
        <v>17555479.079999998</v>
      </c>
      <c r="D19" s="52">
        <v>3046316.3600000003</v>
      </c>
      <c r="E19" s="60">
        <v>24.268383448497548</v>
      </c>
      <c r="F19" s="52">
        <v>17475479.079999998</v>
      </c>
      <c r="G19" s="60">
        <v>21.820018435715756</v>
      </c>
      <c r="H19" s="52">
        <v>80000</v>
      </c>
      <c r="I19" s="60">
        <v>6.049131867475175E-2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0</v>
      </c>
      <c r="E20" s="59">
        <v>0</v>
      </c>
      <c r="F20" s="51">
        <v>253527.7</v>
      </c>
      <c r="G20" s="59">
        <v>0.3165566484695545</v>
      </c>
      <c r="H20" s="51">
        <v>1746472.3</v>
      </c>
      <c r="I20" s="59">
        <v>1.320580155699083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>
        <v>0</v>
      </c>
      <c r="F21" s="52">
        <v>0</v>
      </c>
      <c r="G21" s="60"/>
      <c r="H21" s="52">
        <v>50000</v>
      </c>
      <c r="I21" s="60">
        <v>3.7807074171719843E-2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3.7807074171719843E-2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3.7807074171719843E-2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0</v>
      </c>
      <c r="E25" s="60">
        <v>0</v>
      </c>
      <c r="F25" s="52">
        <v>20467.22</v>
      </c>
      <c r="G25" s="60">
        <v>2.5555529303855299E-2</v>
      </c>
      <c r="H25" s="52">
        <v>229532.78</v>
      </c>
      <c r="I25" s="60">
        <v>0.17355925676602107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50">
        <v>1466215.9199999997</v>
      </c>
      <c r="E27" s="61">
        <v>11.680563001293667</v>
      </c>
      <c r="F27" s="50">
        <v>15234090.880000001</v>
      </c>
      <c r="G27" s="61">
        <v>19.021403781335948</v>
      </c>
      <c r="H27" s="50">
        <v>30006660.979999997</v>
      </c>
      <c r="I27" s="61">
        <v>22.689281146330231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9">
        <v>0</v>
      </c>
      <c r="F28" s="51">
        <v>907764</v>
      </c>
      <c r="G28" s="59">
        <v>1.133441156296991</v>
      </c>
      <c r="H28" s="51">
        <v>192236</v>
      </c>
      <c r="I28" s="59">
        <v>0.14535761420949472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0.718334409262677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2371.1999999999998</v>
      </c>
      <c r="E31" s="60">
        <v>1.8890090204904841E-2</v>
      </c>
      <c r="F31" s="52">
        <v>704742.39999999991</v>
      </c>
      <c r="G31" s="60">
        <v>0.87994681519372486</v>
      </c>
      <c r="H31" s="52">
        <v>345257.60000000009</v>
      </c>
      <c r="I31" s="60">
        <v>0.2610635938309997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0</v>
      </c>
      <c r="E32" s="59">
        <v>0</v>
      </c>
      <c r="F32" s="51">
        <v>311925.21999999997</v>
      </c>
      <c r="G32" s="59">
        <v>0.3894722439257266</v>
      </c>
      <c r="H32" s="51">
        <v>1218378.78</v>
      </c>
      <c r="I32" s="59">
        <v>0.92126673809419068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48801</v>
      </c>
      <c r="E33" s="60">
        <v>0.38877163127933589</v>
      </c>
      <c r="F33" s="52">
        <v>327255.58999999997</v>
      </c>
      <c r="G33" s="60">
        <v>0.40861386256147408</v>
      </c>
      <c r="H33" s="52">
        <v>922744.41</v>
      </c>
      <c r="I33" s="60">
        <v>0.69772532700819745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2.6464951920203893E-2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2.2684244503031907E-2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10000</v>
      </c>
      <c r="E36" s="59">
        <v>7.9664685412048103E-2</v>
      </c>
      <c r="F36" s="51">
        <v>221450.2</v>
      </c>
      <c r="G36" s="59">
        <v>0.27650443369664357</v>
      </c>
      <c r="H36" s="51">
        <v>508549.8</v>
      </c>
      <c r="I36" s="59">
        <v>0.3845356001722659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0.32514083787679066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11020</v>
      </c>
      <c r="E38" s="59">
        <v>8.7790483324077004E-2</v>
      </c>
      <c r="F38" s="51">
        <v>678590.67999999993</v>
      </c>
      <c r="G38" s="59">
        <v>0.84729357519306925</v>
      </c>
      <c r="H38" s="51">
        <v>291409.32000000007</v>
      </c>
      <c r="I38" s="59">
        <v>0.22034667551140891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330580.71000000002</v>
      </c>
      <c r="E39" s="60">
        <v>2.6335608265441506</v>
      </c>
      <c r="F39" s="52">
        <v>2306955.48</v>
      </c>
      <c r="G39" s="60">
        <v>2.880482467664371</v>
      </c>
      <c r="H39" s="52">
        <v>1193044.52</v>
      </c>
      <c r="I39" s="60">
        <v>0.90211045315607796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51">
        <v>185768.32000000001</v>
      </c>
      <c r="E40" s="59">
        <v>1.4799174772324684</v>
      </c>
      <c r="F40" s="51">
        <v>3532470.3200000003</v>
      </c>
      <c r="G40" s="59">
        <v>4.4106697821081271</v>
      </c>
      <c r="H40" s="51">
        <v>11950998.68</v>
      </c>
      <c r="I40" s="59">
        <v>9.0366458704177184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829833.79999999993</v>
      </c>
      <c r="E41" s="60">
        <v>6.6108448621284426</v>
      </c>
      <c r="F41" s="52">
        <v>4722575.18</v>
      </c>
      <c r="G41" s="60">
        <v>5.8966439214582982</v>
      </c>
      <c r="H41" s="52">
        <v>6707424.8200000003</v>
      </c>
      <c r="I41" s="60">
        <v>5.0717621534194928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2594</v>
      </c>
      <c r="E42" s="59">
        <v>2.0665019395885276E-2</v>
      </c>
      <c r="F42" s="51">
        <v>48014.85</v>
      </c>
      <c r="G42" s="59">
        <v>5.9951713334552348E-2</v>
      </c>
      <c r="H42" s="51">
        <v>61985.15</v>
      </c>
      <c r="I42" s="59">
        <v>4.686954327190361E-2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0</v>
      </c>
      <c r="E43" s="60">
        <v>0</v>
      </c>
      <c r="F43" s="52">
        <v>201235.26</v>
      </c>
      <c r="G43" s="60">
        <v>0.25126390315338087</v>
      </c>
      <c r="H43" s="52">
        <v>1508764.74</v>
      </c>
      <c r="I43" s="60">
        <v>1.1408396086571122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51">
        <v>45246.89</v>
      </c>
      <c r="E44" s="59">
        <v>0.36045792577235447</v>
      </c>
      <c r="F44" s="51">
        <v>1100737.1499999999</v>
      </c>
      <c r="G44" s="59">
        <v>1.3743889249574277</v>
      </c>
      <c r="H44" s="51">
        <v>3311241.7100000004</v>
      </c>
      <c r="I44" s="59">
        <v>2.5037672186092497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3.7807074171719843E-2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170374.55</v>
      </c>
      <c r="G46" s="59">
        <v>0.21273098179216127</v>
      </c>
      <c r="H46" s="51">
        <v>279625.45</v>
      </c>
      <c r="I46" s="59">
        <v>0.21143640256901081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1.5122829668687937E-2</v>
      </c>
    </row>
    <row r="48" spans="1:9" s="4" customFormat="1" ht="11.25">
      <c r="A48" s="14"/>
      <c r="B48" s="15" t="s">
        <v>13</v>
      </c>
      <c r="C48" s="49">
        <v>11013314.33</v>
      </c>
      <c r="D48" s="49">
        <v>185043.87</v>
      </c>
      <c r="E48" s="55">
        <v>1.4741461690977924</v>
      </c>
      <c r="F48" s="49">
        <v>894387.28</v>
      </c>
      <c r="G48" s="55">
        <v>1.1167388801720719</v>
      </c>
      <c r="H48" s="49">
        <v>10118927.050000001</v>
      </c>
      <c r="I48" s="55">
        <v>7.6513405103514467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5.2173762356973388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51">
        <v>185043.87</v>
      </c>
      <c r="E50" s="59">
        <v>1.4741461690977924</v>
      </c>
      <c r="F50" s="51">
        <v>208531.27000000002</v>
      </c>
      <c r="G50" s="59">
        <v>0.26037375770891996</v>
      </c>
      <c r="H50" s="51">
        <v>2491883.06</v>
      </c>
      <c r="I50" s="59">
        <v>1.8842161535334443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2">
        <v>0</v>
      </c>
      <c r="E51" s="60">
        <v>0</v>
      </c>
      <c r="F51" s="52">
        <v>685856.01</v>
      </c>
      <c r="G51" s="60">
        <v>0.85636512246315188</v>
      </c>
      <c r="H51" s="52">
        <v>727043.99</v>
      </c>
      <c r="I51" s="60">
        <v>0.54974812112066285</v>
      </c>
    </row>
    <row r="52" spans="1:9" s="4" customFormat="1" ht="16.5" customHeight="1" thickTop="1" thickBot="1">
      <c r="A52" s="73" t="s">
        <v>0</v>
      </c>
      <c r="B52" s="74"/>
      <c r="C52" s="62">
        <f>SUM(C48,C27,C18,C5)</f>
        <v>212339585.96999997</v>
      </c>
      <c r="D52" s="62">
        <f>SUM(D48,D27,D18,D5)</f>
        <v>12552613.430000002</v>
      </c>
      <c r="E52" s="41">
        <v>100</v>
      </c>
      <c r="F52" s="62">
        <f>SUM(F48,F27,F18,F5)</f>
        <v>80089204.00999999</v>
      </c>
      <c r="G52" s="41">
        <v>100</v>
      </c>
      <c r="H52" s="62">
        <f>SUM(H48,H27,H18,H5)</f>
        <v>132250381.95999999</v>
      </c>
      <c r="I52" s="13">
        <v>100</v>
      </c>
    </row>
    <row r="53" spans="1:9" s="4" customFormat="1" ht="16.5" customHeight="1" thickTop="1">
      <c r="A53" s="82" t="s">
        <v>79</v>
      </c>
      <c r="B53" s="82"/>
      <c r="C53" s="82"/>
      <c r="D53" s="82"/>
      <c r="E53" s="82"/>
      <c r="F53" s="82"/>
      <c r="G53" s="82"/>
      <c r="H53" s="82"/>
      <c r="I53" s="82"/>
    </row>
    <row r="54" spans="1:9" s="4" customFormat="1" ht="16.5" customHeight="1">
      <c r="A54" s="42"/>
      <c r="B54" s="42" t="s">
        <v>6</v>
      </c>
      <c r="C54" s="53">
        <f>F5</f>
        <v>46211251.850000001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17749473.999999996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15234090.880000001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894387.28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topLeftCell="A20" zoomScale="120" workbookViewId="0">
      <selection activeCell="A51" sqref="A51:XFD51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48" bestFit="1" customWidth="1"/>
    <col min="10" max="16384" width="9.140625" style="1"/>
  </cols>
  <sheetData>
    <row r="1" spans="1:9" s="4" customFormat="1" ht="30" customHeight="1" thickBot="1">
      <c r="A1" s="77" t="s">
        <v>76</v>
      </c>
      <c r="B1" s="77"/>
      <c r="C1" s="77"/>
      <c r="D1" s="77"/>
      <c r="E1" s="77"/>
      <c r="F1" s="77"/>
      <c r="G1" s="77"/>
      <c r="H1" s="77"/>
      <c r="I1" s="77"/>
    </row>
    <row r="2" spans="1:9" s="4" customFormat="1" ht="15" customHeight="1" thickBot="1">
      <c r="A2" s="78" t="s">
        <v>3</v>
      </c>
      <c r="B2" s="79" t="s">
        <v>75</v>
      </c>
      <c r="C2" s="88" t="s">
        <v>73</v>
      </c>
      <c r="D2" s="85" t="s">
        <v>83</v>
      </c>
      <c r="E2" s="78"/>
      <c r="F2" s="75" t="s">
        <v>77</v>
      </c>
      <c r="G2" s="76"/>
      <c r="H2" s="86" t="s">
        <v>2</v>
      </c>
      <c r="I2" s="87"/>
    </row>
    <row r="3" spans="1:9" s="4" customFormat="1" ht="15" customHeight="1" thickBot="1">
      <c r="A3" s="78"/>
      <c r="B3" s="79"/>
      <c r="C3" s="89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7" t="s">
        <v>72</v>
      </c>
    </row>
    <row r="4" spans="1:9" s="4" customFormat="1" ht="11.25">
      <c r="A4" s="14"/>
      <c r="B4" s="15" t="s">
        <v>71</v>
      </c>
      <c r="C4" s="49">
        <v>205221601.48000002</v>
      </c>
      <c r="D4" s="49">
        <v>15724671.68</v>
      </c>
      <c r="E4" s="55">
        <v>99.352012832618129</v>
      </c>
      <c r="F4" s="49">
        <v>94919488.410000011</v>
      </c>
      <c r="G4" s="55">
        <v>98.960610129796251</v>
      </c>
      <c r="H4" s="49">
        <v>110302113.07000001</v>
      </c>
      <c r="I4" s="55">
        <v>91.67512048982249</v>
      </c>
    </row>
    <row r="5" spans="1:9" s="4" customFormat="1" ht="11.25">
      <c r="A5" s="19"/>
      <c r="B5" s="20" t="s">
        <v>70</v>
      </c>
      <c r="C5" s="50">
        <v>136130040.69999999</v>
      </c>
      <c r="D5" s="50">
        <v>9469039.2699999996</v>
      </c>
      <c r="E5" s="61">
        <v>59.827520104102106</v>
      </c>
      <c r="F5" s="50">
        <v>55680291.120000012</v>
      </c>
      <c r="G5" s="61">
        <v>58.050835226155392</v>
      </c>
      <c r="H5" s="50">
        <v>80449749.579999983</v>
      </c>
      <c r="I5" s="61">
        <v>66.863999980146033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8178035.4500000002</v>
      </c>
      <c r="E6" s="59">
        <v>51.670667566777837</v>
      </c>
      <c r="F6" s="51">
        <v>45031909.300000004</v>
      </c>
      <c r="G6" s="59">
        <v>46.949107019925265</v>
      </c>
      <c r="H6" s="51">
        <v>59586039.589999981</v>
      </c>
      <c r="I6" s="59">
        <v>49.523596664534701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30787.84</v>
      </c>
      <c r="E7" s="60">
        <v>0.19452449863605636</v>
      </c>
      <c r="F7" s="52">
        <v>162794.53</v>
      </c>
      <c r="G7" s="60">
        <v>0.16972537762746898</v>
      </c>
      <c r="H7" s="52">
        <v>4116297.2800000007</v>
      </c>
      <c r="I7" s="60">
        <v>3.421167905246266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99285.59</v>
      </c>
      <c r="E8" s="59">
        <v>0.62730869124092659</v>
      </c>
      <c r="F8" s="51">
        <v>668489.67999999982</v>
      </c>
      <c r="G8" s="59">
        <v>0.69695009640720651</v>
      </c>
      <c r="H8" s="51">
        <v>711510.32000000018</v>
      </c>
      <c r="I8" s="59">
        <v>0.59135579999593724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44182.49</v>
      </c>
      <c r="E9" s="60">
        <v>0.27915491037184076</v>
      </c>
      <c r="F9" s="52">
        <v>217995.85</v>
      </c>
      <c r="G9" s="60">
        <v>0.22727684991916552</v>
      </c>
      <c r="H9" s="52">
        <v>610004.15</v>
      </c>
      <c r="I9" s="60">
        <v>0.5069912297605067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9">
        <v>0</v>
      </c>
      <c r="F10" s="51">
        <v>474367.74000000005</v>
      </c>
      <c r="G10" s="59">
        <v>0.49456356921690819</v>
      </c>
      <c r="H10" s="51">
        <v>2560632.2599999998</v>
      </c>
      <c r="I10" s="59">
        <v>2.1282119121022789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141811.65</v>
      </c>
      <c r="E11" s="60">
        <v>0.89599790427005932</v>
      </c>
      <c r="F11" s="52">
        <v>447014.79000000004</v>
      </c>
      <c r="G11" s="60">
        <v>0.46604608912728063</v>
      </c>
      <c r="H11" s="52">
        <v>2427985.21</v>
      </c>
      <c r="I11" s="60">
        <v>2.0179652998397173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9">
        <v>0</v>
      </c>
      <c r="F12" s="51">
        <v>286415.31</v>
      </c>
      <c r="G12" s="59">
        <v>0.29860921400761187</v>
      </c>
      <c r="H12" s="51">
        <v>403584.69</v>
      </c>
      <c r="I12" s="59">
        <v>0.33543033813067147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1173805.21</v>
      </c>
      <c r="E13" s="60">
        <v>7.4163653563108305</v>
      </c>
      <c r="F13" s="52">
        <v>7843595.6699999999</v>
      </c>
      <c r="G13" s="60">
        <v>8.1775305168295933</v>
      </c>
      <c r="H13" s="52">
        <v>7756404.3300000001</v>
      </c>
      <c r="I13" s="60">
        <v>6.4465610107511866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5.5860708852617704E-3</v>
      </c>
      <c r="H14" s="51">
        <v>1039642.04</v>
      </c>
      <c r="I14" s="59">
        <v>0.8640750991125582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0.23020038437498577</v>
      </c>
      <c r="H15" s="52">
        <v>279200</v>
      </c>
      <c r="I15" s="60">
        <v>0.23205080055460847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0.43218630475786673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7">
        <v>-198868.96</v>
      </c>
      <c r="E17" s="57">
        <v>-1.2564988235054471</v>
      </c>
      <c r="F17" s="52">
        <v>321550.29000000004</v>
      </c>
      <c r="G17" s="60">
        <v>0.3352400378346384</v>
      </c>
      <c r="H17" s="52">
        <v>438449.70999999996</v>
      </c>
      <c r="I17" s="60">
        <v>0.36440761535972749</v>
      </c>
    </row>
    <row r="18" spans="1:9" s="4" customFormat="1" ht="11.25">
      <c r="A18" s="14"/>
      <c r="B18" s="15" t="s">
        <v>59</v>
      </c>
      <c r="C18" s="49">
        <v>23850808.920000002</v>
      </c>
      <c r="D18" s="49">
        <v>3895329.84</v>
      </c>
      <c r="E18" s="55">
        <v>24.611570157181198</v>
      </c>
      <c r="F18" s="49">
        <v>21644803.84</v>
      </c>
      <c r="G18" s="55">
        <v>22.566314147142972</v>
      </c>
      <c r="H18" s="49">
        <v>2206005.0800000019</v>
      </c>
      <c r="I18" s="55">
        <v>1.8334715073120826</v>
      </c>
    </row>
    <row r="19" spans="1:9" s="4" customFormat="1" ht="11.25">
      <c r="A19" s="19" t="s">
        <v>58</v>
      </c>
      <c r="B19" s="25" t="s">
        <v>57</v>
      </c>
      <c r="C19" s="52">
        <v>21450808.920000002</v>
      </c>
      <c r="D19" s="52">
        <v>3895329.84</v>
      </c>
      <c r="E19" s="60">
        <v>24.611570157181198</v>
      </c>
      <c r="F19" s="52">
        <v>21370808.920000002</v>
      </c>
      <c r="G19" s="60">
        <v>22.280654111360395</v>
      </c>
      <c r="H19" s="52">
        <v>80000</v>
      </c>
      <c r="I19" s="60">
        <v>6.649020073197949E-2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0</v>
      </c>
      <c r="E20" s="59">
        <v>0</v>
      </c>
      <c r="F20" s="51">
        <v>253527.7</v>
      </c>
      <c r="G20" s="59">
        <v>0.26432144017077031</v>
      </c>
      <c r="H20" s="51">
        <v>1746472.3</v>
      </c>
      <c r="I20" s="59">
        <v>1.4515411724980241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>
        <v>0</v>
      </c>
      <c r="F21" s="52">
        <v>0</v>
      </c>
      <c r="G21" s="60">
        <v>0</v>
      </c>
      <c r="H21" s="52">
        <v>50000</v>
      </c>
      <c r="I21" s="60">
        <v>4.1556375457487187E-2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4.1556375457487187E-2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4.1556375457487187E-2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0</v>
      </c>
      <c r="E25" s="60">
        <v>0</v>
      </c>
      <c r="F25" s="52">
        <v>20467.22</v>
      </c>
      <c r="G25" s="60">
        <v>2.1338595611808862E-2</v>
      </c>
      <c r="H25" s="52">
        <v>229532.78</v>
      </c>
      <c r="I25" s="60">
        <v>0.19077100770961611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50">
        <v>2360302.5700000003</v>
      </c>
      <c r="E27" s="61">
        <v>14.91292257133483</v>
      </c>
      <c r="F27" s="50">
        <v>17594393.449999999</v>
      </c>
      <c r="G27" s="61">
        <v>18.34346075649788</v>
      </c>
      <c r="H27" s="50">
        <v>27646358.41</v>
      </c>
      <c r="I27" s="61">
        <v>22.97764900236437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9">
        <v>0</v>
      </c>
      <c r="F28" s="51">
        <v>907764</v>
      </c>
      <c r="G28" s="59">
        <v>0.94641133026166036</v>
      </c>
      <c r="H28" s="51">
        <v>192236</v>
      </c>
      <c r="I28" s="59">
        <v>0.15977262784891014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0.78957113369225662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0</v>
      </c>
      <c r="E31" s="60">
        <v>0</v>
      </c>
      <c r="F31" s="52">
        <v>704742.39999999991</v>
      </c>
      <c r="G31" s="60">
        <v>0.73474624712567915</v>
      </c>
      <c r="H31" s="52">
        <v>345257.60000000009</v>
      </c>
      <c r="I31" s="60">
        <v>0.28695308910301864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139213.5</v>
      </c>
      <c r="E32" s="59">
        <v>0.87958220813381616</v>
      </c>
      <c r="F32" s="51">
        <v>451138.72</v>
      </c>
      <c r="G32" s="59">
        <v>0.47034559216684363</v>
      </c>
      <c r="H32" s="51">
        <v>1079165.28</v>
      </c>
      <c r="I32" s="59">
        <v>0.89692395112728573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72606.399999999994</v>
      </c>
      <c r="E33" s="60">
        <v>0.45874356751785639</v>
      </c>
      <c r="F33" s="52">
        <v>399861.99</v>
      </c>
      <c r="G33" s="60">
        <v>0.41688579617276589</v>
      </c>
      <c r="H33" s="52">
        <v>850138.01</v>
      </c>
      <c r="I33" s="60">
        <v>0.70657308668481988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2.9089462820241031E-2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2.4933825274492314E-2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0</v>
      </c>
      <c r="E36" s="59">
        <v>0</v>
      </c>
      <c r="F36" s="51">
        <v>221450.2</v>
      </c>
      <c r="G36" s="59">
        <v>0.23087826612281465</v>
      </c>
      <c r="H36" s="51">
        <v>508549.8</v>
      </c>
      <c r="I36" s="59">
        <v>0.42266972855260038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0.35738482893438978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4750</v>
      </c>
      <c r="E38" s="59">
        <v>3.0011568480324297E-2</v>
      </c>
      <c r="F38" s="51">
        <v>683340.67999999993</v>
      </c>
      <c r="G38" s="59">
        <v>0.71243336591967454</v>
      </c>
      <c r="H38" s="51">
        <v>286659.32000000007</v>
      </c>
      <c r="I38" s="59">
        <v>0.23825044660615935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492132.51</v>
      </c>
      <c r="E39" s="60">
        <v>3.109403900054502</v>
      </c>
      <c r="F39" s="52">
        <v>2799087.99</v>
      </c>
      <c r="G39" s="60">
        <v>2.9182569347708625</v>
      </c>
      <c r="H39" s="52">
        <v>700912.00999999978</v>
      </c>
      <c r="I39" s="60">
        <v>0.5825472530044401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51">
        <v>275525.27</v>
      </c>
      <c r="E40" s="59">
        <v>1.7408306334031249</v>
      </c>
      <c r="F40" s="51">
        <v>3807995.5900000003</v>
      </c>
      <c r="G40" s="59">
        <v>3.9701179733525853</v>
      </c>
      <c r="H40" s="51">
        <v>11675473.41</v>
      </c>
      <c r="I40" s="59">
        <v>9.7038071333973637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826487.02</v>
      </c>
      <c r="E41" s="60">
        <v>5.2219309050166656</v>
      </c>
      <c r="F41" s="52">
        <v>5549062.1999999993</v>
      </c>
      <c r="G41" s="60">
        <v>5.7853091094234781</v>
      </c>
      <c r="H41" s="52">
        <v>5880937.8000000007</v>
      </c>
      <c r="I41" s="60">
        <v>4.8878091851785745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550</v>
      </c>
      <c r="E42" s="59">
        <v>3.4750237187743923E-3</v>
      </c>
      <c r="F42" s="51">
        <v>48564.85</v>
      </c>
      <c r="G42" s="59">
        <v>5.0632459860115608E-2</v>
      </c>
      <c r="H42" s="51">
        <v>61435.15</v>
      </c>
      <c r="I42" s="59">
        <v>5.1060443193740881E-2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0</v>
      </c>
      <c r="E43" s="60">
        <v>0</v>
      </c>
      <c r="F43" s="52">
        <v>201235.26</v>
      </c>
      <c r="G43" s="60">
        <v>0.20980269113134151</v>
      </c>
      <c r="H43" s="52">
        <v>1508764.74</v>
      </c>
      <c r="I43" s="60">
        <v>1.2539758802491607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51">
        <v>549037.87</v>
      </c>
      <c r="E44" s="59">
        <v>3.4689447650097662</v>
      </c>
      <c r="F44" s="51">
        <v>1649775.0199999996</v>
      </c>
      <c r="G44" s="59">
        <v>1.7200128792402614</v>
      </c>
      <c r="H44" s="51">
        <v>2762203.8400000008</v>
      </c>
      <c r="I44" s="59">
        <v>2.295743597303058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4.1556375457487187E-2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170374.55</v>
      </c>
      <c r="G46" s="59">
        <v>0.17762811094979722</v>
      </c>
      <c r="H46" s="51">
        <v>279625.45</v>
      </c>
      <c r="I46" s="59">
        <v>0.2324044037533762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1.6622550182994873E-2</v>
      </c>
    </row>
    <row r="48" spans="1:9" s="4" customFormat="1" ht="11.25">
      <c r="A48" s="14"/>
      <c r="B48" s="15" t="s">
        <v>13</v>
      </c>
      <c r="C48" s="49">
        <v>11013314.33</v>
      </c>
      <c r="D48" s="49">
        <v>102558.42000000001</v>
      </c>
      <c r="E48" s="55">
        <v>0.64798716738186557</v>
      </c>
      <c r="F48" s="49">
        <v>996945.7</v>
      </c>
      <c r="G48" s="55">
        <v>1.0393898702037556</v>
      </c>
      <c r="H48" s="49">
        <v>10016368.630000001</v>
      </c>
      <c r="I48" s="55">
        <v>8.3248795101775315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5.7347798131332315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51">
        <v>92949.74</v>
      </c>
      <c r="E50" s="59">
        <v>0.58727736573438716</v>
      </c>
      <c r="F50" s="51">
        <v>301481.01</v>
      </c>
      <c r="G50" s="59">
        <v>0.31431632420180677</v>
      </c>
      <c r="H50" s="51">
        <v>2398933.3200000003</v>
      </c>
      <c r="I50" s="59">
        <v>1.9938194748679254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2">
        <v>9608.68</v>
      </c>
      <c r="E51" s="60">
        <v>6.0709801647478426E-2</v>
      </c>
      <c r="F51" s="52">
        <v>695464.69</v>
      </c>
      <c r="G51" s="60">
        <v>0.72507354600194884</v>
      </c>
      <c r="H51" s="52">
        <v>717435.31</v>
      </c>
      <c r="I51" s="60">
        <v>0.59628022217637422</v>
      </c>
    </row>
    <row r="52" spans="1:9" s="4" customFormat="1" ht="16.5" customHeight="1" thickTop="1" thickBot="1">
      <c r="A52" s="73" t="s">
        <v>0</v>
      </c>
      <c r="B52" s="74"/>
      <c r="C52" s="62">
        <f>SUM(C48,C27,C18,C5)</f>
        <v>216234915.81</v>
      </c>
      <c r="D52" s="62">
        <f>SUM(D48,D27,D18,D5)</f>
        <v>15827230.1</v>
      </c>
      <c r="E52" s="41">
        <v>100</v>
      </c>
      <c r="F52" s="62">
        <f>SUM(F48,F27,F18,F5)</f>
        <v>95916434.110000014</v>
      </c>
      <c r="G52" s="41">
        <v>100</v>
      </c>
      <c r="H52" s="62">
        <f>SUM(H48,H27,H18,H5)</f>
        <v>120318481.69999999</v>
      </c>
      <c r="I52" s="41">
        <v>100</v>
      </c>
    </row>
    <row r="53" spans="1:9" s="4" customFormat="1" ht="16.5" customHeight="1" thickTop="1">
      <c r="A53" s="82" t="s">
        <v>79</v>
      </c>
      <c r="B53" s="82"/>
      <c r="C53" s="82"/>
      <c r="D53" s="82"/>
      <c r="E53" s="82"/>
      <c r="F53" s="82"/>
      <c r="G53" s="82"/>
      <c r="H53" s="82"/>
      <c r="I53" s="82"/>
    </row>
    <row r="54" spans="1:9" s="4" customFormat="1" ht="16.5" customHeight="1">
      <c r="A54" s="42"/>
      <c r="B54" s="42" t="s">
        <v>6</v>
      </c>
      <c r="C54" s="53">
        <f>F5</f>
        <v>55680291.120000012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21644803.84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17594393.449999999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996945.7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6"/>
  <sheetViews>
    <sheetView topLeftCell="A50" zoomScale="120" workbookViewId="0">
      <selection activeCell="E57" sqref="E57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48" bestFit="1" customWidth="1"/>
    <col min="10" max="16384" width="9.140625" style="1"/>
  </cols>
  <sheetData>
    <row r="1" spans="1:9" s="4" customFormat="1" ht="30" customHeight="1" thickBot="1">
      <c r="A1" s="77" t="s">
        <v>76</v>
      </c>
      <c r="B1" s="77"/>
      <c r="C1" s="77"/>
      <c r="D1" s="77"/>
      <c r="E1" s="77"/>
      <c r="F1" s="77"/>
      <c r="G1" s="77"/>
      <c r="H1" s="77"/>
      <c r="I1" s="77"/>
    </row>
    <row r="2" spans="1:9" s="4" customFormat="1" ht="15" customHeight="1" thickBot="1">
      <c r="A2" s="78" t="s">
        <v>3</v>
      </c>
      <c r="B2" s="79" t="s">
        <v>75</v>
      </c>
      <c r="C2" s="88" t="s">
        <v>73</v>
      </c>
      <c r="D2" s="85" t="s">
        <v>84</v>
      </c>
      <c r="E2" s="78"/>
      <c r="F2" s="75" t="s">
        <v>77</v>
      </c>
      <c r="G2" s="76"/>
      <c r="H2" s="86" t="s">
        <v>2</v>
      </c>
      <c r="I2" s="87"/>
    </row>
    <row r="3" spans="1:9" s="4" customFormat="1" ht="15" customHeight="1" thickBot="1">
      <c r="A3" s="78"/>
      <c r="B3" s="79"/>
      <c r="C3" s="89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8" t="s">
        <v>72</v>
      </c>
    </row>
    <row r="4" spans="1:9" s="4" customFormat="1" ht="11.25">
      <c r="A4" s="14"/>
      <c r="B4" s="15" t="s">
        <v>71</v>
      </c>
      <c r="C4" s="32">
        <v>211361917.28999996</v>
      </c>
      <c r="D4" s="32">
        <v>14712787.639999999</v>
      </c>
      <c r="E4" s="32">
        <v>99.96878962362176</v>
      </c>
      <c r="F4" s="32">
        <v>109632276.05000003</v>
      </c>
      <c r="G4" s="32">
        <v>99.094726102417482</v>
      </c>
      <c r="H4" s="32">
        <v>101729641.23999994</v>
      </c>
      <c r="I4" s="32">
        <v>91.040228778370562</v>
      </c>
    </row>
    <row r="5" spans="1:9" s="4" customFormat="1" ht="11.25">
      <c r="A5" s="19"/>
      <c r="B5" s="20" t="s">
        <v>70</v>
      </c>
      <c r="C5" s="33">
        <v>136130040.69999999</v>
      </c>
      <c r="D5" s="33">
        <v>7549722.8299999991</v>
      </c>
      <c r="E5" s="33">
        <v>51.298004958421615</v>
      </c>
      <c r="F5" s="33">
        <v>63230013.950000018</v>
      </c>
      <c r="G5" s="33">
        <v>57.152520585905386</v>
      </c>
      <c r="H5" s="33">
        <v>72900026.74999997</v>
      </c>
      <c r="I5" s="33">
        <v>65.239934323682036</v>
      </c>
    </row>
    <row r="6" spans="1:9" s="4" customFormat="1" ht="11.25">
      <c r="A6" s="14" t="s">
        <v>69</v>
      </c>
      <c r="B6" s="24" t="s">
        <v>68</v>
      </c>
      <c r="C6" s="34">
        <v>104617948.88999999</v>
      </c>
      <c r="D6" s="34">
        <v>6186027.6699999999</v>
      </c>
      <c r="E6" s="34">
        <v>42.0321229314048</v>
      </c>
      <c r="F6" s="34">
        <v>51217936.970000006</v>
      </c>
      <c r="G6" s="34">
        <v>46.295011090149053</v>
      </c>
      <c r="H6" s="34">
        <v>53400011.919999979</v>
      </c>
      <c r="I6" s="34">
        <v>47.788916216613572</v>
      </c>
    </row>
    <row r="7" spans="1:9" s="4" customFormat="1" ht="11.25">
      <c r="A7" s="19" t="s">
        <v>67</v>
      </c>
      <c r="B7" s="25" t="s">
        <v>66</v>
      </c>
      <c r="C7" s="35">
        <v>4279091.8100000005</v>
      </c>
      <c r="D7" s="35">
        <v>22759.81</v>
      </c>
      <c r="E7" s="35">
        <v>0.15464578932531939</v>
      </c>
      <c r="F7" s="35">
        <v>185554.34</v>
      </c>
      <c r="G7" s="35">
        <v>0.16771937208554238</v>
      </c>
      <c r="H7" s="35">
        <v>4093537.4700000007</v>
      </c>
      <c r="I7" s="35">
        <v>3.663402163214319</v>
      </c>
    </row>
    <row r="8" spans="1:9" s="4" customFormat="1" ht="11.25">
      <c r="A8" s="14" t="s">
        <v>65</v>
      </c>
      <c r="B8" s="24" t="s">
        <v>50</v>
      </c>
      <c r="C8" s="34">
        <v>1380000</v>
      </c>
      <c r="D8" s="34">
        <v>96869.27</v>
      </c>
      <c r="E8" s="34">
        <v>0.65819638742667363</v>
      </c>
      <c r="F8" s="34">
        <v>765358.94999999984</v>
      </c>
      <c r="G8" s="34">
        <v>0.69179477297081804</v>
      </c>
      <c r="H8" s="34">
        <v>614641.05000000016</v>
      </c>
      <c r="I8" s="34">
        <v>0.55005661207989887</v>
      </c>
    </row>
    <row r="9" spans="1:9" s="4" customFormat="1" ht="11.25">
      <c r="A9" s="19" t="s">
        <v>64</v>
      </c>
      <c r="B9" s="25" t="s">
        <v>63</v>
      </c>
      <c r="C9" s="35">
        <v>828000</v>
      </c>
      <c r="D9" s="35">
        <v>37138.68</v>
      </c>
      <c r="E9" s="35">
        <v>0.25234571303980358</v>
      </c>
      <c r="F9" s="35">
        <v>255134.53</v>
      </c>
      <c r="G9" s="35">
        <v>0.23061170743265813</v>
      </c>
      <c r="H9" s="35">
        <v>572865.47</v>
      </c>
      <c r="I9" s="35">
        <v>0.51267067112708919</v>
      </c>
    </row>
    <row r="10" spans="1:9" s="4" customFormat="1" ht="11.25">
      <c r="A10" s="14" t="s">
        <v>56</v>
      </c>
      <c r="B10" s="24" t="s">
        <v>7</v>
      </c>
      <c r="C10" s="34">
        <v>3035000</v>
      </c>
      <c r="D10" s="34">
        <v>0</v>
      </c>
      <c r="E10" s="34">
        <v>0</v>
      </c>
      <c r="F10" s="34">
        <v>474367.74000000005</v>
      </c>
      <c r="G10" s="34">
        <v>0.42877283005311451</v>
      </c>
      <c r="H10" s="34">
        <v>2560632.2599999998</v>
      </c>
      <c r="I10" s="34">
        <v>2.2915695359398693</v>
      </c>
    </row>
    <row r="11" spans="1:9" s="4" customFormat="1" ht="11.25">
      <c r="A11" s="19" t="s">
        <v>55</v>
      </c>
      <c r="B11" s="25" t="s">
        <v>54</v>
      </c>
      <c r="C11" s="35">
        <v>2875000</v>
      </c>
      <c r="D11" s="35">
        <v>0</v>
      </c>
      <c r="E11" s="35">
        <v>0</v>
      </c>
      <c r="F11" s="35">
        <v>447014.79000000004</v>
      </c>
      <c r="G11" s="35">
        <v>0.40404896965358283</v>
      </c>
      <c r="H11" s="35">
        <v>2427985.21</v>
      </c>
      <c r="I11" s="35">
        <v>2.1728605969170154</v>
      </c>
    </row>
    <row r="12" spans="1:9" s="4" customFormat="1" ht="11.25">
      <c r="A12" s="14" t="s">
        <v>62</v>
      </c>
      <c r="B12" s="24" t="s">
        <v>60</v>
      </c>
      <c r="C12" s="34">
        <v>690000</v>
      </c>
      <c r="D12" s="34">
        <v>0</v>
      </c>
      <c r="E12" s="34">
        <v>0</v>
      </c>
      <c r="F12" s="34">
        <v>286415.31</v>
      </c>
      <c r="G12" s="34">
        <v>0.25888586571936806</v>
      </c>
      <c r="H12" s="34">
        <v>403584.69</v>
      </c>
      <c r="I12" s="34">
        <v>0.36117735264951167</v>
      </c>
    </row>
    <row r="13" spans="1:9" s="4" customFormat="1" ht="11.25">
      <c r="A13" s="19" t="s">
        <v>53</v>
      </c>
      <c r="B13" s="25" t="s">
        <v>50</v>
      </c>
      <c r="C13" s="35">
        <v>15600000</v>
      </c>
      <c r="D13" s="35">
        <v>1169851.2</v>
      </c>
      <c r="E13" s="35">
        <v>7.9487729562404974</v>
      </c>
      <c r="F13" s="35">
        <v>9013446.8699999992</v>
      </c>
      <c r="G13" s="35">
        <v>8.1470993853487723</v>
      </c>
      <c r="H13" s="35">
        <v>6586553.1300000008</v>
      </c>
      <c r="I13" s="35">
        <v>5.8944600266644294</v>
      </c>
    </row>
    <row r="14" spans="1:9" s="4" customFormat="1" ht="11.25">
      <c r="A14" s="14" t="s">
        <v>52</v>
      </c>
      <c r="B14" s="24" t="s">
        <v>7</v>
      </c>
      <c r="C14" s="34">
        <v>1045000</v>
      </c>
      <c r="D14" s="34">
        <v>0</v>
      </c>
      <c r="E14" s="34">
        <v>0</v>
      </c>
      <c r="F14" s="34">
        <v>5357.96</v>
      </c>
      <c r="G14" s="34">
        <v>4.8429677627559271E-3</v>
      </c>
      <c r="H14" s="34">
        <v>1039642.04</v>
      </c>
      <c r="I14" s="34">
        <v>0.93039991113225273</v>
      </c>
    </row>
    <row r="15" spans="1:9" s="4" customFormat="1" ht="11.25">
      <c r="A15" s="19" t="s">
        <v>61</v>
      </c>
      <c r="B15" s="25" t="s">
        <v>60</v>
      </c>
      <c r="C15" s="35">
        <v>500000</v>
      </c>
      <c r="D15" s="35">
        <v>0</v>
      </c>
      <c r="E15" s="35">
        <v>0</v>
      </c>
      <c r="F15" s="35">
        <v>220800</v>
      </c>
      <c r="G15" s="35">
        <v>0.19957731711631083</v>
      </c>
      <c r="H15" s="35">
        <v>279200</v>
      </c>
      <c r="I15" s="35">
        <v>0.24986259230929614</v>
      </c>
    </row>
    <row r="16" spans="1:9" s="4" customFormat="1" ht="11.25">
      <c r="A16" s="14" t="s">
        <v>21</v>
      </c>
      <c r="B16" s="24" t="s">
        <v>7</v>
      </c>
      <c r="C16" s="34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34">
        <v>0.4653601289428152</v>
      </c>
    </row>
    <row r="17" spans="1:9" s="4" customFormat="1" ht="11.25">
      <c r="A17" s="19" t="s">
        <v>51</v>
      </c>
      <c r="B17" s="25" t="s">
        <v>50</v>
      </c>
      <c r="C17" s="35">
        <v>760000</v>
      </c>
      <c r="D17" s="35">
        <v>37076.199999999997</v>
      </c>
      <c r="E17" s="35">
        <v>0.25192118098452515</v>
      </c>
      <c r="F17" s="35">
        <v>358626.49000000005</v>
      </c>
      <c r="G17" s="35">
        <v>0.32415630761340342</v>
      </c>
      <c r="H17" s="35">
        <v>401373.50999999995</v>
      </c>
      <c r="I17" s="35">
        <v>0.35919851609198133</v>
      </c>
    </row>
    <row r="18" spans="1:9" s="4" customFormat="1" ht="11.25">
      <c r="A18" s="14"/>
      <c r="B18" s="15" t="s">
        <v>59</v>
      </c>
      <c r="C18" s="32">
        <v>26931124.73</v>
      </c>
      <c r="D18" s="32">
        <v>3080315.81</v>
      </c>
      <c r="E18" s="32">
        <v>20.929782357968303</v>
      </c>
      <c r="F18" s="32">
        <v>24725119.649999999</v>
      </c>
      <c r="G18" s="32">
        <v>22.348609805827795</v>
      </c>
      <c r="H18" s="32">
        <v>2206005.0800000019</v>
      </c>
      <c r="I18" s="32">
        <v>1.9742054009178964</v>
      </c>
    </row>
    <row r="19" spans="1:9" s="4" customFormat="1" ht="11.25">
      <c r="A19" s="19" t="s">
        <v>58</v>
      </c>
      <c r="B19" s="25" t="s">
        <v>57</v>
      </c>
      <c r="C19" s="35">
        <v>24531124.73</v>
      </c>
      <c r="D19" s="35">
        <v>3080315.81</v>
      </c>
      <c r="E19" s="35">
        <v>20.929782357968303</v>
      </c>
      <c r="F19" s="35">
        <v>24451124.73</v>
      </c>
      <c r="G19" s="35">
        <v>22.100950516710505</v>
      </c>
      <c r="H19" s="35">
        <v>80000</v>
      </c>
      <c r="I19" s="35">
        <v>7.1593865991202335E-2</v>
      </c>
    </row>
    <row r="20" spans="1:9" s="4" customFormat="1" ht="11.25">
      <c r="A20" s="14" t="s">
        <v>56</v>
      </c>
      <c r="B20" s="24" t="s">
        <v>7</v>
      </c>
      <c r="C20" s="34">
        <v>2000000</v>
      </c>
      <c r="D20" s="34">
        <v>0</v>
      </c>
      <c r="E20" s="34">
        <v>0</v>
      </c>
      <c r="F20" s="34">
        <v>253527.7</v>
      </c>
      <c r="G20" s="34">
        <v>0.22915932147042081</v>
      </c>
      <c r="H20" s="34">
        <v>1746472.3</v>
      </c>
      <c r="I20" s="34">
        <v>1.5629587975443364</v>
      </c>
    </row>
    <row r="21" spans="1:9" s="4" customFormat="1" ht="11.25">
      <c r="A21" s="19" t="s">
        <v>55</v>
      </c>
      <c r="B21" s="25" t="s">
        <v>54</v>
      </c>
      <c r="C21" s="35">
        <v>50000</v>
      </c>
      <c r="D21" s="35">
        <v>0</v>
      </c>
      <c r="E21" s="35">
        <v>0</v>
      </c>
      <c r="F21" s="35">
        <v>0</v>
      </c>
      <c r="G21" s="35">
        <v>0</v>
      </c>
      <c r="H21" s="35">
        <v>50000</v>
      </c>
      <c r="I21" s="35">
        <v>4.4746166244501458E-2</v>
      </c>
    </row>
    <row r="22" spans="1:9" s="4" customFormat="1" ht="11.25">
      <c r="A22" s="14" t="s">
        <v>53</v>
      </c>
      <c r="B22" s="24" t="s">
        <v>50</v>
      </c>
      <c r="C22" s="34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34">
        <v>4.4746166244501458E-2</v>
      </c>
    </row>
    <row r="23" spans="1:9" s="4" customFormat="1" ht="11.25">
      <c r="A23" s="19" t="s">
        <v>52</v>
      </c>
      <c r="B23" s="25" t="s">
        <v>7</v>
      </c>
      <c r="C23" s="35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35">
        <v>4.4746166244501458E-2</v>
      </c>
    </row>
    <row r="24" spans="1:9" s="4" customFormat="1" ht="11.25">
      <c r="A24" s="14" t="s">
        <v>21</v>
      </c>
      <c r="B24" s="24" t="s">
        <v>7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s="4" customFormat="1" ht="11.25">
      <c r="A25" s="19" t="s">
        <v>51</v>
      </c>
      <c r="B25" s="25" t="s">
        <v>50</v>
      </c>
      <c r="C25" s="35">
        <v>250000</v>
      </c>
      <c r="D25" s="35">
        <v>0</v>
      </c>
      <c r="E25" s="35">
        <v>0</v>
      </c>
      <c r="F25" s="35">
        <v>20467.22</v>
      </c>
      <c r="G25" s="35">
        <v>1.8499967646871826E-2</v>
      </c>
      <c r="H25" s="35">
        <v>229532.78</v>
      </c>
      <c r="I25" s="35">
        <v>0.20541423864885158</v>
      </c>
    </row>
    <row r="26" spans="1:9" s="4" customFormat="1" ht="11.25">
      <c r="A26" s="14" t="s">
        <v>14</v>
      </c>
      <c r="B26" s="24" t="s">
        <v>7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</row>
    <row r="27" spans="1:9" s="4" customFormat="1" ht="11.25">
      <c r="A27" s="19"/>
      <c r="B27" s="20" t="s">
        <v>49</v>
      </c>
      <c r="C27" s="33">
        <v>48300751.859999999</v>
      </c>
      <c r="D27" s="33">
        <v>4082748.9999999995</v>
      </c>
      <c r="E27" s="33">
        <v>27.741002307231838</v>
      </c>
      <c r="F27" s="33">
        <v>21677142.449999999</v>
      </c>
      <c r="G27" s="33">
        <v>19.593595710684294</v>
      </c>
      <c r="H27" s="33">
        <v>26623609.41</v>
      </c>
      <c r="I27" s="33">
        <v>23.826089053770669</v>
      </c>
    </row>
    <row r="28" spans="1:9" s="4" customFormat="1" ht="11.25">
      <c r="A28" s="14" t="s">
        <v>48</v>
      </c>
      <c r="B28" s="24" t="s">
        <v>44</v>
      </c>
      <c r="C28" s="34">
        <v>1100000</v>
      </c>
      <c r="D28" s="34">
        <v>0</v>
      </c>
      <c r="E28" s="34">
        <v>0</v>
      </c>
      <c r="F28" s="34">
        <v>907764</v>
      </c>
      <c r="G28" s="34">
        <v>0.82051224499443287</v>
      </c>
      <c r="H28" s="34">
        <v>192236</v>
      </c>
      <c r="I28" s="34">
        <v>0.17203648028355964</v>
      </c>
    </row>
    <row r="29" spans="1:9" s="4" customFormat="1" ht="11.25">
      <c r="A29" s="19" t="s">
        <v>47</v>
      </c>
      <c r="B29" s="25" t="s">
        <v>46</v>
      </c>
      <c r="C29" s="35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35">
        <v>0.85017715864552768</v>
      </c>
    </row>
    <row r="30" spans="1:9" s="4" customFormat="1" ht="11.25">
      <c r="A30" s="14" t="s">
        <v>45</v>
      </c>
      <c r="B30" s="24" t="s">
        <v>44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</row>
    <row r="31" spans="1:9" s="4" customFormat="1" ht="11.25">
      <c r="A31" s="19" t="s">
        <v>43</v>
      </c>
      <c r="B31" s="25" t="s">
        <v>42</v>
      </c>
      <c r="C31" s="35">
        <v>1050000</v>
      </c>
      <c r="D31" s="35">
        <v>0</v>
      </c>
      <c r="E31" s="35">
        <v>0</v>
      </c>
      <c r="F31" s="35">
        <v>704742.39999999991</v>
      </c>
      <c r="G31" s="35">
        <v>0.63700451743709208</v>
      </c>
      <c r="H31" s="35">
        <v>345257.60000000009</v>
      </c>
      <c r="I31" s="35">
        <v>0.3089790793355518</v>
      </c>
    </row>
    <row r="32" spans="1:9" s="4" customFormat="1" ht="11.25">
      <c r="A32" s="14" t="s">
        <v>41</v>
      </c>
      <c r="B32" s="24" t="s">
        <v>40</v>
      </c>
      <c r="C32" s="34">
        <v>1530304</v>
      </c>
      <c r="D32" s="34">
        <v>200000</v>
      </c>
      <c r="E32" s="34">
        <v>1.358937436870689</v>
      </c>
      <c r="F32" s="34">
        <v>651138.72</v>
      </c>
      <c r="G32" s="34">
        <v>0.58855307431226767</v>
      </c>
      <c r="H32" s="34">
        <v>879165.28</v>
      </c>
      <c r="I32" s="34">
        <v>0.78678551550547349</v>
      </c>
    </row>
    <row r="33" spans="1:9" s="4" customFormat="1" ht="11.25">
      <c r="A33" s="19" t="s">
        <v>39</v>
      </c>
      <c r="B33" s="25" t="s">
        <v>17</v>
      </c>
      <c r="C33" s="35">
        <v>1250000</v>
      </c>
      <c r="D33" s="35">
        <v>34677.11</v>
      </c>
      <c r="E33" s="35">
        <v>0.23562011490741466</v>
      </c>
      <c r="F33" s="35">
        <v>434539.1</v>
      </c>
      <c r="G33" s="35">
        <v>0.39277240833395061</v>
      </c>
      <c r="H33" s="35">
        <v>815460.9</v>
      </c>
      <c r="I33" s="35">
        <v>0.72977497994581564</v>
      </c>
    </row>
    <row r="34" spans="1:9" s="4" customFormat="1" ht="11.25">
      <c r="A34" s="14" t="s">
        <v>38</v>
      </c>
      <c r="B34" s="24" t="s">
        <v>37</v>
      </c>
      <c r="C34" s="34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34">
        <v>3.1322316371151022E-2</v>
      </c>
    </row>
    <row r="35" spans="1:9" s="4" customFormat="1" ht="11.25">
      <c r="A35" s="19" t="s">
        <v>36</v>
      </c>
      <c r="B35" s="25" t="s">
        <v>35</v>
      </c>
      <c r="C35" s="35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35">
        <v>2.6847699746700874E-2</v>
      </c>
    </row>
    <row r="36" spans="1:9" s="4" customFormat="1" ht="11.25">
      <c r="A36" s="14" t="s">
        <v>34</v>
      </c>
      <c r="B36" s="24" t="s">
        <v>33</v>
      </c>
      <c r="C36" s="34">
        <v>730000</v>
      </c>
      <c r="D36" s="34">
        <v>0</v>
      </c>
      <c r="E36" s="34">
        <v>0</v>
      </c>
      <c r="F36" s="34">
        <v>221450.2</v>
      </c>
      <c r="G36" s="34">
        <v>0.20016502169778289</v>
      </c>
      <c r="H36" s="34">
        <v>508549.8</v>
      </c>
      <c r="I36" s="34">
        <v>0.45511307788815936</v>
      </c>
    </row>
    <row r="37" spans="1:9" s="4" customFormat="1" ht="11.25">
      <c r="A37" s="19" t="s">
        <v>32</v>
      </c>
      <c r="B37" s="25" t="s">
        <v>31</v>
      </c>
      <c r="C37" s="35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35">
        <v>0.38481702970271253</v>
      </c>
    </row>
    <row r="38" spans="1:9" s="4" customFormat="1" ht="11.25">
      <c r="A38" s="14" t="s">
        <v>30</v>
      </c>
      <c r="B38" s="24" t="s">
        <v>29</v>
      </c>
      <c r="C38" s="34">
        <v>1200000</v>
      </c>
      <c r="D38" s="34">
        <v>24777.97</v>
      </c>
      <c r="E38" s="34">
        <v>0.16835855521329413</v>
      </c>
      <c r="F38" s="34">
        <v>708118.64999999991</v>
      </c>
      <c r="G38" s="34">
        <v>0.64005625166224589</v>
      </c>
      <c r="H38" s="34">
        <v>491881.35000000009</v>
      </c>
      <c r="I38" s="34">
        <v>0.4401960931933962</v>
      </c>
    </row>
    <row r="39" spans="1:9" s="4" customFormat="1" ht="11.25">
      <c r="A39" s="19" t="s">
        <v>28</v>
      </c>
      <c r="B39" s="25" t="s">
        <v>27</v>
      </c>
      <c r="C39" s="35">
        <v>5800000</v>
      </c>
      <c r="D39" s="35">
        <v>2628376.4699999997</v>
      </c>
      <c r="E39" s="35">
        <v>17.858995916365146</v>
      </c>
      <c r="F39" s="35">
        <v>5427464.46</v>
      </c>
      <c r="G39" s="35">
        <v>4.9057916470603553</v>
      </c>
      <c r="H39" s="35">
        <v>372535.54000000004</v>
      </c>
      <c r="I39" s="35">
        <v>0.33339074409650249</v>
      </c>
    </row>
    <row r="40" spans="1:9" s="4" customFormat="1" ht="11.25">
      <c r="A40" s="14" t="s">
        <v>26</v>
      </c>
      <c r="B40" s="24" t="s">
        <v>15</v>
      </c>
      <c r="C40" s="34">
        <v>15783469</v>
      </c>
      <c r="D40" s="34">
        <v>69999.459999999992</v>
      </c>
      <c r="E40" s="34">
        <v>0.47562443377366154</v>
      </c>
      <c r="F40" s="34">
        <v>3877995.0500000003</v>
      </c>
      <c r="G40" s="34">
        <v>3.505252934190823</v>
      </c>
      <c r="H40" s="34">
        <v>11905473.949999999</v>
      </c>
      <c r="I40" s="34">
        <v>10.654486331725629</v>
      </c>
    </row>
    <row r="41" spans="1:9" s="4" customFormat="1" ht="11.25">
      <c r="A41" s="19" t="s">
        <v>25</v>
      </c>
      <c r="B41" s="25" t="s">
        <v>24</v>
      </c>
      <c r="C41" s="35">
        <v>11430000</v>
      </c>
      <c r="D41" s="35">
        <v>824989.37999999989</v>
      </c>
      <c r="E41" s="35">
        <v>5.6055447675136936</v>
      </c>
      <c r="F41" s="35">
        <v>6374051.5799999991</v>
      </c>
      <c r="G41" s="35">
        <v>5.761395441564229</v>
      </c>
      <c r="H41" s="35">
        <v>5055948.4200000009</v>
      </c>
      <c r="I41" s="35">
        <v>4.5246861704988897</v>
      </c>
    </row>
    <row r="42" spans="1:9" s="4" customFormat="1" ht="11.25">
      <c r="A42" s="14" t="s">
        <v>23</v>
      </c>
      <c r="B42" s="24" t="s">
        <v>22</v>
      </c>
      <c r="C42" s="34">
        <v>110000</v>
      </c>
      <c r="D42" s="34">
        <v>2420.7199999999998</v>
      </c>
      <c r="E42" s="34">
        <v>1.6448035160908068E-2</v>
      </c>
      <c r="F42" s="34">
        <v>50985.57</v>
      </c>
      <c r="G42" s="34">
        <v>4.6084978588070029E-2</v>
      </c>
      <c r="H42" s="34">
        <v>59014.43</v>
      </c>
      <c r="I42" s="34">
        <v>5.2813389912089878E-2</v>
      </c>
    </row>
    <row r="43" spans="1:9" s="4" customFormat="1" ht="11.25">
      <c r="A43" s="19" t="s">
        <v>21</v>
      </c>
      <c r="B43" s="25" t="s">
        <v>7</v>
      </c>
      <c r="C43" s="35">
        <v>1710000</v>
      </c>
      <c r="D43" s="35">
        <v>-392.49</v>
      </c>
      <c r="E43" s="35">
        <v>-2.6668467729868838E-3</v>
      </c>
      <c r="F43" s="35">
        <v>200842.77000000002</v>
      </c>
      <c r="G43" s="35">
        <v>0.18153832064677664</v>
      </c>
      <c r="H43" s="35">
        <v>1509157.23</v>
      </c>
      <c r="I43" s="35">
        <v>1.3505800060534263</v>
      </c>
    </row>
    <row r="44" spans="1:9" s="4" customFormat="1" ht="11.25">
      <c r="A44" s="14" t="s">
        <v>20</v>
      </c>
      <c r="B44" s="24" t="s">
        <v>19</v>
      </c>
      <c r="C44" s="34">
        <v>4641978.8600000003</v>
      </c>
      <c r="D44" s="34">
        <v>297900.38</v>
      </c>
      <c r="E44" s="34">
        <v>2.0241398942000211</v>
      </c>
      <c r="F44" s="34">
        <v>1947675.3999999997</v>
      </c>
      <c r="G44" s="34">
        <v>1.7604702488470898</v>
      </c>
      <c r="H44" s="34">
        <v>2694303.4600000009</v>
      </c>
      <c r="I44" s="34">
        <v>2.4111950106859106</v>
      </c>
    </row>
    <row r="45" spans="1:9" s="4" customFormat="1" ht="11.25">
      <c r="A45" s="19" t="s">
        <v>18</v>
      </c>
      <c r="B45" s="25" t="s">
        <v>17</v>
      </c>
      <c r="C45" s="35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35">
        <v>4.4746166244501458E-2</v>
      </c>
    </row>
    <row r="46" spans="1:9" s="4" customFormat="1" ht="11.25">
      <c r="A46" s="14" t="s">
        <v>16</v>
      </c>
      <c r="B46" s="24" t="s">
        <v>15</v>
      </c>
      <c r="C46" s="34">
        <v>450000</v>
      </c>
      <c r="D46" s="34">
        <v>0</v>
      </c>
      <c r="E46" s="34">
        <v>0</v>
      </c>
      <c r="F46" s="34">
        <v>170374.55</v>
      </c>
      <c r="G46" s="34">
        <v>0.15399862134917913</v>
      </c>
      <c r="H46" s="34">
        <v>279625.45</v>
      </c>
      <c r="I46" s="34">
        <v>0.25024333743787058</v>
      </c>
    </row>
    <row r="47" spans="1:9" s="4" customFormat="1" ht="11.25">
      <c r="A47" s="19" t="s">
        <v>14</v>
      </c>
      <c r="B47" s="25" t="s">
        <v>7</v>
      </c>
      <c r="C47" s="35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35">
        <v>1.7898466497800584E-2</v>
      </c>
    </row>
    <row r="48" spans="1:9" s="4" customFormat="1" ht="11.25">
      <c r="A48" s="14"/>
      <c r="B48" s="15" t="s">
        <v>13</v>
      </c>
      <c r="C48" s="32">
        <v>11013314.33</v>
      </c>
      <c r="D48" s="32">
        <v>4593.3500000000004</v>
      </c>
      <c r="E48" s="32">
        <v>3.1210376378249898E-2</v>
      </c>
      <c r="F48" s="32">
        <v>1001539.0499999999</v>
      </c>
      <c r="G48" s="32">
        <v>0.90527389758251198</v>
      </c>
      <c r="H48" s="32">
        <v>10011775.279999999</v>
      </c>
      <c r="I48" s="32">
        <v>8.9597712216294028</v>
      </c>
    </row>
    <row r="49" spans="1:9" s="4" customFormat="1" ht="11.25">
      <c r="A49" s="19" t="s">
        <v>85</v>
      </c>
      <c r="B49" s="25" t="s">
        <v>86</v>
      </c>
      <c r="C49" s="35">
        <v>200000</v>
      </c>
      <c r="D49" s="35">
        <v>2600</v>
      </c>
      <c r="E49" s="35">
        <v>1.7666186679318956E-2</v>
      </c>
      <c r="F49" s="35">
        <v>2600</v>
      </c>
      <c r="G49" s="35">
        <v>2.3500952196667032E-3</v>
      </c>
      <c r="H49" s="35">
        <v>197400</v>
      </c>
      <c r="I49" s="35">
        <v>0.17665786433329175</v>
      </c>
    </row>
    <row r="50" spans="1:9" s="4" customFormat="1" ht="11.25">
      <c r="A50" s="14" t="s">
        <v>12</v>
      </c>
      <c r="B50" s="24" t="s">
        <v>11</v>
      </c>
      <c r="C50" s="34">
        <v>6900000</v>
      </c>
      <c r="D50" s="34">
        <v>0</v>
      </c>
      <c r="E50" s="34">
        <v>0</v>
      </c>
      <c r="F50" s="34">
        <v>0</v>
      </c>
      <c r="G50" s="34">
        <v>0</v>
      </c>
      <c r="H50" s="34">
        <v>6900000</v>
      </c>
      <c r="I50" s="34">
        <v>6.1749709417412015</v>
      </c>
    </row>
    <row r="51" spans="1:9" s="4" customFormat="1" ht="11.25">
      <c r="A51" s="19" t="s">
        <v>10</v>
      </c>
      <c r="B51" s="25" t="s">
        <v>9</v>
      </c>
      <c r="C51" s="35">
        <v>2500414.33</v>
      </c>
      <c r="D51" s="35">
        <v>1993.35</v>
      </c>
      <c r="E51" s="35">
        <v>1.3544189698930939E-2</v>
      </c>
      <c r="F51" s="35">
        <v>303474.36</v>
      </c>
      <c r="G51" s="35">
        <v>0.27430524720285082</v>
      </c>
      <c r="H51" s="35">
        <v>2196939.9700000002</v>
      </c>
      <c r="I51" s="35">
        <v>1.9660928225362011</v>
      </c>
    </row>
    <row r="52" spans="1:9" s="4" customFormat="1" ht="12" thickBot="1">
      <c r="A52" s="14" t="s">
        <v>8</v>
      </c>
      <c r="B52" s="24" t="s">
        <v>7</v>
      </c>
      <c r="C52" s="34">
        <v>1412900</v>
      </c>
      <c r="D52" s="34">
        <v>0</v>
      </c>
      <c r="E52" s="34">
        <v>0</v>
      </c>
      <c r="F52" s="34">
        <v>695464.69</v>
      </c>
      <c r="G52" s="34">
        <v>0.62861855515999454</v>
      </c>
      <c r="H52" s="34">
        <v>717435.31</v>
      </c>
      <c r="I52" s="34">
        <v>0.64204959301870879</v>
      </c>
    </row>
    <row r="53" spans="1:9" s="4" customFormat="1" ht="16.5" customHeight="1" thickTop="1" thickBot="1">
      <c r="A53" s="73" t="s">
        <v>0</v>
      </c>
      <c r="B53" s="74"/>
      <c r="C53" s="70">
        <f>SUM(C48,C27,C18,C5)</f>
        <v>222375231.62</v>
      </c>
      <c r="D53" s="70">
        <f>SUM(D48,D27,D18,D5)</f>
        <v>14717380.989999998</v>
      </c>
      <c r="E53" s="70">
        <v>100</v>
      </c>
      <c r="F53" s="70">
        <f>SUM(F48,F27,F18,F5)</f>
        <v>110633815.10000002</v>
      </c>
      <c r="G53" s="70">
        <v>100</v>
      </c>
      <c r="H53" s="70">
        <f>SUM(H48,H27,H18,H5)</f>
        <v>111741416.51999997</v>
      </c>
      <c r="I53" s="70">
        <v>100</v>
      </c>
    </row>
    <row r="54" spans="1:9" s="4" customFormat="1" ht="16.5" customHeight="1" thickTop="1">
      <c r="A54" s="82" t="s">
        <v>79</v>
      </c>
      <c r="B54" s="82"/>
      <c r="C54" s="90"/>
      <c r="D54" s="90"/>
      <c r="E54" s="90"/>
      <c r="F54" s="90"/>
      <c r="G54" s="90"/>
      <c r="H54" s="90"/>
      <c r="I54" s="90"/>
    </row>
    <row r="55" spans="1:9" s="4" customFormat="1" ht="16.5" customHeight="1">
      <c r="A55" s="42"/>
      <c r="B55" s="42" t="s">
        <v>6</v>
      </c>
      <c r="C55" s="53">
        <f>F5</f>
        <v>63230013.950000018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5</v>
      </c>
      <c r="C56" s="53">
        <f>F18</f>
        <v>24725119.649999999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49</v>
      </c>
      <c r="C57" s="53">
        <f>F27</f>
        <v>21677142.449999999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 t="s">
        <v>4</v>
      </c>
      <c r="C58" s="53">
        <f>F48</f>
        <v>1001539.0499999999</v>
      </c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  <row r="66" spans="1:9" s="4" customFormat="1" ht="16.5" customHeight="1">
      <c r="A66" s="42"/>
      <c r="B66" s="42"/>
      <c r="C66" s="53"/>
      <c r="D66" s="53"/>
      <c r="E66" s="53"/>
      <c r="F66" s="53"/>
      <c r="G66" s="53"/>
      <c r="H66" s="53"/>
      <c r="I66" s="45"/>
    </row>
  </sheetData>
  <sheetProtection password="C76B" sheet="1" objects="1" scenarios="1"/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6"/>
  <sheetViews>
    <sheetView topLeftCell="A26" zoomScale="120" workbookViewId="0">
      <selection activeCell="C4" sqref="C4:I52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54" bestFit="1" customWidth="1"/>
    <col min="10" max="16384" width="9.140625" style="1"/>
  </cols>
  <sheetData>
    <row r="1" spans="1:9" s="4" customFormat="1" ht="30" customHeight="1" thickBot="1">
      <c r="A1" s="77" t="s">
        <v>76</v>
      </c>
      <c r="B1" s="77"/>
      <c r="C1" s="77"/>
      <c r="D1" s="77"/>
      <c r="E1" s="77"/>
      <c r="F1" s="77"/>
      <c r="G1" s="77"/>
      <c r="H1" s="77"/>
      <c r="I1" s="77"/>
    </row>
    <row r="2" spans="1:9" s="4" customFormat="1" ht="15" customHeight="1" thickBot="1">
      <c r="A2" s="78" t="s">
        <v>3</v>
      </c>
      <c r="B2" s="79" t="s">
        <v>75</v>
      </c>
      <c r="C2" s="88" t="s">
        <v>73</v>
      </c>
      <c r="D2" s="85" t="s">
        <v>87</v>
      </c>
      <c r="E2" s="78"/>
      <c r="F2" s="75" t="s">
        <v>77</v>
      </c>
      <c r="G2" s="76"/>
      <c r="H2" s="86" t="s">
        <v>2</v>
      </c>
      <c r="I2" s="87"/>
    </row>
    <row r="3" spans="1:9" s="4" customFormat="1" ht="15" customHeight="1" thickBot="1">
      <c r="A3" s="78"/>
      <c r="B3" s="79"/>
      <c r="C3" s="89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9" t="s">
        <v>72</v>
      </c>
    </row>
    <row r="4" spans="1:9" s="4" customFormat="1" ht="11.25">
      <c r="A4" s="14"/>
      <c r="B4" s="15" t="s">
        <v>71</v>
      </c>
      <c r="C4" s="49">
        <v>214481303.39999998</v>
      </c>
      <c r="D4" s="49">
        <v>11879577.429999998</v>
      </c>
      <c r="E4" s="49">
        <v>99.955038573895237</v>
      </c>
      <c r="F4" s="49">
        <v>121511853.47999999</v>
      </c>
      <c r="G4" s="49">
        <v>99.178180650929093</v>
      </c>
      <c r="H4" s="49">
        <v>92969449.919999987</v>
      </c>
      <c r="I4" s="49">
        <v>90.28274242721784</v>
      </c>
    </row>
    <row r="5" spans="1:9" s="4" customFormat="1" ht="11.25">
      <c r="A5" s="19"/>
      <c r="B5" s="20" t="s">
        <v>70</v>
      </c>
      <c r="C5" s="50">
        <v>136130040.69999999</v>
      </c>
      <c r="D5" s="50">
        <v>7509200.3699999992</v>
      </c>
      <c r="E5" s="50">
        <v>63.18258516056143</v>
      </c>
      <c r="F5" s="50">
        <v>70739214.319999993</v>
      </c>
      <c r="G5" s="50">
        <v>57.737466559906437</v>
      </c>
      <c r="H5" s="50">
        <v>65390826.379999995</v>
      </c>
      <c r="I5" s="50">
        <v>63.501108592645771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6111945</v>
      </c>
      <c r="E6" s="51">
        <v>51.426046240815339</v>
      </c>
      <c r="F6" s="51">
        <v>57329881.970000006</v>
      </c>
      <c r="G6" s="51">
        <v>46.792746780485565</v>
      </c>
      <c r="H6" s="51">
        <v>47288066.919999979</v>
      </c>
      <c r="I6" s="51">
        <v>45.921497538095785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23175.67</v>
      </c>
      <c r="E7" s="52">
        <v>0.19500062207396773</v>
      </c>
      <c r="F7" s="52">
        <v>208730.01</v>
      </c>
      <c r="G7" s="52">
        <v>0.17036578774973221</v>
      </c>
      <c r="H7" s="52">
        <v>4070361.8000000007</v>
      </c>
      <c r="I7" s="52">
        <v>3.9527331428894716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96847.64</v>
      </c>
      <c r="E8" s="51">
        <v>0.81487827736568919</v>
      </c>
      <c r="F8" s="51">
        <v>862206.58999999985</v>
      </c>
      <c r="G8" s="51">
        <v>0.7037344793322261</v>
      </c>
      <c r="H8" s="51">
        <v>517793.41000000015</v>
      </c>
      <c r="I8" s="51">
        <v>0.50282979092343993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53300.72</v>
      </c>
      <c r="E9" s="52">
        <v>0.44847348779950591</v>
      </c>
      <c r="F9" s="52">
        <v>308435.25</v>
      </c>
      <c r="G9" s="52">
        <v>0.2517453735379766</v>
      </c>
      <c r="H9" s="52">
        <v>519564.75</v>
      </c>
      <c r="I9" s="52">
        <v>0.5045499412858292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1">
        <v>0</v>
      </c>
      <c r="F10" s="51">
        <v>474367.74000000005</v>
      </c>
      <c r="G10" s="51">
        <v>0.38717975296489548</v>
      </c>
      <c r="H10" s="51">
        <v>2560632.2599999998</v>
      </c>
      <c r="I10" s="51">
        <v>2.4866330066418096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24166.080000000002</v>
      </c>
      <c r="E11" s="52">
        <v>0.20333395466406243</v>
      </c>
      <c r="F11" s="52">
        <v>471180.87000000005</v>
      </c>
      <c r="G11" s="52">
        <v>0.38457862427235151</v>
      </c>
      <c r="H11" s="52">
        <v>2403819.13</v>
      </c>
      <c r="I11" s="52">
        <v>2.3343515912179433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1">
        <v>0</v>
      </c>
      <c r="F12" s="51">
        <v>286415.31</v>
      </c>
      <c r="G12" s="51">
        <v>0.23377266120829368</v>
      </c>
      <c r="H12" s="51">
        <v>403584.69</v>
      </c>
      <c r="I12" s="51">
        <v>0.39192156828068025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1163357.17</v>
      </c>
      <c r="E13" s="52">
        <v>9.7885140685991239</v>
      </c>
      <c r="F13" s="52">
        <v>10176804.039999999</v>
      </c>
      <c r="G13" s="52">
        <v>8.3063246969099325</v>
      </c>
      <c r="H13" s="52">
        <v>5423195.9600000009</v>
      </c>
      <c r="I13" s="52">
        <v>5.2664719906412953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1">
        <v>0</v>
      </c>
      <c r="F14" s="51">
        <v>5357.96</v>
      </c>
      <c r="G14" s="51">
        <v>4.3731760283610161E-3</v>
      </c>
      <c r="H14" s="51">
        <v>1039642.04</v>
      </c>
      <c r="I14" s="51">
        <v>1.0095976107699371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52">
        <v>0</v>
      </c>
      <c r="F15" s="52">
        <v>220800</v>
      </c>
      <c r="G15" s="52">
        <v>0.18021733403424295</v>
      </c>
      <c r="H15" s="52">
        <v>279200</v>
      </c>
      <c r="I15" s="52">
        <v>0.27113144917356985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1">
        <v>0</v>
      </c>
      <c r="F16" s="51">
        <v>0</v>
      </c>
      <c r="G16" s="51">
        <v>0</v>
      </c>
      <c r="H16" s="51">
        <v>520000</v>
      </c>
      <c r="I16" s="51">
        <v>0.50497261307398389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36408.089999999997</v>
      </c>
      <c r="E17" s="52">
        <v>0.30633850924374589</v>
      </c>
      <c r="F17" s="52">
        <v>395034.58000000007</v>
      </c>
      <c r="G17" s="52">
        <v>0.32242789338286632</v>
      </c>
      <c r="H17" s="52">
        <v>364965.41999999993</v>
      </c>
      <c r="I17" s="52">
        <v>0.35441834965200769</v>
      </c>
    </row>
    <row r="18" spans="1:9" s="4" customFormat="1" ht="11.25">
      <c r="A18" s="14"/>
      <c r="B18" s="15" t="s">
        <v>59</v>
      </c>
      <c r="C18" s="49">
        <v>30050510.84</v>
      </c>
      <c r="D18" s="49">
        <v>3119386.11</v>
      </c>
      <c r="E18" s="49">
        <v>26.246586697985187</v>
      </c>
      <c r="F18" s="49">
        <v>27844505.759999998</v>
      </c>
      <c r="G18" s="49">
        <v>22.726732769784064</v>
      </c>
      <c r="H18" s="49">
        <v>2206005.0800000019</v>
      </c>
      <c r="I18" s="49">
        <v>2.142254134042469</v>
      </c>
    </row>
    <row r="19" spans="1:9" s="4" customFormat="1" ht="11.25">
      <c r="A19" s="19" t="s">
        <v>58</v>
      </c>
      <c r="B19" s="25" t="s">
        <v>57</v>
      </c>
      <c r="C19" s="52">
        <v>27650510.84</v>
      </c>
      <c r="D19" s="52">
        <v>3119386.11</v>
      </c>
      <c r="E19" s="52">
        <v>26.246586697985187</v>
      </c>
      <c r="F19" s="52">
        <v>27570510.84</v>
      </c>
      <c r="G19" s="52">
        <v>22.50309765193386</v>
      </c>
      <c r="H19" s="52">
        <v>80000</v>
      </c>
      <c r="I19" s="52">
        <v>7.7688094319074461E-2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0</v>
      </c>
      <c r="E20" s="51">
        <v>0</v>
      </c>
      <c r="F20" s="51">
        <v>253527.7</v>
      </c>
      <c r="G20" s="51">
        <v>0.20692973821482491</v>
      </c>
      <c r="H20" s="51">
        <v>1746472.3</v>
      </c>
      <c r="I20" s="51">
        <v>1.6960013096006361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52">
        <v>0</v>
      </c>
      <c r="F21" s="52">
        <v>0</v>
      </c>
      <c r="G21" s="52">
        <v>0</v>
      </c>
      <c r="H21" s="52">
        <v>50000</v>
      </c>
      <c r="I21" s="52">
        <v>4.8555058949421533E-2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1">
        <v>0</v>
      </c>
      <c r="F22" s="51">
        <v>0</v>
      </c>
      <c r="G22" s="51">
        <v>0</v>
      </c>
      <c r="H22" s="51">
        <v>50000</v>
      </c>
      <c r="I22" s="51">
        <v>4.8555058949421533E-2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52">
        <v>0</v>
      </c>
      <c r="F23" s="52">
        <v>0</v>
      </c>
      <c r="G23" s="52">
        <v>0</v>
      </c>
      <c r="H23" s="52">
        <v>50000</v>
      </c>
      <c r="I23" s="52">
        <v>4.8555058949421533E-2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0</v>
      </c>
      <c r="E25" s="52">
        <v>0</v>
      </c>
      <c r="F25" s="52">
        <v>20467.22</v>
      </c>
      <c r="G25" s="52">
        <v>1.6705379635381965E-2</v>
      </c>
      <c r="H25" s="52">
        <v>229532.78</v>
      </c>
      <c r="I25" s="52">
        <v>0.22289955327449207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</row>
    <row r="27" spans="1:9" s="4" customFormat="1" ht="11.25">
      <c r="A27" s="19"/>
      <c r="B27" s="20" t="s">
        <v>49</v>
      </c>
      <c r="C27" s="50">
        <v>48300751.859999999</v>
      </c>
      <c r="D27" s="50">
        <v>1250990.95</v>
      </c>
      <c r="E27" s="50">
        <v>10.525866715348634</v>
      </c>
      <c r="F27" s="50">
        <v>22928133.400000002</v>
      </c>
      <c r="G27" s="50">
        <v>18.713981321238602</v>
      </c>
      <c r="H27" s="50">
        <v>25372618.459999997</v>
      </c>
      <c r="I27" s="50">
        <v>24.639379700529616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1">
        <v>0</v>
      </c>
      <c r="F28" s="51">
        <v>907764</v>
      </c>
      <c r="G28" s="51">
        <v>0.74091851454828139</v>
      </c>
      <c r="H28" s="51">
        <v>192236</v>
      </c>
      <c r="I28" s="51">
        <v>0.18668060624401997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52">
        <v>0</v>
      </c>
      <c r="F29" s="52">
        <v>0</v>
      </c>
      <c r="G29" s="52">
        <v>0</v>
      </c>
      <c r="H29" s="52">
        <v>950000</v>
      </c>
      <c r="I29" s="52">
        <v>0.92254612003900904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0</v>
      </c>
      <c r="E31" s="52">
        <v>0</v>
      </c>
      <c r="F31" s="52">
        <v>704742.39999999991</v>
      </c>
      <c r="G31" s="52">
        <v>0.5752119407105708</v>
      </c>
      <c r="H31" s="52">
        <v>345257.60000000009</v>
      </c>
      <c r="I31" s="52">
        <v>0.33528006241471608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-246.65</v>
      </c>
      <c r="E32" s="51">
        <v>-2.0753187905481977E-3</v>
      </c>
      <c r="F32" s="51">
        <v>650892.06999999995</v>
      </c>
      <c r="G32" s="51">
        <v>0.53125921014234523</v>
      </c>
      <c r="H32" s="51">
        <v>879411.93</v>
      </c>
      <c r="I32" s="51">
        <v>0.85399796203949119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28930.38</v>
      </c>
      <c r="E33" s="52">
        <v>0.24342088478288981</v>
      </c>
      <c r="F33" s="52">
        <v>463469.48</v>
      </c>
      <c r="G33" s="52">
        <v>0.37828457469129023</v>
      </c>
      <c r="H33" s="52">
        <v>786530.52</v>
      </c>
      <c r="I33" s="52">
        <v>0.76380071528238347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1">
        <v>0</v>
      </c>
      <c r="F34" s="51">
        <v>0</v>
      </c>
      <c r="G34" s="51">
        <v>0</v>
      </c>
      <c r="H34" s="51">
        <v>35000</v>
      </c>
      <c r="I34" s="51">
        <v>3.3988541264595072E-2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52">
        <v>0</v>
      </c>
      <c r="F35" s="52">
        <v>0</v>
      </c>
      <c r="G35" s="52">
        <v>0</v>
      </c>
      <c r="H35" s="52">
        <v>30000</v>
      </c>
      <c r="I35" s="52">
        <v>2.9133035369652917E-2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0</v>
      </c>
      <c r="E36" s="51">
        <v>0</v>
      </c>
      <c r="F36" s="51">
        <v>221450.2</v>
      </c>
      <c r="G36" s="51">
        <v>0.18074802837567897</v>
      </c>
      <c r="H36" s="51">
        <v>508549.8</v>
      </c>
      <c r="I36" s="51">
        <v>0.49385331035433061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52">
        <v>0</v>
      </c>
      <c r="F37" s="52">
        <v>0</v>
      </c>
      <c r="G37" s="52">
        <v>0</v>
      </c>
      <c r="H37" s="52">
        <v>430000</v>
      </c>
      <c r="I37" s="52">
        <v>0.41757350696502515</v>
      </c>
    </row>
    <row r="38" spans="1:9" s="4" customFormat="1" ht="11.25">
      <c r="A38" s="14" t="s">
        <v>30</v>
      </c>
      <c r="B38" s="24" t="s">
        <v>29</v>
      </c>
      <c r="C38" s="51">
        <v>1200000</v>
      </c>
      <c r="D38" s="51">
        <v>-27824.67</v>
      </c>
      <c r="E38" s="51">
        <v>-0.23411741533266861</v>
      </c>
      <c r="F38" s="51">
        <v>680293.98</v>
      </c>
      <c r="G38" s="51">
        <v>0.55525709889105335</v>
      </c>
      <c r="H38" s="51">
        <v>519706.02</v>
      </c>
      <c r="I38" s="51">
        <v>0.50468712874938493</v>
      </c>
    </row>
    <row r="39" spans="1:9" s="4" customFormat="1" ht="11.25">
      <c r="A39" s="19" t="s">
        <v>28</v>
      </c>
      <c r="B39" s="25" t="s">
        <v>27</v>
      </c>
      <c r="C39" s="52">
        <v>5800000</v>
      </c>
      <c r="D39" s="52">
        <v>0</v>
      </c>
      <c r="E39" s="52">
        <v>0</v>
      </c>
      <c r="F39" s="52">
        <v>5427464.46</v>
      </c>
      <c r="G39" s="52">
        <v>4.42990568635327</v>
      </c>
      <c r="H39" s="52">
        <v>372535.54000000004</v>
      </c>
      <c r="I39" s="52">
        <v>0.36176970210909171</v>
      </c>
    </row>
    <row r="40" spans="1:9" s="4" customFormat="1" ht="11.25">
      <c r="A40" s="14" t="s">
        <v>26</v>
      </c>
      <c r="B40" s="24" t="s">
        <v>15</v>
      </c>
      <c r="C40" s="51">
        <v>16383469</v>
      </c>
      <c r="D40" s="51">
        <v>127318.27</v>
      </c>
      <c r="E40" s="51">
        <v>1.071258861184224</v>
      </c>
      <c r="F40" s="51">
        <v>4005313.3200000003</v>
      </c>
      <c r="G40" s="51">
        <v>3.2691435167674032</v>
      </c>
      <c r="H40" s="51">
        <v>12378155.68</v>
      </c>
      <c r="I40" s="51">
        <v>12.02044157455034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821227.14</v>
      </c>
      <c r="E41" s="52">
        <v>6.9098241027778453</v>
      </c>
      <c r="F41" s="52">
        <v>7195278.7199999997</v>
      </c>
      <c r="G41" s="52">
        <v>5.8727986800349639</v>
      </c>
      <c r="H41" s="52">
        <v>4234721.2800000003</v>
      </c>
      <c r="I41" s="52">
        <v>4.1123428276953966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1309.5999999999999</v>
      </c>
      <c r="E42" s="51">
        <v>1.1019004614238473E-2</v>
      </c>
      <c r="F42" s="51">
        <v>52295.17</v>
      </c>
      <c r="G42" s="51">
        <v>4.2683406341791311E-2</v>
      </c>
      <c r="H42" s="51">
        <v>57704.83</v>
      </c>
      <c r="I42" s="51">
        <v>5.6037228446326963E-2</v>
      </c>
    </row>
    <row r="43" spans="1:9" s="4" customFormat="1" ht="11.25">
      <c r="A43" s="19" t="s">
        <v>21</v>
      </c>
      <c r="B43" s="25" t="s">
        <v>7</v>
      </c>
      <c r="C43" s="52">
        <v>1110000</v>
      </c>
      <c r="D43" s="52">
        <v>0</v>
      </c>
      <c r="E43" s="52">
        <v>0</v>
      </c>
      <c r="F43" s="52">
        <v>200842.77000000002</v>
      </c>
      <c r="G43" s="52">
        <v>0.16392820910078185</v>
      </c>
      <c r="H43" s="52">
        <v>909157.23</v>
      </c>
      <c r="I43" s="52">
        <v>0.8828836579388557</v>
      </c>
    </row>
    <row r="44" spans="1:9" s="4" customFormat="1" ht="11.25">
      <c r="A44" s="14" t="s">
        <v>20</v>
      </c>
      <c r="B44" s="24" t="s">
        <v>19</v>
      </c>
      <c r="C44" s="51">
        <v>4641978.8600000003</v>
      </c>
      <c r="D44" s="51">
        <v>300276.88</v>
      </c>
      <c r="E44" s="51">
        <v>2.5265365961126549</v>
      </c>
      <c r="F44" s="51">
        <v>2247952.2799999998</v>
      </c>
      <c r="G44" s="51">
        <v>1.8347824589574184</v>
      </c>
      <c r="H44" s="51">
        <v>2394026.5800000005</v>
      </c>
      <c r="I44" s="51">
        <v>2.324842034367641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52">
        <v>0</v>
      </c>
      <c r="F45" s="52">
        <v>0</v>
      </c>
      <c r="G45" s="52">
        <v>0</v>
      </c>
      <c r="H45" s="52">
        <v>50000</v>
      </c>
      <c r="I45" s="52">
        <v>4.8555058949421533E-2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1">
        <v>0</v>
      </c>
      <c r="F46" s="51">
        <v>170374.55</v>
      </c>
      <c r="G46" s="51">
        <v>0.13905999632374921</v>
      </c>
      <c r="H46" s="51">
        <v>279625.45</v>
      </c>
      <c r="I46" s="51">
        <v>0.27154460417017051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52">
        <v>0</v>
      </c>
      <c r="F47" s="52">
        <v>0</v>
      </c>
      <c r="G47" s="52">
        <v>0</v>
      </c>
      <c r="H47" s="52">
        <v>20000</v>
      </c>
      <c r="I47" s="52">
        <v>1.9422023579768615E-2</v>
      </c>
    </row>
    <row r="48" spans="1:9" s="4" customFormat="1" ht="11.25">
      <c r="A48" s="14"/>
      <c r="B48" s="15" t="s">
        <v>13</v>
      </c>
      <c r="C48" s="49">
        <v>11013314.33</v>
      </c>
      <c r="D48" s="49">
        <v>5343.63</v>
      </c>
      <c r="E48" s="49">
        <v>4.4961426104751935E-2</v>
      </c>
      <c r="F48" s="49">
        <v>1006882.6799999999</v>
      </c>
      <c r="G48" s="49">
        <v>0.8218193490708956</v>
      </c>
      <c r="H48" s="49">
        <v>10006431.65</v>
      </c>
      <c r="I48" s="49">
        <v>9.7172575727821489</v>
      </c>
    </row>
    <row r="49" spans="1:9" s="4" customFormat="1" ht="11.25">
      <c r="A49" s="19" t="s">
        <v>85</v>
      </c>
      <c r="B49" s="25" t="s">
        <v>86</v>
      </c>
      <c r="C49" s="52">
        <v>200000</v>
      </c>
      <c r="D49" s="52">
        <v>0</v>
      </c>
      <c r="E49" s="52">
        <v>0</v>
      </c>
      <c r="F49" s="52">
        <v>2600</v>
      </c>
      <c r="G49" s="52">
        <v>2.1221244043887304E-3</v>
      </c>
      <c r="H49" s="52">
        <v>197400</v>
      </c>
      <c r="I49" s="52">
        <v>0.19169537273231621</v>
      </c>
    </row>
    <row r="50" spans="1:9" s="4" customFormat="1" ht="11.25">
      <c r="A50" s="14" t="s">
        <v>12</v>
      </c>
      <c r="B50" s="24" t="s">
        <v>11</v>
      </c>
      <c r="C50" s="51">
        <v>6900000</v>
      </c>
      <c r="D50" s="51">
        <v>0</v>
      </c>
      <c r="E50" s="51">
        <v>0</v>
      </c>
      <c r="F50" s="51">
        <v>0</v>
      </c>
      <c r="G50" s="51">
        <v>0</v>
      </c>
      <c r="H50" s="51">
        <v>6900000</v>
      </c>
      <c r="I50" s="51">
        <v>6.7005981350201722</v>
      </c>
    </row>
    <row r="51" spans="1:9" s="4" customFormat="1" ht="11.25">
      <c r="A51" s="19" t="s">
        <v>10</v>
      </c>
      <c r="B51" s="25" t="s">
        <v>9</v>
      </c>
      <c r="C51" s="52">
        <v>2500414.33</v>
      </c>
      <c r="D51" s="52">
        <v>5343.63</v>
      </c>
      <c r="E51" s="52">
        <v>4.4961426104751935E-2</v>
      </c>
      <c r="F51" s="52">
        <v>308817.99</v>
      </c>
      <c r="G51" s="52">
        <v>0.25205776657433648</v>
      </c>
      <c r="H51" s="52">
        <v>2191596.34</v>
      </c>
      <c r="I51" s="52">
        <v>2.1282617896407294</v>
      </c>
    </row>
    <row r="52" spans="1:9" s="4" customFormat="1" ht="12" thickBot="1">
      <c r="A52" s="14" t="s">
        <v>8</v>
      </c>
      <c r="B52" s="24" t="s">
        <v>7</v>
      </c>
      <c r="C52" s="51">
        <v>1412900</v>
      </c>
      <c r="D52" s="51">
        <v>0</v>
      </c>
      <c r="E52" s="51">
        <v>0</v>
      </c>
      <c r="F52" s="51">
        <v>695464.69</v>
      </c>
      <c r="G52" s="51">
        <v>0.56763945809217031</v>
      </c>
      <c r="H52" s="51">
        <v>717435.31</v>
      </c>
      <c r="I52" s="51">
        <v>0.69670227538893037</v>
      </c>
    </row>
    <row r="53" spans="1:9" s="4" customFormat="1" ht="16.5" customHeight="1" thickTop="1" thickBot="1">
      <c r="A53" s="73" t="s">
        <v>0</v>
      </c>
      <c r="B53" s="74"/>
      <c r="C53" s="70">
        <f>SUM(C48,C27,C18,C5)</f>
        <v>225494617.72999999</v>
      </c>
      <c r="D53" s="70">
        <f>SUM(D48,D27,D18,D5)</f>
        <v>11884921.059999999</v>
      </c>
      <c r="E53" s="70">
        <v>100</v>
      </c>
      <c r="F53" s="70">
        <f>SUM(F48,F27,F18,F5)</f>
        <v>122518736.16</v>
      </c>
      <c r="G53" s="70">
        <v>100</v>
      </c>
      <c r="H53" s="70">
        <f>SUM(H48,H27,H18,H5)</f>
        <v>102975881.56999999</v>
      </c>
      <c r="I53" s="70">
        <v>100</v>
      </c>
    </row>
    <row r="54" spans="1:9" s="4" customFormat="1" ht="16.5" customHeight="1" thickTop="1">
      <c r="A54" s="82" t="s">
        <v>79</v>
      </c>
      <c r="B54" s="82"/>
      <c r="C54" s="90"/>
      <c r="D54" s="90"/>
      <c r="E54" s="90"/>
      <c r="F54" s="90"/>
      <c r="G54" s="90"/>
      <c r="H54" s="90"/>
      <c r="I54" s="90"/>
    </row>
    <row r="55" spans="1:9" s="4" customFormat="1" ht="16.5" customHeight="1">
      <c r="A55" s="42"/>
      <c r="B55" s="42" t="s">
        <v>6</v>
      </c>
      <c r="C55" s="53">
        <f>F5</f>
        <v>70739214.319999993</v>
      </c>
      <c r="D55" s="53"/>
      <c r="E55" s="53"/>
      <c r="F55" s="53"/>
      <c r="G55" s="53"/>
      <c r="H55" s="53"/>
      <c r="I55" s="53"/>
    </row>
    <row r="56" spans="1:9" s="4" customFormat="1" ht="16.5" customHeight="1">
      <c r="A56" s="42"/>
      <c r="B56" s="42" t="s">
        <v>5</v>
      </c>
      <c r="C56" s="53">
        <f>F18</f>
        <v>27844505.759999998</v>
      </c>
      <c r="D56" s="53"/>
      <c r="E56" s="53"/>
      <c r="F56" s="53"/>
      <c r="G56" s="53"/>
      <c r="H56" s="53"/>
      <c r="I56" s="53"/>
    </row>
    <row r="57" spans="1:9" s="4" customFormat="1" ht="16.5" customHeight="1">
      <c r="A57" s="42"/>
      <c r="B57" s="42" t="s">
        <v>49</v>
      </c>
      <c r="C57" s="53">
        <f>F27</f>
        <v>22928133.400000002</v>
      </c>
      <c r="D57" s="53"/>
      <c r="E57" s="53"/>
      <c r="F57" s="53"/>
      <c r="G57" s="53"/>
      <c r="H57" s="53"/>
      <c r="I57" s="53"/>
    </row>
    <row r="58" spans="1:9" s="4" customFormat="1" ht="16.5" customHeight="1">
      <c r="A58" s="42"/>
      <c r="B58" s="42" t="s">
        <v>4</v>
      </c>
      <c r="C58" s="53">
        <f>F48</f>
        <v>1006882.6799999999</v>
      </c>
      <c r="D58" s="53"/>
      <c r="E58" s="53"/>
      <c r="F58" s="53"/>
      <c r="G58" s="53"/>
      <c r="H58" s="53"/>
      <c r="I58" s="53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53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53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53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53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53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53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53"/>
    </row>
    <row r="66" spans="1:9" s="4" customFormat="1" ht="16.5" customHeight="1">
      <c r="A66" s="42"/>
      <c r="B66" s="42"/>
      <c r="C66" s="53"/>
      <c r="D66" s="53"/>
      <c r="E66" s="53"/>
      <c r="F66" s="53"/>
      <c r="G66" s="53"/>
      <c r="H66" s="53"/>
      <c r="I66" s="53"/>
    </row>
  </sheetData>
  <sheetProtection password="C76B" sheet="1" objects="1" scenarios="1"/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6"/>
  <sheetViews>
    <sheetView topLeftCell="A26" zoomScale="120" workbookViewId="0">
      <selection activeCell="C4" sqref="C4:I52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54" bestFit="1" customWidth="1"/>
    <col min="10" max="16384" width="9.140625" style="1"/>
  </cols>
  <sheetData>
    <row r="1" spans="1:9" s="4" customFormat="1" ht="30" customHeight="1" thickBot="1">
      <c r="A1" s="77" t="s">
        <v>76</v>
      </c>
      <c r="B1" s="77"/>
      <c r="C1" s="77"/>
      <c r="D1" s="77"/>
      <c r="E1" s="77"/>
      <c r="F1" s="77"/>
      <c r="G1" s="77"/>
      <c r="H1" s="77"/>
      <c r="I1" s="77"/>
    </row>
    <row r="2" spans="1:9" s="4" customFormat="1" ht="15" customHeight="1" thickBot="1">
      <c r="A2" s="78" t="s">
        <v>3</v>
      </c>
      <c r="B2" s="79" t="s">
        <v>75</v>
      </c>
      <c r="C2" s="88" t="s">
        <v>73</v>
      </c>
      <c r="D2" s="85" t="s">
        <v>88</v>
      </c>
      <c r="E2" s="78"/>
      <c r="F2" s="75" t="s">
        <v>77</v>
      </c>
      <c r="G2" s="76"/>
      <c r="H2" s="86" t="s">
        <v>2</v>
      </c>
      <c r="I2" s="87"/>
    </row>
    <row r="3" spans="1:9" s="4" customFormat="1" ht="15" customHeight="1" thickBot="1">
      <c r="A3" s="78"/>
      <c r="B3" s="79"/>
      <c r="C3" s="89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71" t="s">
        <v>72</v>
      </c>
    </row>
    <row r="4" spans="1:9" s="4" customFormat="1" ht="11.25">
      <c r="A4" s="14"/>
      <c r="B4" s="15" t="s">
        <v>71</v>
      </c>
      <c r="C4" s="49">
        <v>217605350.11000001</v>
      </c>
      <c r="D4" s="49">
        <v>12177202.380000001</v>
      </c>
      <c r="E4" s="49">
        <v>99.335498408228318</v>
      </c>
      <c r="F4" s="49">
        <v>133689055.85999998</v>
      </c>
      <c r="G4" s="49">
        <v>99.192489467919131</v>
      </c>
      <c r="H4" s="49">
        <v>83916294.25000003</v>
      </c>
      <c r="I4" s="49">
        <v>89.423658718742232</v>
      </c>
    </row>
    <row r="5" spans="1:9" s="4" customFormat="1" ht="11.25">
      <c r="A5" s="19"/>
      <c r="B5" s="20" t="s">
        <v>70</v>
      </c>
      <c r="C5" s="50">
        <v>136130040.69999999</v>
      </c>
      <c r="D5" s="50">
        <v>7494849.1500000004</v>
      </c>
      <c r="E5" s="50">
        <v>61.139213472588793</v>
      </c>
      <c r="F5" s="50">
        <v>78234063.469999984</v>
      </c>
      <c r="G5" s="50">
        <v>58.046872025987327</v>
      </c>
      <c r="H5" s="50">
        <v>57895977.230000004</v>
      </c>
      <c r="I5" s="50">
        <v>61.695647493437669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6123179.8600000003</v>
      </c>
      <c r="E6" s="51">
        <v>49.949824619431652</v>
      </c>
      <c r="F6" s="51">
        <v>63453061.830000006</v>
      </c>
      <c r="G6" s="51">
        <v>47.07989840148683</v>
      </c>
      <c r="H6" s="51">
        <v>41164887.05999998</v>
      </c>
      <c r="I6" s="51">
        <v>43.866508221661675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23187.67</v>
      </c>
      <c r="E7" s="52">
        <v>0.18915336088678222</v>
      </c>
      <c r="F7" s="52">
        <v>231917.68</v>
      </c>
      <c r="G7" s="52">
        <v>0.17207460912069486</v>
      </c>
      <c r="H7" s="52">
        <v>4047174.1300000004</v>
      </c>
      <c r="I7" s="52">
        <v>4.3127871816913848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96671.92</v>
      </c>
      <c r="E8" s="51">
        <v>0.78860094918455115</v>
      </c>
      <c r="F8" s="51">
        <v>958878.50999999989</v>
      </c>
      <c r="G8" s="51">
        <v>0.71145349851069684</v>
      </c>
      <c r="H8" s="51">
        <v>421121.49000000011</v>
      </c>
      <c r="I8" s="51">
        <v>0.44875938263787446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63865.73</v>
      </c>
      <c r="E9" s="52">
        <v>0.52098453509937803</v>
      </c>
      <c r="F9" s="52">
        <v>372300.98</v>
      </c>
      <c r="G9" s="52">
        <v>0.27623398789066722</v>
      </c>
      <c r="H9" s="52">
        <v>455699.02</v>
      </c>
      <c r="I9" s="52">
        <v>0.48560621041658159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1">
        <v>0</v>
      </c>
      <c r="F10" s="51">
        <v>474367.74000000005</v>
      </c>
      <c r="G10" s="51">
        <v>0.35196386683398789</v>
      </c>
      <c r="H10" s="51">
        <v>2560632.2599999998</v>
      </c>
      <c r="I10" s="51">
        <v>2.7286846657011616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0</v>
      </c>
      <c r="E11" s="52">
        <v>0</v>
      </c>
      <c r="F11" s="52">
        <v>471180.87000000005</v>
      </c>
      <c r="G11" s="52">
        <v>0.34959932347718786</v>
      </c>
      <c r="H11" s="52">
        <v>2403819.13</v>
      </c>
      <c r="I11" s="52">
        <v>2.5615800056936355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1">
        <v>0</v>
      </c>
      <c r="F12" s="51">
        <v>286415.31</v>
      </c>
      <c r="G12" s="51">
        <v>0.2125098979708345</v>
      </c>
      <c r="H12" s="51">
        <v>403584.69</v>
      </c>
      <c r="I12" s="51">
        <v>0.43007165539449893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1161488.17</v>
      </c>
      <c r="E13" s="52">
        <v>9.4748368846778597</v>
      </c>
      <c r="F13" s="52">
        <v>11338292.209999999</v>
      </c>
      <c r="G13" s="52">
        <v>8.4126065771784599</v>
      </c>
      <c r="H13" s="52">
        <v>4261707.790000001</v>
      </c>
      <c r="I13" s="52">
        <v>4.5414005274901088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1">
        <v>0</v>
      </c>
      <c r="F14" s="51">
        <v>5357.96</v>
      </c>
      <c r="G14" s="51">
        <v>3.9754143482476981E-3</v>
      </c>
      <c r="H14" s="51">
        <v>1039642.04</v>
      </c>
      <c r="I14" s="51">
        <v>1.1078729799203082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52">
        <v>0</v>
      </c>
      <c r="F15" s="52">
        <v>220800</v>
      </c>
      <c r="G15" s="52">
        <v>0.16382568889896373</v>
      </c>
      <c r="H15" s="52">
        <v>279200</v>
      </c>
      <c r="I15" s="52">
        <v>0.29752368997482065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1">
        <v>0</v>
      </c>
      <c r="F16" s="51">
        <v>0</v>
      </c>
      <c r="G16" s="51">
        <v>0</v>
      </c>
      <c r="H16" s="51">
        <v>520000</v>
      </c>
      <c r="I16" s="51">
        <v>0.55412721628548256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26455.8</v>
      </c>
      <c r="E17" s="52">
        <v>0.21581312330857449</v>
      </c>
      <c r="F17" s="52">
        <v>421490.38000000006</v>
      </c>
      <c r="G17" s="52">
        <v>0.31273076027077001</v>
      </c>
      <c r="H17" s="52">
        <v>338509.61999999994</v>
      </c>
      <c r="I17" s="52">
        <v>0.36072575657010864</v>
      </c>
    </row>
    <row r="18" spans="1:9" s="4" customFormat="1" ht="11.25">
      <c r="A18" s="14"/>
      <c r="B18" s="15" t="s">
        <v>59</v>
      </c>
      <c r="C18" s="49">
        <v>32174557.549999997</v>
      </c>
      <c r="D18" s="49">
        <v>3135803.97</v>
      </c>
      <c r="E18" s="49">
        <v>25.580313158140271</v>
      </c>
      <c r="F18" s="49">
        <v>30980309.729999997</v>
      </c>
      <c r="G18" s="49">
        <v>22.986279818027715</v>
      </c>
      <c r="H18" s="49">
        <v>1194247.8200000003</v>
      </c>
      <c r="I18" s="49">
        <v>1.2726254231761658</v>
      </c>
    </row>
    <row r="19" spans="1:9" s="4" customFormat="1" ht="11.25">
      <c r="A19" s="19" t="s">
        <v>58</v>
      </c>
      <c r="B19" s="25" t="s">
        <v>57</v>
      </c>
      <c r="C19" s="52">
        <v>30774557.549999997</v>
      </c>
      <c r="D19" s="52">
        <v>3124046.71</v>
      </c>
      <c r="E19" s="52">
        <v>25.484403338662087</v>
      </c>
      <c r="F19" s="52">
        <v>30694557.549999997</v>
      </c>
      <c r="G19" s="52">
        <v>22.774261938757419</v>
      </c>
      <c r="H19" s="52">
        <v>80000</v>
      </c>
      <c r="I19" s="52">
        <v>8.5250340966997323E-2</v>
      </c>
    </row>
    <row r="20" spans="1:9" s="4" customFormat="1" ht="11.25">
      <c r="A20" s="14" t="s">
        <v>56</v>
      </c>
      <c r="B20" s="24" t="s">
        <v>7</v>
      </c>
      <c r="C20" s="51">
        <v>1000000</v>
      </c>
      <c r="D20" s="51">
        <v>2413.77</v>
      </c>
      <c r="E20" s="51">
        <v>1.9690322827075266E-2</v>
      </c>
      <c r="F20" s="51">
        <v>255941.47</v>
      </c>
      <c r="G20" s="51">
        <v>0.18989940054603016</v>
      </c>
      <c r="H20" s="51">
        <v>744058.53</v>
      </c>
      <c r="I20" s="51">
        <v>0.79289054227378497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52">
        <v>0</v>
      </c>
      <c r="F21" s="52">
        <v>0</v>
      </c>
      <c r="G21" s="52">
        <v>0</v>
      </c>
      <c r="H21" s="52">
        <v>50000</v>
      </c>
      <c r="I21" s="52">
        <v>5.3281463104373331E-2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1">
        <v>0</v>
      </c>
      <c r="F22" s="51">
        <v>0</v>
      </c>
      <c r="G22" s="51">
        <v>0</v>
      </c>
      <c r="H22" s="51">
        <v>50000</v>
      </c>
      <c r="I22" s="51">
        <v>5.3281463104373331E-2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52">
        <v>0</v>
      </c>
      <c r="F23" s="52">
        <v>0</v>
      </c>
      <c r="G23" s="52">
        <v>0</v>
      </c>
      <c r="H23" s="52">
        <v>50000</v>
      </c>
      <c r="I23" s="52">
        <v>5.3281463104373331E-2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9343.49</v>
      </c>
      <c r="E25" s="52">
        <v>7.6219496651109872E-2</v>
      </c>
      <c r="F25" s="52">
        <v>29810.71</v>
      </c>
      <c r="G25" s="52">
        <v>2.2118478724262806E-2</v>
      </c>
      <c r="H25" s="52">
        <v>220189.29</v>
      </c>
      <c r="I25" s="52">
        <v>0.23464015062226318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</row>
    <row r="27" spans="1:9" s="4" customFormat="1" ht="11.25">
      <c r="A27" s="19"/>
      <c r="B27" s="20" t="s">
        <v>49</v>
      </c>
      <c r="C27" s="50">
        <v>49300751.859999999</v>
      </c>
      <c r="D27" s="50">
        <v>1546549.26</v>
      </c>
      <c r="E27" s="50">
        <v>12.615971777499249</v>
      </c>
      <c r="F27" s="50">
        <v>24474682.66</v>
      </c>
      <c r="G27" s="50">
        <v>18.159337623904086</v>
      </c>
      <c r="H27" s="50">
        <v>24826069.199999999</v>
      </c>
      <c r="I27" s="50">
        <v>26.455385802128379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1">
        <v>0</v>
      </c>
      <c r="F28" s="51">
        <v>907764</v>
      </c>
      <c r="G28" s="51">
        <v>0.67352836348586476</v>
      </c>
      <c r="H28" s="51">
        <v>192236</v>
      </c>
      <c r="I28" s="51">
        <v>0.20485230682664618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52">
        <v>0</v>
      </c>
      <c r="F29" s="52">
        <v>0</v>
      </c>
      <c r="G29" s="52">
        <v>0</v>
      </c>
      <c r="H29" s="52">
        <v>950000</v>
      </c>
      <c r="I29" s="52">
        <v>1.0123477989830931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0</v>
      </c>
      <c r="E31" s="52">
        <v>0</v>
      </c>
      <c r="F31" s="52">
        <v>704742.39999999991</v>
      </c>
      <c r="G31" s="52">
        <v>0.52289361039995041</v>
      </c>
      <c r="H31" s="52">
        <v>345257.60000000009</v>
      </c>
      <c r="I31" s="52">
        <v>0.36791660151808975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120000</v>
      </c>
      <c r="E32" s="51">
        <v>0.97889970430034023</v>
      </c>
      <c r="F32" s="51">
        <v>770892.07</v>
      </c>
      <c r="G32" s="51">
        <v>0.57197429544609679</v>
      </c>
      <c r="H32" s="51">
        <v>759411.93</v>
      </c>
      <c r="I32" s="51">
        <v>0.80925157458631891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55153.52</v>
      </c>
      <c r="E33" s="52">
        <v>0.4499147034926908</v>
      </c>
      <c r="F33" s="52">
        <v>518623</v>
      </c>
      <c r="G33" s="52">
        <v>0.38479968412068516</v>
      </c>
      <c r="H33" s="52">
        <v>731377</v>
      </c>
      <c r="I33" s="52">
        <v>0.779376732817745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17479.939999999999</v>
      </c>
      <c r="E34" s="51">
        <v>0.14259256747656404</v>
      </c>
      <c r="F34" s="51">
        <v>17479.939999999999</v>
      </c>
      <c r="G34" s="51">
        <v>1.2969489186651051E-2</v>
      </c>
      <c r="H34" s="51">
        <v>17520.060000000001</v>
      </c>
      <c r="I34" s="51">
        <v>1.8669888609528139E-2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5598</v>
      </c>
      <c r="E35" s="52">
        <v>4.5665671205610867E-2</v>
      </c>
      <c r="F35" s="52">
        <v>5598</v>
      </c>
      <c r="G35" s="52">
        <v>4.1535154277916623E-3</v>
      </c>
      <c r="H35" s="52">
        <v>24402</v>
      </c>
      <c r="I35" s="52">
        <v>2.6003485253458358E-2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0</v>
      </c>
      <c r="E36" s="51">
        <v>0</v>
      </c>
      <c r="F36" s="51">
        <v>221450.2</v>
      </c>
      <c r="G36" s="51">
        <v>0.16430811400277764</v>
      </c>
      <c r="H36" s="51">
        <v>508549.8</v>
      </c>
      <c r="I36" s="51">
        <v>0.54192554810872873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7950</v>
      </c>
      <c r="E37" s="52">
        <v>6.4852105409897526E-2</v>
      </c>
      <c r="F37" s="52">
        <v>7950</v>
      </c>
      <c r="G37" s="52">
        <v>5.8986151573675802E-3</v>
      </c>
      <c r="H37" s="52">
        <v>422050</v>
      </c>
      <c r="I37" s="52">
        <v>0.44974883006401523</v>
      </c>
    </row>
    <row r="38" spans="1:9" s="4" customFormat="1" ht="11.25">
      <c r="A38" s="14" t="s">
        <v>30</v>
      </c>
      <c r="B38" s="24" t="s">
        <v>29</v>
      </c>
      <c r="C38" s="51">
        <v>1200000</v>
      </c>
      <c r="D38" s="51">
        <v>0</v>
      </c>
      <c r="E38" s="51">
        <v>0</v>
      </c>
      <c r="F38" s="51">
        <v>680293.98</v>
      </c>
      <c r="G38" s="51">
        <v>0.50475375872879469</v>
      </c>
      <c r="H38" s="51">
        <v>519706.02</v>
      </c>
      <c r="I38" s="51">
        <v>0.55381394259501415</v>
      </c>
    </row>
    <row r="39" spans="1:9" s="4" customFormat="1" ht="11.25">
      <c r="A39" s="19" t="s">
        <v>28</v>
      </c>
      <c r="B39" s="25" t="s">
        <v>27</v>
      </c>
      <c r="C39" s="52">
        <v>5800000</v>
      </c>
      <c r="D39" s="52">
        <v>-20155.87</v>
      </c>
      <c r="E39" s="52">
        <v>-0.16442145985763412</v>
      </c>
      <c r="F39" s="52">
        <v>5407308.5899999999</v>
      </c>
      <c r="G39" s="52">
        <v>4.0120292339041406</v>
      </c>
      <c r="H39" s="52">
        <v>392691.41000000015</v>
      </c>
      <c r="I39" s="52">
        <v>0.41846345746638691</v>
      </c>
    </row>
    <row r="40" spans="1:9" s="4" customFormat="1" ht="11.25">
      <c r="A40" s="14" t="s">
        <v>26</v>
      </c>
      <c r="B40" s="24" t="s">
        <v>15</v>
      </c>
      <c r="C40" s="51">
        <v>16383469</v>
      </c>
      <c r="D40" s="51">
        <v>202142.89</v>
      </c>
      <c r="E40" s="51">
        <v>1.6489801270618016</v>
      </c>
      <c r="F40" s="51">
        <v>4207456.2100000009</v>
      </c>
      <c r="G40" s="51">
        <v>3.1217817577693534</v>
      </c>
      <c r="H40" s="51">
        <v>12176012.789999999</v>
      </c>
      <c r="I40" s="51">
        <v>12.975115524575253</v>
      </c>
    </row>
    <row r="41" spans="1:9" s="4" customFormat="1" ht="11.25">
      <c r="A41" s="19" t="s">
        <v>25</v>
      </c>
      <c r="B41" s="25" t="s">
        <v>24</v>
      </c>
      <c r="C41" s="52">
        <v>12430000</v>
      </c>
      <c r="D41" s="52">
        <v>820167.85</v>
      </c>
      <c r="E41" s="52">
        <v>6.6905172153470467</v>
      </c>
      <c r="F41" s="52">
        <v>8015446.5700000003</v>
      </c>
      <c r="G41" s="52">
        <v>5.9471741674052812</v>
      </c>
      <c r="H41" s="52">
        <v>4414553.43</v>
      </c>
      <c r="I41" s="52">
        <v>4.7042773140565934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450</v>
      </c>
      <c r="E42" s="51">
        <v>3.670873891126275E-3</v>
      </c>
      <c r="F42" s="51">
        <v>52745.17</v>
      </c>
      <c r="G42" s="51">
        <v>3.9135026319488023E-2</v>
      </c>
      <c r="H42" s="51">
        <v>57254.83</v>
      </c>
      <c r="I42" s="51">
        <v>6.1012422243843345E-2</v>
      </c>
    </row>
    <row r="43" spans="1:9" s="4" customFormat="1" ht="11.25">
      <c r="A43" s="19" t="s">
        <v>21</v>
      </c>
      <c r="B43" s="25" t="s">
        <v>7</v>
      </c>
      <c r="C43" s="52">
        <v>1110000</v>
      </c>
      <c r="D43" s="52">
        <v>38048.699999999997</v>
      </c>
      <c r="E43" s="52">
        <v>0.31038217649176958</v>
      </c>
      <c r="F43" s="52">
        <v>238891.47000000003</v>
      </c>
      <c r="G43" s="52">
        <v>0.17724891143494625</v>
      </c>
      <c r="H43" s="52">
        <v>871108.53</v>
      </c>
      <c r="I43" s="52">
        <v>0.92827874002199773</v>
      </c>
    </row>
    <row r="44" spans="1:9" s="4" customFormat="1" ht="11.25">
      <c r="A44" s="14" t="s">
        <v>20</v>
      </c>
      <c r="B44" s="24" t="s">
        <v>19</v>
      </c>
      <c r="C44" s="51">
        <v>4641978.8600000003</v>
      </c>
      <c r="D44" s="51">
        <v>297914.23</v>
      </c>
      <c r="E44" s="51">
        <v>2.430234597115529</v>
      </c>
      <c r="F44" s="51">
        <v>2545866.5099999998</v>
      </c>
      <c r="G44" s="51">
        <v>1.8889417339019499</v>
      </c>
      <c r="H44" s="51">
        <v>2096112.3500000006</v>
      </c>
      <c r="I44" s="51">
        <v>2.2336786567829261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52">
        <v>0</v>
      </c>
      <c r="F45" s="52">
        <v>0</v>
      </c>
      <c r="G45" s="52">
        <v>0</v>
      </c>
      <c r="H45" s="52">
        <v>50000</v>
      </c>
      <c r="I45" s="52">
        <v>5.3281463104373331E-2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1800</v>
      </c>
      <c r="E46" s="51">
        <v>1.46834955645051E-2</v>
      </c>
      <c r="F46" s="51">
        <v>172174.55</v>
      </c>
      <c r="G46" s="51">
        <v>0.1277473472129487</v>
      </c>
      <c r="H46" s="51">
        <v>277825.45</v>
      </c>
      <c r="I46" s="51">
        <v>0.29605892927261834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52">
        <v>0</v>
      </c>
      <c r="F47" s="52">
        <v>0</v>
      </c>
      <c r="G47" s="52">
        <v>0</v>
      </c>
      <c r="H47" s="52">
        <v>20000</v>
      </c>
      <c r="I47" s="52">
        <v>2.1312585241749331E-2</v>
      </c>
    </row>
    <row r="48" spans="1:9" s="4" customFormat="1" ht="11.25">
      <c r="A48" s="14"/>
      <c r="B48" s="15" t="s">
        <v>13</v>
      </c>
      <c r="C48" s="49">
        <v>11013314.33</v>
      </c>
      <c r="D48" s="49">
        <v>81459</v>
      </c>
      <c r="E48" s="49">
        <v>0.66450159177167833</v>
      </c>
      <c r="F48" s="49">
        <v>1088341.68</v>
      </c>
      <c r="G48" s="49">
        <v>0.80751053208086754</v>
      </c>
      <c r="H48" s="49">
        <v>9924972.6500000004</v>
      </c>
      <c r="I48" s="49">
        <v>10.576341281257786</v>
      </c>
    </row>
    <row r="49" spans="1:9" s="4" customFormat="1" ht="11.25">
      <c r="A49" s="19" t="s">
        <v>85</v>
      </c>
      <c r="B49" s="25" t="s">
        <v>86</v>
      </c>
      <c r="C49" s="52">
        <v>200000</v>
      </c>
      <c r="D49" s="52">
        <v>0</v>
      </c>
      <c r="E49" s="52">
        <v>0</v>
      </c>
      <c r="F49" s="52">
        <v>2600</v>
      </c>
      <c r="G49" s="52">
        <v>1.9291068439189569E-3</v>
      </c>
      <c r="H49" s="52">
        <v>197400</v>
      </c>
      <c r="I49" s="52">
        <v>0.21035521633606591</v>
      </c>
    </row>
    <row r="50" spans="1:9" s="4" customFormat="1" ht="11.25">
      <c r="A50" s="14" t="s">
        <v>12</v>
      </c>
      <c r="B50" s="24" t="s">
        <v>11</v>
      </c>
      <c r="C50" s="51">
        <v>6900000</v>
      </c>
      <c r="D50" s="51">
        <v>0</v>
      </c>
      <c r="E50" s="51">
        <v>0</v>
      </c>
      <c r="F50" s="51">
        <v>0</v>
      </c>
      <c r="G50" s="51">
        <v>0</v>
      </c>
      <c r="H50" s="51">
        <v>6900000</v>
      </c>
      <c r="I50" s="51">
        <v>7.3528419084035193</v>
      </c>
    </row>
    <row r="51" spans="1:9" s="4" customFormat="1" ht="11.25">
      <c r="A51" s="19" t="s">
        <v>10</v>
      </c>
      <c r="B51" s="25" t="s">
        <v>9</v>
      </c>
      <c r="C51" s="52">
        <v>2500414.33</v>
      </c>
      <c r="D51" s="52">
        <v>67159</v>
      </c>
      <c r="E51" s="52">
        <v>0.54784937700922109</v>
      </c>
      <c r="F51" s="52">
        <v>375976.99</v>
      </c>
      <c r="G51" s="52">
        <v>0.27896145560194202</v>
      </c>
      <c r="H51" s="52">
        <v>2124437.34</v>
      </c>
      <c r="I51" s="52">
        <v>2.2638625949752598</v>
      </c>
    </row>
    <row r="52" spans="1:9" s="4" customFormat="1" ht="12" thickBot="1">
      <c r="A52" s="14" t="s">
        <v>8</v>
      </c>
      <c r="B52" s="24" t="s">
        <v>7</v>
      </c>
      <c r="C52" s="51">
        <v>1412900</v>
      </c>
      <c r="D52" s="51">
        <v>14300</v>
      </c>
      <c r="E52" s="51">
        <v>0.1166522147624572</v>
      </c>
      <c r="F52" s="51">
        <v>709764.69</v>
      </c>
      <c r="G52" s="51">
        <v>0.52661996963500657</v>
      </c>
      <c r="H52" s="51">
        <v>703135.31</v>
      </c>
      <c r="I52" s="51">
        <v>0.74928156154294212</v>
      </c>
    </row>
    <row r="53" spans="1:9" s="4" customFormat="1" ht="16.5" customHeight="1" thickTop="1" thickBot="1">
      <c r="A53" s="73" t="s">
        <v>0</v>
      </c>
      <c r="B53" s="74"/>
      <c r="C53" s="70">
        <f>SUM(C48,C27,C18,C5)</f>
        <v>228618664.44</v>
      </c>
      <c r="D53" s="70">
        <f>SUM(D48,D27,D18,D5)</f>
        <v>12258661.380000001</v>
      </c>
      <c r="E53" s="70">
        <v>100</v>
      </c>
      <c r="F53" s="70">
        <f>SUM(F48,F27,F18,F5)</f>
        <v>134777397.53999996</v>
      </c>
      <c r="G53" s="70">
        <v>100</v>
      </c>
      <c r="H53" s="70">
        <f>SUM(H48,H27,H18,H5)</f>
        <v>93841266.900000006</v>
      </c>
      <c r="I53" s="70">
        <v>100</v>
      </c>
    </row>
    <row r="54" spans="1:9" s="4" customFormat="1" ht="16.5" customHeight="1" thickTop="1">
      <c r="A54" s="82" t="s">
        <v>79</v>
      </c>
      <c r="B54" s="82"/>
      <c r="C54" s="90"/>
      <c r="D54" s="90"/>
      <c r="E54" s="90"/>
      <c r="F54" s="90"/>
      <c r="G54" s="90"/>
      <c r="H54" s="90"/>
      <c r="I54" s="90"/>
    </row>
    <row r="55" spans="1:9" s="4" customFormat="1" ht="16.5" customHeight="1">
      <c r="A55" s="42"/>
      <c r="B55" s="42" t="s">
        <v>6</v>
      </c>
      <c r="C55" s="53">
        <f>F5</f>
        <v>78234063.469999984</v>
      </c>
      <c r="D55" s="53"/>
      <c r="E55" s="53"/>
      <c r="F55" s="53"/>
      <c r="G55" s="53"/>
      <c r="H55" s="53"/>
      <c r="I55" s="53"/>
    </row>
    <row r="56" spans="1:9" s="4" customFormat="1" ht="16.5" customHeight="1">
      <c r="A56" s="42"/>
      <c r="B56" s="42" t="s">
        <v>5</v>
      </c>
      <c r="C56" s="53">
        <f>F18</f>
        <v>30980309.729999997</v>
      </c>
      <c r="D56" s="53"/>
      <c r="E56" s="53"/>
      <c r="F56" s="53"/>
      <c r="G56" s="53"/>
      <c r="H56" s="53"/>
      <c r="I56" s="53"/>
    </row>
    <row r="57" spans="1:9" s="4" customFormat="1" ht="16.5" customHeight="1">
      <c r="A57" s="42"/>
      <c r="B57" s="42" t="s">
        <v>49</v>
      </c>
      <c r="C57" s="53">
        <f>F27</f>
        <v>24474682.66</v>
      </c>
      <c r="D57" s="53"/>
      <c r="E57" s="53"/>
      <c r="F57" s="53"/>
      <c r="G57" s="53"/>
      <c r="H57" s="53"/>
      <c r="I57" s="53"/>
    </row>
    <row r="58" spans="1:9" s="4" customFormat="1" ht="16.5" customHeight="1">
      <c r="A58" s="42"/>
      <c r="B58" s="42" t="s">
        <v>4</v>
      </c>
      <c r="C58" s="53">
        <f>F48</f>
        <v>1088341.68</v>
      </c>
      <c r="D58" s="53"/>
      <c r="E58" s="53"/>
      <c r="F58" s="53"/>
      <c r="G58" s="53"/>
      <c r="H58" s="53"/>
      <c r="I58" s="53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53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53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53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53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53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53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53"/>
    </row>
    <row r="66" spans="1:9" s="4" customFormat="1" ht="16.5" customHeight="1">
      <c r="A66" s="42"/>
      <c r="B66" s="42"/>
      <c r="C66" s="53"/>
      <c r="D66" s="53"/>
      <c r="E66" s="53"/>
      <c r="F66" s="53"/>
      <c r="G66" s="53"/>
      <c r="H66" s="53"/>
      <c r="I66" s="53"/>
    </row>
  </sheetData>
  <sheetProtection password="C76B" sheet="1" objects="1" scenarios="1"/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JAN-FEV 2013</vt:lpstr>
      <vt:lpstr>MAR 2013</vt:lpstr>
      <vt:lpstr>ABR 2013</vt:lpstr>
      <vt:lpstr>MAIO 2013</vt:lpstr>
      <vt:lpstr>JUN 2013</vt:lpstr>
      <vt:lpstr>JUL 2013</vt:lpstr>
      <vt:lpstr>AGO</vt:lpstr>
      <vt:lpstr>SET</vt:lpstr>
      <vt:lpstr>OUT</vt:lpstr>
      <vt:lpstr>NOV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2013-10-10T16:45:13Z</cp:lastPrinted>
  <dcterms:created xsi:type="dcterms:W3CDTF">2013-04-10T18:42:15Z</dcterms:created>
  <dcterms:modified xsi:type="dcterms:W3CDTF">2013-12-11T17:39:10Z</dcterms:modified>
</cp:coreProperties>
</file>