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10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<sst xmlns="http://schemas.openxmlformats.org/spreadsheetml/2006/main" count="1167" uniqueCount="88">
  <si>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</si>
  <si>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</si>
  <si>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</si>
  <si>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</si>
  <si>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</si>
  <si>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</si>
  <si>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</si>
  <si>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</si>
  <si>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</si>
  <si>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</si>
  <si>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</si>
  <si>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</si>
  <si>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</si>
  <si>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</si>
  <si>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</si>
  <si>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</si>
  <si>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</si>
  <si>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</si>
  <si>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</si>
  <si>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</si>
  <si>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</si>
  <si>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</si>
  <si>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</si>
  <si>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</si>
  <si>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</si>
  <si>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</si>
  <si>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</si>
  <si>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</si>
  <si>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</si>
  <si>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</si>
  <si>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</si>
  <si>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</si>
  <si>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</si>
  <si>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</si>
  <si>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</si>
  <si>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</si>
  <si>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</si>
  <si>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</si>
  <si>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</si>
  <si>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</si>
  <si>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</si>
  <si>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</si>
  <si>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</si>
  <si>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</si>
  <si>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</si>
  <si>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</si>
  <si>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</si>
  <si>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</si>
  <si>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</si>
  <si>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</si>
  <si>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</si>
  <si>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</si>
  <si>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</si>
  <si>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</si>
  <si>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</si>
  <si>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</si>
  <si>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</si>
  <si>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</si>
  <si>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</si>
  <si>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</si>
  <si>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</si>
  <si>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</si>
  <si>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</si>
  <si>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</si>
  <si>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</si>
  <si>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</si>
  <si>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</si>
  <si>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</si>
  <si>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</si>
  <si>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</si>
  <si>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</si>
  <si>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</si>
  <si>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</si>
  <si>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</si>
  <si>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</si>
  <si>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</si>
  <si>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</si>
  <si>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- 2016</t>
  </si>
  <si>
    <t>FEVEREIRO</t>
  </si>
  <si>
    <t xml:space="preserve">  </t>
  </si>
  <si>
    <t>MARÇO</t>
  </si>
  <si>
    <t>ABRIL</t>
  </si>
  <si>
    <t>MAIO</t>
  </si>
  <si>
    <t>JUNHO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</si>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</sst>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4" fontId="5" fillId="0" borderId="11" xfId="48" applyNumberFormat="1" applyFont="1" applyBorder="1">
      <alignment/>
      <protection/>
    </xf>
    <xf numFmtId="4" fontId="5" fillId="0" borderId="12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0" fontId="5" fillId="0" borderId="11" xfId="58" applyNumberFormat="1" applyFont="1" applyBorder="1" applyAlignment="1">
      <alignment/>
    </xf>
    <xf numFmtId="0" fontId="5" fillId="33" borderId="0" xfId="48" applyFont="1" applyFill="1" applyAlignment="1">
      <alignment horizontal="center"/>
      <protection/>
    </xf>
    <xf numFmtId="4" fontId="6" fillId="0" borderId="11" xfId="48" applyNumberFormat="1" applyFont="1" applyBorder="1">
      <alignment/>
      <protection/>
    </xf>
    <xf numFmtId="40" fontId="6" fillId="0" borderId="11" xfId="58" applyNumberFormat="1" applyFont="1" applyBorder="1" applyAlignment="1">
      <alignment/>
    </xf>
    <xf numFmtId="4" fontId="6" fillId="0" borderId="12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" fontId="6" fillId="8" borderId="11" xfId="48" applyNumberFormat="1" applyFont="1" applyFill="1" applyBorder="1">
      <alignment/>
      <protection/>
    </xf>
    <xf numFmtId="4" fontId="6" fillId="8" borderId="12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" fontId="5" fillId="8" borderId="11" xfId="48" applyNumberFormat="1" applyFont="1" applyFill="1" applyBorder="1">
      <alignment/>
      <protection/>
    </xf>
    <xf numFmtId="40" fontId="5" fillId="8" borderId="11" xfId="58" applyNumberFormat="1" applyFont="1" applyFill="1" applyBorder="1" applyAlignment="1">
      <alignment/>
    </xf>
    <xf numFmtId="4" fontId="5" fillId="8" borderId="12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3" fillId="0" borderId="0" xfId="48" applyNumberFormat="1" applyFont="1">
      <alignment/>
      <protection/>
    </xf>
    <xf numFmtId="4" fontId="5" fillId="19" borderId="14" xfId="48" applyNumberFormat="1" applyFont="1" applyFill="1" applyBorder="1" applyAlignment="1">
      <alignment vertical="center"/>
      <protection/>
    </xf>
    <xf numFmtId="40" fontId="5" fillId="19" borderId="14" xfId="58" applyNumberFormat="1" applyFont="1" applyFill="1" applyBorder="1" applyAlignment="1">
      <alignment vertical="center"/>
    </xf>
    <xf numFmtId="4" fontId="5" fillId="19" borderId="15" xfId="48" applyNumberFormat="1" applyFont="1" applyFill="1" applyBorder="1" applyAlignment="1">
      <alignment horizontal="right" vertical="center"/>
      <protection/>
    </xf>
    <xf numFmtId="4" fontId="5" fillId="19" borderId="16" xfId="48" applyNumberFormat="1" applyFont="1" applyFill="1" applyBorder="1" applyAlignment="1">
      <alignment horizontal="right" vertical="center"/>
      <protection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0" fontId="5" fillId="19" borderId="16" xfId="48" applyFont="1" applyFill="1" applyBorder="1" applyAlignment="1">
      <alignment horizontal="center" vertical="center"/>
      <protection/>
    </xf>
    <xf numFmtId="0" fontId="5" fillId="19" borderId="15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3" xfId="48" applyFont="1" applyFill="1" applyBorder="1" applyAlignment="1">
      <alignment horizontal="center" vertical="center"/>
      <protection/>
    </xf>
    <xf numFmtId="43" fontId="5" fillId="16" borderId="13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JAN!$H$50</c:f>
              <c:numCache/>
            </c:numRef>
          </c:val>
        </c:ser>
        <c:axId val="66761725"/>
        <c:axId val="63984614"/>
      </c:barChart>
      <c:catAx>
        <c:axId val="66761725"/>
        <c:scaling>
          <c:orientation val="minMax"/>
        </c:scaling>
        <c:axPos val="b"/>
        <c:delete val="1"/>
        <c:majorTickMark val="out"/>
        <c:minorTickMark val="none"/>
        <c:tickLblPos val="none"/>
        <c:crossAx val="63984614"/>
        <c:crosses val="autoZero"/>
        <c:auto val="1"/>
        <c:lblOffset val="100"/>
        <c:tickLblSkip val="1"/>
        <c:noMultiLvlLbl val="0"/>
      </c:catAx>
      <c:valAx>
        <c:axId val="639846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6172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MAI!$B$52:$B$55</c:f>
              <c:strCache/>
            </c:strRef>
          </c:cat>
          <c:val>
            <c:numRef>
              <c:f>MAI!$C$52:$C$55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JANEIRO-JUNHO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JUN!$H$50</c:f>
              <c:numCache/>
            </c:numRef>
          </c:val>
        </c:ser>
        <c:axId val="8004799"/>
        <c:axId val="4934328"/>
      </c:barChart>
      <c:catAx>
        <c:axId val="8004799"/>
        <c:scaling>
          <c:orientation val="minMax"/>
        </c:scaling>
        <c:axPos val="b"/>
        <c:delete val="1"/>
        <c:majorTickMark val="out"/>
        <c:minorTickMark val="none"/>
        <c:tickLblPos val="none"/>
        <c:crossAx val="4934328"/>
        <c:crosses val="autoZero"/>
        <c:auto val="1"/>
        <c:lblOffset val="100"/>
        <c:tickLblSkip val="1"/>
        <c:noMultiLvlLbl val="0"/>
      </c:catAx>
      <c:valAx>
        <c:axId val="4934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0479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JUN!$B$52:$B$55</c:f>
              <c:strCache/>
            </c:strRef>
          </c:cat>
          <c:val>
            <c:numRef>
              <c:f>JUN!$C$52:$C$55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JANEIRO-JULHO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JUL!$H$50</c:f>
              <c:numCache/>
            </c:numRef>
          </c:val>
        </c:ser>
        <c:axId val="44408953"/>
        <c:axId val="64136258"/>
      </c:barChart>
      <c:catAx>
        <c:axId val="44408953"/>
        <c:scaling>
          <c:orientation val="minMax"/>
        </c:scaling>
        <c:axPos val="b"/>
        <c:delete val="1"/>
        <c:majorTickMark val="out"/>
        <c:minorTickMark val="none"/>
        <c:tickLblPos val="none"/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40895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JUL!$B$52:$B$55</c:f>
              <c:strCache/>
            </c:strRef>
          </c:cat>
          <c:val>
            <c:numRef>
              <c:f>JUL!$C$52:$C$55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JANEIRO-AGOSTO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AGO!$H$50</c:f>
              <c:numCache/>
            </c:numRef>
          </c:val>
        </c:ser>
        <c:axId val="40355411"/>
        <c:axId val="27654380"/>
      </c:barChart>
      <c:catAx>
        <c:axId val="40355411"/>
        <c:scaling>
          <c:orientation val="minMax"/>
        </c:scaling>
        <c:axPos val="b"/>
        <c:delete val="1"/>
        <c:majorTickMark val="out"/>
        <c:minorTickMark val="none"/>
        <c:tickLblPos val="none"/>
        <c:crossAx val="27654380"/>
        <c:crosses val="autoZero"/>
        <c:auto val="1"/>
        <c:lblOffset val="100"/>
        <c:tickLblSkip val="1"/>
        <c:noMultiLvlLbl val="0"/>
      </c:catAx>
      <c:valAx>
        <c:axId val="27654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35541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AGOSTO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AGO!$B$52:$B$55</c:f>
              <c:strCache/>
            </c:strRef>
          </c:cat>
          <c:val>
            <c:numRef>
              <c:f>AGO!$C$52:$C$55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JANEIRO-SETEMBRO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SET!$H$50</c:f>
              <c:numCache/>
            </c:numRef>
          </c:val>
        </c:ser>
        <c:axId val="47562829"/>
        <c:axId val="25412278"/>
      </c:barChart>
      <c:catAx>
        <c:axId val="47562829"/>
        <c:scaling>
          <c:orientation val="minMax"/>
        </c:scaling>
        <c:axPos val="b"/>
        <c:delete val="1"/>
        <c:majorTickMark val="out"/>
        <c:minorTickMark val="none"/>
        <c:tickLblPos val="none"/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6282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SETEMBRO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SET!$B$52:$B$55</c:f>
              <c:strCache/>
            </c:strRef>
          </c:cat>
          <c:val>
            <c:numRef>
              <c:f>SET!$C$52:$C$55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JANEIRO-OUTUBRO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OUT!$H$50</c:f>
              <c:numCache/>
            </c:numRef>
          </c:val>
        </c:ser>
        <c:axId val="27383911"/>
        <c:axId val="45128608"/>
      </c:barChart>
      <c:catAx>
        <c:axId val="27383911"/>
        <c:scaling>
          <c:orientation val="minMax"/>
        </c:scaling>
        <c:axPos val="b"/>
        <c:delete val="1"/>
        <c:majorTickMark val="out"/>
        <c:minorTickMark val="none"/>
        <c:tickLblPos val="none"/>
        <c:crossAx val="45128608"/>
        <c:crosses val="autoZero"/>
        <c:auto val="1"/>
        <c:lblOffset val="100"/>
        <c:tickLblSkip val="1"/>
        <c:noMultiLvlLbl val="0"/>
      </c:catAx>
      <c:valAx>
        <c:axId val="45128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8391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JAN!$B$52:$B$55</c:f>
              <c:strCache/>
            </c:strRef>
          </c:cat>
          <c:val>
            <c:numRef>
              <c:f>JAN!$C$52:$C$55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OUTUBRO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OUT!$B$52:$B$55</c:f>
              <c:strCache/>
            </c:strRef>
          </c:cat>
          <c:val>
            <c:numRef>
              <c:f>OUT!$C$52:$C$55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NOVEMBRO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NOV!$H$50</c:f>
              <c:numCache/>
            </c:numRef>
          </c:val>
        </c:ser>
        <c:axId val="3504289"/>
        <c:axId val="31538602"/>
      </c:barChart>
      <c:catAx>
        <c:axId val="3504289"/>
        <c:scaling>
          <c:orientation val="minMax"/>
        </c:scaling>
        <c:axPos val="b"/>
        <c:delete val="1"/>
        <c:majorTickMark val="out"/>
        <c:minorTickMark val="none"/>
        <c:tickLblPos val="none"/>
        <c:crossAx val="31538602"/>
        <c:crosses val="autoZero"/>
        <c:auto val="1"/>
        <c:lblOffset val="100"/>
        <c:tickLblSkip val="1"/>
        <c:noMultiLvlLbl val="0"/>
      </c:catAx>
      <c:valAx>
        <c:axId val="31538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428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NOVEMBRO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NOV!$B$52:$B$55</c:f>
              <c:strCache/>
            </c:strRef>
          </c:cat>
          <c:val>
            <c:numRef>
              <c:f>NOV!$C$52:$C$55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JANEIRO-FEVEREIRO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FEV!$H$50</c:f>
              <c:numCache/>
            </c:numRef>
          </c:val>
        </c:ser>
        <c:axId val="38990615"/>
        <c:axId val="15371216"/>
      </c:barChart>
      <c:catAx>
        <c:axId val="38990615"/>
        <c:scaling>
          <c:orientation val="minMax"/>
        </c:scaling>
        <c:axPos val="b"/>
        <c:delete val="1"/>
        <c:majorTickMark val="out"/>
        <c:minorTickMark val="none"/>
        <c:tickLblPos val="none"/>
        <c:crossAx val="15371216"/>
        <c:crosses val="autoZero"/>
        <c:auto val="1"/>
        <c:lblOffset val="100"/>
        <c:tickLblSkip val="1"/>
        <c:noMultiLvlLbl val="0"/>
      </c:catAx>
      <c:valAx>
        <c:axId val="15371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9061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FEV!$B$52:$B$55</c:f>
              <c:strCache/>
            </c:strRef>
          </c:cat>
          <c:val>
            <c:numRef>
              <c:f>FEV!$C$52:$C$55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 MARÇO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MAR!$H$50</c:f>
              <c:numCache/>
            </c:numRef>
          </c:val>
        </c:ser>
        <c:axId val="4123217"/>
        <c:axId val="37108954"/>
      </c:barChart>
      <c:catAx>
        <c:axId val="4123217"/>
        <c:scaling>
          <c:orientation val="minMax"/>
        </c:scaling>
        <c:axPos val="b"/>
        <c:delete val="1"/>
        <c:majorTickMark val="out"/>
        <c:minorTickMark val="none"/>
        <c:tickLblPos val="none"/>
        <c:crossAx val="37108954"/>
        <c:crosses val="autoZero"/>
        <c:auto val="1"/>
        <c:lblOffset val="100"/>
        <c:tickLblSkip val="1"/>
        <c:noMultiLvlLbl val="0"/>
      </c:catAx>
      <c:valAx>
        <c:axId val="37108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232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MAR!$B$52:$B$55</c:f>
              <c:strCache/>
            </c:strRef>
          </c:cat>
          <c:val>
            <c:numRef>
              <c:f>MAR!$C$52:$C$55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JANEIRO-ABRIL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ABR!$H$50</c:f>
              <c:numCache/>
            </c:numRef>
          </c:val>
        </c:ser>
        <c:axId val="65545131"/>
        <c:axId val="53035268"/>
      </c:barChart>
      <c:catAx>
        <c:axId val="65545131"/>
        <c:scaling>
          <c:orientation val="minMax"/>
        </c:scaling>
        <c:axPos val="b"/>
        <c:delete val="1"/>
        <c:majorTickMark val="out"/>
        <c:minorTickMark val="none"/>
        <c:tickLblPos val="none"/>
        <c:crossAx val="53035268"/>
        <c:crosses val="autoZero"/>
        <c:auto val="1"/>
        <c:lblOffset val="100"/>
        <c:tickLblSkip val="1"/>
        <c:noMultiLvlLbl val="0"/>
      </c:catAx>
      <c:valAx>
        <c:axId val="53035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4513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ABR!$B$52:$B$55</c:f>
              <c:strCache/>
            </c:strRef>
          </c:cat>
          <c:val>
            <c:numRef>
              <c:f>ABR!$C$52:$C$55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JANEIRO-MAIO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MAI!$H$50</c:f>
              <c:numCache/>
            </c:numRef>
          </c:val>
        </c:ser>
        <c:axId val="7555365"/>
        <c:axId val="889422"/>
      </c:barChart>
      <c:catAx>
        <c:axId val="7555365"/>
        <c:scaling>
          <c:orientation val="minMax"/>
        </c:scaling>
        <c:axPos val="b"/>
        <c:delete val="1"/>
        <c:majorTickMark val="out"/>
        <c:minorTickMark val="none"/>
        <c:tickLblPos val="none"/>
        <c:crossAx val="889422"/>
        <c:crosses val="autoZero"/>
        <c:auto val="1"/>
        <c:lblOffset val="100"/>
        <c:tickLblSkip val="1"/>
        <c:noMultiLvlLbl val="0"/>
      </c:catAx>
      <c:valAx>
        <c:axId val="889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5536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6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76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2" t="s">
        <v>67</v>
      </c>
    </row>
    <row r="4" spans="1:9" s="2" customFormat="1" ht="11.25">
      <c r="A4" s="10"/>
      <c r="B4" s="12" t="s">
        <v>66</v>
      </c>
      <c r="C4" s="13">
        <v>224151880.27</v>
      </c>
      <c r="D4" s="16">
        <v>34554664.55</v>
      </c>
      <c r="E4" s="14">
        <v>98.99316201568828</v>
      </c>
      <c r="F4" s="13">
        <v>34554664.55</v>
      </c>
      <c r="G4" s="14">
        <v>98.99316201568828</v>
      </c>
      <c r="H4" s="13">
        <v>189597215.72000003</v>
      </c>
      <c r="I4" s="15">
        <v>98.0612184873741</v>
      </c>
    </row>
    <row r="5" spans="1:9" s="2" customFormat="1" ht="11.25">
      <c r="A5" s="3"/>
      <c r="B5" s="4" t="s">
        <v>65</v>
      </c>
      <c r="C5" s="27">
        <v>165983024</v>
      </c>
      <c r="D5" s="28">
        <v>14328405.039999997</v>
      </c>
      <c r="E5" s="29">
        <v>41.04841242196704</v>
      </c>
      <c r="F5" s="27">
        <v>14328405.039999997</v>
      </c>
      <c r="G5" s="29">
        <v>41.04841242196704</v>
      </c>
      <c r="H5" s="27">
        <v>151654618.96</v>
      </c>
      <c r="I5" s="30">
        <v>78.43699955182035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10675875.17</v>
      </c>
      <c r="E6" s="20">
        <v>30.584543479906934</v>
      </c>
      <c r="F6" s="18">
        <v>10675875.17</v>
      </c>
      <c r="G6" s="20">
        <v>30.584543479906934</v>
      </c>
      <c r="H6" s="18">
        <v>119589148.83</v>
      </c>
      <c r="I6" s="21">
        <v>61.85247820018846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39459.69</v>
      </c>
      <c r="E7" s="25">
        <v>0.11304521505646727</v>
      </c>
      <c r="F7" s="24">
        <v>39459.69</v>
      </c>
      <c r="G7" s="25">
        <v>0.11304521505646727</v>
      </c>
      <c r="H7" s="24">
        <v>660540.31</v>
      </c>
      <c r="I7" s="26">
        <v>0.34163680839219773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193796.83</v>
      </c>
      <c r="E8" s="20">
        <v>0.555194537124129</v>
      </c>
      <c r="F8" s="18">
        <v>193796.83</v>
      </c>
      <c r="G8" s="20">
        <v>0.555194537124129</v>
      </c>
      <c r="H8" s="18">
        <v>2006203.17</v>
      </c>
      <c r="I8" s="21">
        <v>1.0376245591811188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33017.18</v>
      </c>
      <c r="E9" s="25">
        <v>0.09458853360627235</v>
      </c>
      <c r="F9" s="24">
        <v>33017.18</v>
      </c>
      <c r="G9" s="25">
        <v>0.09458853360627235</v>
      </c>
      <c r="H9" s="24">
        <v>796982.82</v>
      </c>
      <c r="I9" s="26">
        <v>0.41220598174881007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814.94</v>
      </c>
      <c r="E10" s="20">
        <v>0.002334662729436481</v>
      </c>
      <c r="F10" s="18">
        <v>814.94</v>
      </c>
      <c r="G10" s="20">
        <v>0.002334662729436481</v>
      </c>
      <c r="H10" s="18">
        <v>1399185.06</v>
      </c>
      <c r="I10" s="21">
        <v>0.7236698669433901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806765.76</v>
      </c>
      <c r="E11" s="25">
        <v>2.3112449398207193</v>
      </c>
      <c r="F11" s="24">
        <v>806765.76</v>
      </c>
      <c r="G11" s="25">
        <v>2.3112449398207193</v>
      </c>
      <c r="H11" s="24">
        <v>4193234.24</v>
      </c>
      <c r="I11" s="26">
        <v>2.16877477559921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765772.15</v>
      </c>
      <c r="E12" s="20">
        <v>2.1938053081766054</v>
      </c>
      <c r="F12" s="18">
        <v>765772.15</v>
      </c>
      <c r="G12" s="20">
        <v>2.1938053081766054</v>
      </c>
      <c r="H12" s="18">
        <v>420227.85</v>
      </c>
      <c r="I12" s="21">
        <v>0.21734525402623073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1716277.5</v>
      </c>
      <c r="E13" s="25">
        <v>4.916839414705892</v>
      </c>
      <c r="F13" s="24">
        <v>1716277.5</v>
      </c>
      <c r="G13" s="25">
        <v>4.916839414705892</v>
      </c>
      <c r="H13" s="24">
        <v>20283722.5</v>
      </c>
      <c r="I13" s="26">
        <v>10.490905872516713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179.28</v>
      </c>
      <c r="E14" s="20">
        <v>0.000513606319647302</v>
      </c>
      <c r="F14" s="18">
        <v>179.28</v>
      </c>
      <c r="G14" s="20">
        <v>0.000513606319647302</v>
      </c>
      <c r="H14" s="18">
        <v>829820.72</v>
      </c>
      <c r="I14" s="21">
        <v>0.42919001009721197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0</v>
      </c>
      <c r="G15" s="25">
        <v>0</v>
      </c>
      <c r="H15" s="24">
        <v>600000</v>
      </c>
      <c r="I15" s="26">
        <v>0.3103248687961505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0.07344355228175563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96446.54</v>
      </c>
      <c r="E17" s="25">
        <v>0.27630272452095217</v>
      </c>
      <c r="F17" s="24">
        <v>96446.54</v>
      </c>
      <c r="G17" s="25">
        <v>0.27630272452095217</v>
      </c>
      <c r="H17" s="24">
        <v>733553.46</v>
      </c>
      <c r="I17" s="26">
        <v>0.37939980204910373</v>
      </c>
    </row>
    <row r="18" spans="1:9" s="2" customFormat="1" ht="11.25">
      <c r="A18" s="17"/>
      <c r="B18" s="12" t="s">
        <v>54</v>
      </c>
      <c r="C18" s="13">
        <v>5338856.27</v>
      </c>
      <c r="D18" s="16">
        <v>4136515.45</v>
      </c>
      <c r="E18" s="14">
        <v>11.850404263937437</v>
      </c>
      <c r="F18" s="13">
        <v>4136515.45</v>
      </c>
      <c r="G18" s="14">
        <v>11.850404263937437</v>
      </c>
      <c r="H18" s="13">
        <v>1202340.8199999994</v>
      </c>
      <c r="I18" s="15">
        <v>0.6218604286912598</v>
      </c>
    </row>
    <row r="19" spans="1:9" s="2" customFormat="1" ht="11.25">
      <c r="A19" s="3" t="s">
        <v>53</v>
      </c>
      <c r="B19" s="5" t="s">
        <v>52</v>
      </c>
      <c r="C19" s="24">
        <v>3958856.27</v>
      </c>
      <c r="D19" s="24">
        <v>3958856.27</v>
      </c>
      <c r="E19" s="25">
        <v>11.34144131440956</v>
      </c>
      <c r="F19" s="24">
        <v>3958856.27</v>
      </c>
      <c r="G19" s="25">
        <v>11.34144131440956</v>
      </c>
      <c r="H19" s="24">
        <v>0</v>
      </c>
      <c r="I19" s="26">
        <v>0</v>
      </c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0</v>
      </c>
      <c r="G20" s="20">
        <v>0</v>
      </c>
      <c r="H20" s="18">
        <v>500000</v>
      </c>
      <c r="I20" s="21">
        <v>0.2586040573301254</v>
      </c>
    </row>
    <row r="21" spans="1:9" s="2" customFormat="1" ht="11.25">
      <c r="A21" s="3" t="s">
        <v>48</v>
      </c>
      <c r="B21" s="5" t="s">
        <v>45</v>
      </c>
      <c r="C21" s="24">
        <v>500000</v>
      </c>
      <c r="D21" s="24">
        <v>168484.58</v>
      </c>
      <c r="E21" s="25">
        <v>0.4826793008206237</v>
      </c>
      <c r="F21" s="24">
        <v>168484.58</v>
      </c>
      <c r="G21" s="25">
        <v>0.4826793008206237</v>
      </c>
      <c r="H21" s="24">
        <v>331515.42000000004</v>
      </c>
      <c r="I21" s="26">
        <v>0.17146246535900128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0.025860405733012546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0.025860405733012546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9174.6</v>
      </c>
      <c r="E24" s="20">
        <v>0.026283648707251993</v>
      </c>
      <c r="F24" s="18">
        <v>9174.6</v>
      </c>
      <c r="G24" s="20">
        <v>0.026283648707251993</v>
      </c>
      <c r="H24" s="18">
        <v>220825.4</v>
      </c>
      <c r="I24" s="21">
        <v>0.11421268880309576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0.025860405733012546</v>
      </c>
    </row>
    <row r="26" spans="1:10" s="2" customFormat="1" ht="11.25">
      <c r="A26" s="17"/>
      <c r="B26" s="12" t="s">
        <v>44</v>
      </c>
      <c r="C26" s="13">
        <v>52830000</v>
      </c>
      <c r="D26" s="16">
        <v>16089744.059999999</v>
      </c>
      <c r="E26" s="14">
        <v>46.09434532978379</v>
      </c>
      <c r="F26" s="13">
        <v>16089744.059999999</v>
      </c>
      <c r="G26" s="14">
        <v>46.09434532978379</v>
      </c>
      <c r="H26" s="13">
        <v>36740255.94</v>
      </c>
      <c r="I26" s="15">
        <v>19.002358506862482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109568.3</v>
      </c>
      <c r="E27" s="25">
        <v>0.3138943067437053</v>
      </c>
      <c r="F27" s="24">
        <v>109568.3</v>
      </c>
      <c r="G27" s="25">
        <v>0.3138943067437053</v>
      </c>
      <c r="H27" s="24">
        <v>2020431.7</v>
      </c>
      <c r="I27" s="26">
        <v>1.0449836703568056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50000</v>
      </c>
      <c r="E28" s="20">
        <v>0.14324138767495037</v>
      </c>
      <c r="F28" s="18">
        <v>50000</v>
      </c>
      <c r="G28" s="20">
        <v>0.14324138767495037</v>
      </c>
      <c r="H28" s="18">
        <v>1150000</v>
      </c>
      <c r="I28" s="21">
        <v>0.5947893318592886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276942.2</v>
      </c>
      <c r="E29" s="25">
        <v>0.7933917006750729</v>
      </c>
      <c r="F29" s="24">
        <v>276942.2</v>
      </c>
      <c r="G29" s="25">
        <v>0.7933917006750729</v>
      </c>
      <c r="H29" s="24">
        <v>1023057.8</v>
      </c>
      <c r="I29" s="26">
        <v>0.5291337959264641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5000</v>
      </c>
      <c r="E30" s="20">
        <v>0.014324138767495036</v>
      </c>
      <c r="F30" s="18">
        <v>5000</v>
      </c>
      <c r="G30" s="20">
        <v>0.014324138767495036</v>
      </c>
      <c r="H30" s="18">
        <v>95000</v>
      </c>
      <c r="I30" s="21">
        <v>0.049134770892723834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40000</v>
      </c>
      <c r="E31" s="25">
        <v>0.11459311013996029</v>
      </c>
      <c r="F31" s="24">
        <v>40000</v>
      </c>
      <c r="G31" s="25">
        <v>0.11459311013996029</v>
      </c>
      <c r="H31" s="24">
        <v>60000</v>
      </c>
      <c r="I31" s="26">
        <v>0.031032486879615052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260000</v>
      </c>
      <c r="E32" s="20">
        <v>0.7448552159097419</v>
      </c>
      <c r="F32" s="18">
        <v>260000</v>
      </c>
      <c r="G32" s="20">
        <v>0.7448552159097419</v>
      </c>
      <c r="H32" s="18">
        <v>780000</v>
      </c>
      <c r="I32" s="21">
        <v>0.4034223294349958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0.15516243439807526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788200</v>
      </c>
      <c r="E34" s="20">
        <v>2.2580572353079176</v>
      </c>
      <c r="F34" s="18">
        <v>788200</v>
      </c>
      <c r="G34" s="20">
        <v>2.2580572353079176</v>
      </c>
      <c r="H34" s="18">
        <v>261800</v>
      </c>
      <c r="I34" s="21">
        <v>0.1354050844180537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6500000</v>
      </c>
      <c r="E35" s="25">
        <v>18.621380397743547</v>
      </c>
      <c r="F35" s="24">
        <v>6500000</v>
      </c>
      <c r="G35" s="25">
        <v>18.621380397743547</v>
      </c>
      <c r="H35" s="24">
        <v>2500000</v>
      </c>
      <c r="I35" s="26">
        <v>1.2930202866506273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6207100.459999999</v>
      </c>
      <c r="E36" s="20">
        <v>17.782273666564453</v>
      </c>
      <c r="F36" s="18">
        <v>6207100.459999999</v>
      </c>
      <c r="G36" s="20">
        <v>17.782273666564453</v>
      </c>
      <c r="H36" s="18">
        <v>6142899.540000001</v>
      </c>
      <c r="I36" s="21">
        <v>3.1771574896307233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962815.77</v>
      </c>
      <c r="E37" s="25">
        <v>2.758301339402517</v>
      </c>
      <c r="F37" s="24">
        <v>962815.77</v>
      </c>
      <c r="G37" s="25">
        <v>2.758301339402517</v>
      </c>
      <c r="H37" s="24">
        <v>14197184.23</v>
      </c>
      <c r="I37" s="26">
        <v>7.342898889082547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0</v>
      </c>
      <c r="G38" s="20">
        <v>0</v>
      </c>
      <c r="H38" s="18">
        <v>260000</v>
      </c>
      <c r="I38" s="21">
        <v>0.13447410981166524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138600</v>
      </c>
      <c r="E39" s="25">
        <v>0.3970651266349624</v>
      </c>
      <c r="F39" s="24">
        <v>138600</v>
      </c>
      <c r="G39" s="25">
        <v>0.3970651266349624</v>
      </c>
      <c r="H39" s="24">
        <v>61400</v>
      </c>
      <c r="I39" s="26">
        <v>0.03175657824013941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60048.75</v>
      </c>
      <c r="E40" s="20">
        <v>0.17202932556292352</v>
      </c>
      <c r="F40" s="18">
        <v>60048.75</v>
      </c>
      <c r="G40" s="20">
        <v>0.17202932556292352</v>
      </c>
      <c r="H40" s="18">
        <v>1589951.25</v>
      </c>
      <c r="I40" s="21">
        <v>0.8223356884142092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594068.58</v>
      </c>
      <c r="E41" s="25">
        <v>1.7019041554657455</v>
      </c>
      <c r="F41" s="24">
        <v>594068.58</v>
      </c>
      <c r="G41" s="25">
        <v>1.7019041554657455</v>
      </c>
      <c r="H41" s="24">
        <v>5745931.42</v>
      </c>
      <c r="I41" s="26">
        <v>2.9718423567052983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0.025860405733012546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97400</v>
      </c>
      <c r="E43" s="25">
        <v>0.2790342231908033</v>
      </c>
      <c r="F43" s="24">
        <v>97400</v>
      </c>
      <c r="G43" s="25">
        <v>0.2790342231908033</v>
      </c>
      <c r="H43" s="24">
        <v>452600</v>
      </c>
      <c r="I43" s="26">
        <v>0.23408839269522955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0.025860405733012546</v>
      </c>
      <c r="J44" s="31"/>
    </row>
    <row r="45" spans="1:10" s="2" customFormat="1" ht="11.25">
      <c r="A45" s="3"/>
      <c r="B45" s="4" t="s">
        <v>13</v>
      </c>
      <c r="C45" s="27">
        <v>4100000</v>
      </c>
      <c r="D45" s="28">
        <v>351448</v>
      </c>
      <c r="E45" s="29">
        <v>1.0068379843117192</v>
      </c>
      <c r="F45" s="27">
        <v>351448</v>
      </c>
      <c r="G45" s="29">
        <v>1.0068379843117192</v>
      </c>
      <c r="H45" s="27">
        <v>3748552</v>
      </c>
      <c r="I45" s="30">
        <v>1.9387815126259127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4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0.5172081146602509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351448</v>
      </c>
      <c r="E48" s="20">
        <v>1.0068379843117192</v>
      </c>
      <c r="F48" s="18">
        <v>351448</v>
      </c>
      <c r="G48" s="20">
        <v>1.0068379843117192</v>
      </c>
      <c r="H48" s="18">
        <v>2648552</v>
      </c>
      <c r="I48" s="21">
        <v>1.369852586499637</v>
      </c>
    </row>
    <row r="49" spans="1:9" s="2" customFormat="1" ht="12" thickBot="1">
      <c r="A49" s="3" t="s">
        <v>8</v>
      </c>
      <c r="B49" s="4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0.05172081146602509</v>
      </c>
    </row>
    <row r="50" spans="1:9" s="2" customFormat="1" ht="16.5" customHeight="1" thickBot="1" thickTop="1">
      <c r="A50" s="45" t="s">
        <v>0</v>
      </c>
      <c r="B50" s="46"/>
      <c r="C50" s="32">
        <v>228251880.27</v>
      </c>
      <c r="D50" s="33">
        <v>34906112.55</v>
      </c>
      <c r="E50" s="34">
        <v>100</v>
      </c>
      <c r="F50" s="32">
        <v>34906112.55</v>
      </c>
      <c r="G50" s="34">
        <v>100</v>
      </c>
      <c r="H50" s="32">
        <v>193345767.72</v>
      </c>
      <c r="I50" s="35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14328405.039999997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4136515.45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16089744.059999999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351448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34906112.55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C45" sqref="C45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86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3" t="s">
        <v>67</v>
      </c>
    </row>
    <row r="4" spans="1:9" s="2" customFormat="1" ht="11.25">
      <c r="A4" s="10"/>
      <c r="B4" s="12" t="s">
        <v>66</v>
      </c>
      <c r="C4" s="13">
        <v>271623843.27</v>
      </c>
      <c r="D4" s="16">
        <v>17956062.029999997</v>
      </c>
      <c r="E4" s="14">
        <v>97.04883689389482</v>
      </c>
      <c r="F4" s="13">
        <v>196791281.41000003</v>
      </c>
      <c r="G4" s="14">
        <v>97.37974989380075</v>
      </c>
      <c r="H4" s="13">
        <v>74832561.85999995</v>
      </c>
      <c r="I4" s="15">
        <v>96.26327886997547</v>
      </c>
    </row>
    <row r="5" spans="1:9" s="2" customFormat="1" ht="11.25">
      <c r="A5" s="3"/>
      <c r="B5" s="4" t="s">
        <v>65</v>
      </c>
      <c r="C5" s="27">
        <v>165983024</v>
      </c>
      <c r="D5" s="28">
        <v>11037250.549999997</v>
      </c>
      <c r="E5" s="29">
        <v>59.65407819344678</v>
      </c>
      <c r="F5" s="27">
        <v>111532484.48000005</v>
      </c>
      <c r="G5" s="29">
        <v>55.19048082759581</v>
      </c>
      <c r="H5" s="27">
        <v>54450539.51999995</v>
      </c>
      <c r="I5" s="30">
        <v>70.04420722947542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8615185.01</v>
      </c>
      <c r="E6" s="20">
        <v>46.563310120521884</v>
      </c>
      <c r="F6" s="18">
        <v>87844305.46000002</v>
      </c>
      <c r="G6" s="20">
        <v>43.468676223858104</v>
      </c>
      <c r="H6" s="18">
        <v>42420718.53999998</v>
      </c>
      <c r="I6" s="21">
        <v>54.569259119051075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39618.54</v>
      </c>
      <c r="E7" s="25">
        <v>0.21413009266788818</v>
      </c>
      <c r="F7" s="24">
        <v>395994.5899999999</v>
      </c>
      <c r="G7" s="25">
        <v>0.19595306182877786</v>
      </c>
      <c r="H7" s="24">
        <v>304005.4100000001</v>
      </c>
      <c r="I7" s="26">
        <v>0.3910671615861643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178853.35</v>
      </c>
      <c r="E8" s="20">
        <v>0.9666657178548791</v>
      </c>
      <c r="F8" s="18">
        <v>1732201.5899999999</v>
      </c>
      <c r="G8" s="20">
        <v>0.8571586931659279</v>
      </c>
      <c r="H8" s="18">
        <v>467798.41000000015</v>
      </c>
      <c r="I8" s="21">
        <v>0.6017675685219573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51784.26</v>
      </c>
      <c r="E9" s="25">
        <v>0.2798833170666566</v>
      </c>
      <c r="F9" s="24">
        <v>529384.2</v>
      </c>
      <c r="G9" s="25">
        <v>0.26195927291273885</v>
      </c>
      <c r="H9" s="24">
        <v>300615.80000000005</v>
      </c>
      <c r="I9" s="26">
        <v>0.3867068274671626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0.03026457708125703</v>
      </c>
      <c r="H10" s="18">
        <v>1338839.39</v>
      </c>
      <c r="I10" s="21">
        <v>1.722259219225906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107407.35</v>
      </c>
      <c r="E11" s="25">
        <v>0.5805147238821092</v>
      </c>
      <c r="F11" s="24">
        <v>2785283.3100000005</v>
      </c>
      <c r="G11" s="25">
        <v>1.3782632552002625</v>
      </c>
      <c r="H11" s="24">
        <v>2214716.6899999995</v>
      </c>
      <c r="I11" s="26">
        <v>2.8489722261054644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52081.03</v>
      </c>
      <c r="E12" s="20">
        <v>0.28148729812201717</v>
      </c>
      <c r="F12" s="18">
        <v>384352.5800000001</v>
      </c>
      <c r="G12" s="20">
        <v>0.190192156091805</v>
      </c>
      <c r="H12" s="18">
        <v>801647.4199999999</v>
      </c>
      <c r="I12" s="21">
        <v>1.0312250072532314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1803193.78</v>
      </c>
      <c r="E13" s="25">
        <v>9.745892988725974</v>
      </c>
      <c r="F13" s="24">
        <v>16782982.869999997</v>
      </c>
      <c r="G13" s="25">
        <v>8.304853053665278</v>
      </c>
      <c r="H13" s="24">
        <v>5217017.130000003</v>
      </c>
      <c r="I13" s="26">
        <v>6.711078204086886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0.008253150988025551</v>
      </c>
      <c r="H14" s="18">
        <v>813321.5</v>
      </c>
      <c r="I14" s="21">
        <v>1.0462423364834246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131409.33</v>
      </c>
      <c r="E15" s="25">
        <v>0.7102405088709753</v>
      </c>
      <c r="F15" s="24">
        <v>564909.9299999999</v>
      </c>
      <c r="G15" s="25">
        <v>0.2795387443070386</v>
      </c>
      <c r="H15" s="24">
        <v>35090.070000000065</v>
      </c>
      <c r="I15" s="26">
        <v>0.04513924299820795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0.18266627868640664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57717.9</v>
      </c>
      <c r="E17" s="25">
        <v>0.3119534257344138</v>
      </c>
      <c r="F17" s="24">
        <v>435230.8400000001</v>
      </c>
      <c r="G17" s="25">
        <v>0.2153686384965789</v>
      </c>
      <c r="H17" s="24">
        <v>394769.1599999999</v>
      </c>
      <c r="I17" s="26">
        <v>0.5078240380095679</v>
      </c>
    </row>
    <row r="18" spans="1:9" s="2" customFormat="1" ht="11.25">
      <c r="A18" s="17"/>
      <c r="B18" s="12" t="s">
        <v>54</v>
      </c>
      <c r="C18" s="13">
        <v>49760819.269999996</v>
      </c>
      <c r="D18" s="16">
        <v>4875387.95</v>
      </c>
      <c r="E18" s="14">
        <v>26.350473125092577</v>
      </c>
      <c r="F18" s="13">
        <v>48056965.60999999</v>
      </c>
      <c r="G18" s="14">
        <v>23.780399508689708</v>
      </c>
      <c r="H18" s="13">
        <v>1703853.6600000039</v>
      </c>
      <c r="I18" s="15">
        <v>2.191807095059258</v>
      </c>
    </row>
    <row r="19" spans="1:10" s="2" customFormat="1" ht="11.25">
      <c r="A19" s="3" t="s">
        <v>53</v>
      </c>
      <c r="B19" s="5" t="s">
        <v>52</v>
      </c>
      <c r="C19" s="24">
        <v>45380819.269999996</v>
      </c>
      <c r="D19" s="24">
        <v>4582155.66</v>
      </c>
      <c r="E19" s="25">
        <v>24.765612667566455</v>
      </c>
      <c r="F19" s="24">
        <v>45380819.269999996</v>
      </c>
      <c r="G19" s="25">
        <v>22.45614134338276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0.12213386780948611</v>
      </c>
      <c r="H20" s="18">
        <v>253184</v>
      </c>
      <c r="I20" s="21">
        <v>0.3256914021333745</v>
      </c>
    </row>
    <row r="21" spans="1:9" s="2" customFormat="1" ht="11.25">
      <c r="A21" s="3" t="s">
        <v>48</v>
      </c>
      <c r="B21" s="5" t="s">
        <v>45</v>
      </c>
      <c r="C21" s="24">
        <v>3500000</v>
      </c>
      <c r="D21" s="24">
        <v>283143.38</v>
      </c>
      <c r="E21" s="25">
        <v>1.5303319657336962</v>
      </c>
      <c r="F21" s="24">
        <v>2327543.11</v>
      </c>
      <c r="G21" s="25">
        <v>1.1517561362213964</v>
      </c>
      <c r="H21" s="24">
        <v>1172456.8900000001</v>
      </c>
      <c r="I21" s="26">
        <v>1.508227725468575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0.06431911221352346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0.06431911221352346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10088.91</v>
      </c>
      <c r="E24" s="20">
        <v>0.05452849179242808</v>
      </c>
      <c r="F24" s="18">
        <v>101787.23000000001</v>
      </c>
      <c r="G24" s="20">
        <v>0.05036816127606703</v>
      </c>
      <c r="H24" s="18">
        <v>128212.76999999999</v>
      </c>
      <c r="I24" s="21">
        <v>0.16493063081673348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0.06431911221352346</v>
      </c>
    </row>
    <row r="26" spans="1:10" s="2" customFormat="1" ht="11.25">
      <c r="A26" s="17"/>
      <c r="B26" s="12" t="s">
        <v>44</v>
      </c>
      <c r="C26" s="13">
        <v>55880000</v>
      </c>
      <c r="D26" s="16">
        <v>2043423.5300000003</v>
      </c>
      <c r="E26" s="14">
        <v>11.044285575355458</v>
      </c>
      <c r="F26" s="13">
        <v>37201831.31999999</v>
      </c>
      <c r="G26" s="14">
        <v>18.40886955751523</v>
      </c>
      <c r="H26" s="13">
        <v>18678168.680000007</v>
      </c>
      <c r="I26" s="15">
        <v>24.0272645454408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167890.02</v>
      </c>
      <c r="E27" s="25">
        <v>0.9074111650912325</v>
      </c>
      <c r="F27" s="24">
        <v>1602084.93</v>
      </c>
      <c r="G27" s="25">
        <v>0.7927720612123599</v>
      </c>
      <c r="H27" s="24">
        <v>527915.0700000001</v>
      </c>
      <c r="I27" s="26">
        <v>0.6791005725308019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18343</v>
      </c>
      <c r="E28" s="20">
        <v>0.09914015735580041</v>
      </c>
      <c r="F28" s="18">
        <v>727155.8599999999</v>
      </c>
      <c r="G28" s="20">
        <v>0.3598241511171609</v>
      </c>
      <c r="H28" s="18">
        <v>472844.14000000013</v>
      </c>
      <c r="I28" s="21">
        <v>0.6082583060033402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24423.07</v>
      </c>
      <c r="E29" s="25">
        <v>0.13200169017672836</v>
      </c>
      <c r="F29" s="24">
        <v>992413.84</v>
      </c>
      <c r="G29" s="25">
        <v>0.4910838063450688</v>
      </c>
      <c r="H29" s="24">
        <v>907586.16</v>
      </c>
      <c r="I29" s="26">
        <v>1.1675027213696172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2500</v>
      </c>
      <c r="E30" s="20">
        <v>0.013511987864008125</v>
      </c>
      <c r="F30" s="18">
        <v>7500</v>
      </c>
      <c r="G30" s="20">
        <v>0.0037112829337285504</v>
      </c>
      <c r="H30" s="18">
        <v>92500</v>
      </c>
      <c r="I30" s="21">
        <v>0.1189903575950184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0.0197935089798856</v>
      </c>
      <c r="H31" s="24">
        <v>60000</v>
      </c>
      <c r="I31" s="26">
        <v>0.07718293465622816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54914.31</v>
      </c>
      <c r="E32" s="20">
        <v>0.296800596112152</v>
      </c>
      <c r="F32" s="18">
        <v>298295.35000000003</v>
      </c>
      <c r="G32" s="20">
        <v>0.14760779222207798</v>
      </c>
      <c r="H32" s="18">
        <v>741704.6499999999</v>
      </c>
      <c r="I32" s="21">
        <v>0.9541156922528429</v>
      </c>
      <c r="J32" s="31"/>
    </row>
    <row r="33" spans="1:10" s="2" customFormat="1" ht="11.25">
      <c r="A33" s="3" t="s">
        <v>32</v>
      </c>
      <c r="B33" s="5" t="s">
        <v>31</v>
      </c>
      <c r="C33" s="24">
        <v>1150000</v>
      </c>
      <c r="D33" s="24">
        <v>0</v>
      </c>
      <c r="E33" s="25">
        <v>0</v>
      </c>
      <c r="F33" s="24">
        <v>124500</v>
      </c>
      <c r="G33" s="25">
        <v>0.06160729669989393</v>
      </c>
      <c r="H33" s="24">
        <v>1025500</v>
      </c>
      <c r="I33" s="26">
        <v>1.3191849914993663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12200</v>
      </c>
      <c r="E34" s="20">
        <v>0.06593850077635965</v>
      </c>
      <c r="F34" s="18">
        <v>830197.5899999999</v>
      </c>
      <c r="G34" s="20">
        <v>0.4108130863186095</v>
      </c>
      <c r="H34" s="18">
        <v>219802.41000000015</v>
      </c>
      <c r="I34" s="21">
        <v>0.28274991747185807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-10231.47</v>
      </c>
      <c r="E35" s="25">
        <v>-0.05529899938838528</v>
      </c>
      <c r="F35" s="24">
        <v>6578632.98</v>
      </c>
      <c r="G35" s="25">
        <v>3.25535577412504</v>
      </c>
      <c r="H35" s="24">
        <v>2421367.0199999996</v>
      </c>
      <c r="I35" s="26">
        <v>3.114803541390098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245361.22999999998</v>
      </c>
      <c r="E36" s="20">
        <v>1.3261271848232423</v>
      </c>
      <c r="F36" s="18">
        <v>10495036.77</v>
      </c>
      <c r="G36" s="20">
        <v>5.193340113780614</v>
      </c>
      <c r="H36" s="18">
        <v>3554963.2300000004</v>
      </c>
      <c r="I36" s="21">
        <v>4.573041578106397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1024085.44</v>
      </c>
      <c r="E37" s="25">
        <v>5.534972014794968</v>
      </c>
      <c r="F37" s="24">
        <v>9904074.34</v>
      </c>
      <c r="G37" s="25">
        <v>4.900909609656114</v>
      </c>
      <c r="H37" s="24">
        <v>5255925.66</v>
      </c>
      <c r="I37" s="26">
        <v>6.761129446229548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129903.46</v>
      </c>
      <c r="G38" s="20">
        <v>0.06428113255070526</v>
      </c>
      <c r="H38" s="18">
        <v>130096.54</v>
      </c>
      <c r="I38" s="21">
        <v>0.16735387909702287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138000</v>
      </c>
      <c r="G39" s="25">
        <v>0.06828760598060532</v>
      </c>
      <c r="H39" s="24">
        <v>62000</v>
      </c>
      <c r="I39" s="26">
        <v>0.0797556991447691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0.12457560992237653</v>
      </c>
      <c r="H40" s="18">
        <v>1298249.57</v>
      </c>
      <c r="I40" s="21">
        <v>1.670045195479772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503937.93000000005</v>
      </c>
      <c r="E41" s="25">
        <v>2.7236812777493506</v>
      </c>
      <c r="F41" s="24">
        <v>4982731.109999999</v>
      </c>
      <c r="G41" s="25">
        <v>2.4656433242535085</v>
      </c>
      <c r="H41" s="24">
        <v>1357268.8900000006</v>
      </c>
      <c r="I41" s="26">
        <v>1.7459666007966894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0.06431911221352346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0.049263401417486447</v>
      </c>
      <c r="H43" s="24">
        <v>450445.33999999997</v>
      </c>
      <c r="I43" s="26">
        <v>0.5794448873903745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0.06431911221352346</v>
      </c>
      <c r="J44" s="31"/>
    </row>
    <row r="45" spans="1:10" s="2" customFormat="1" ht="11.25">
      <c r="A45" s="3"/>
      <c r="B45" s="4" t="s">
        <v>13</v>
      </c>
      <c r="C45" s="27">
        <v>8200000</v>
      </c>
      <c r="D45" s="28">
        <v>546026.8200000001</v>
      </c>
      <c r="E45" s="29">
        <v>2.95116310610518</v>
      </c>
      <c r="F45" s="27">
        <v>5295170.470000001</v>
      </c>
      <c r="G45" s="29">
        <v>2.620250106199252</v>
      </c>
      <c r="H45" s="27">
        <v>2904829.5299999993</v>
      </c>
      <c r="I45" s="30">
        <v>3.7367211300245318</v>
      </c>
      <c r="J45" s="31"/>
    </row>
    <row r="46" spans="1:10" s="2" customFormat="1" ht="11.25">
      <c r="A46" s="10" t="s">
        <v>72</v>
      </c>
      <c r="B46" s="11" t="s">
        <v>73</v>
      </c>
      <c r="C46" s="18">
        <v>1000000</v>
      </c>
      <c r="D46" s="19">
        <v>0</v>
      </c>
      <c r="E46" s="20">
        <v>0</v>
      </c>
      <c r="F46" s="18">
        <v>854035</v>
      </c>
      <c r="G46" s="20">
        <v>0.42260873604091503</v>
      </c>
      <c r="H46" s="18">
        <v>145965</v>
      </c>
      <c r="I46" s="21">
        <v>0.18776678428493904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0.8928315447249267</v>
      </c>
      <c r="H47" s="24">
        <v>695708.4100000001</v>
      </c>
      <c r="I47" s="26">
        <v>0.89494694581364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546026.8200000001</v>
      </c>
      <c r="E48" s="20">
        <v>2.95116310610518</v>
      </c>
      <c r="F48" s="18">
        <v>2622543.89</v>
      </c>
      <c r="G48" s="20">
        <v>1.297733650921478</v>
      </c>
      <c r="H48" s="18">
        <v>1877456.1099999999</v>
      </c>
      <c r="I48" s="21">
        <v>2.415126204301105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0.007076174511931857</v>
      </c>
      <c r="H49" s="24">
        <v>185700.01</v>
      </c>
      <c r="I49" s="26">
        <v>0.2388811956248486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279823843.27</v>
      </c>
      <c r="D50" s="32">
        <f>SUM(D45,D4)</f>
        <v>18502088.849999998</v>
      </c>
      <c r="E50" s="32">
        <v>100</v>
      </c>
      <c r="F50" s="32">
        <f>SUM(F45,F4)</f>
        <v>202086451.88000003</v>
      </c>
      <c r="G50" s="32">
        <v>100</v>
      </c>
      <c r="H50" s="32">
        <f>SUM(H45,H4)</f>
        <v>77737391.38999996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111532484.48000005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48056965.60999999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37201831.31999999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5295170.470000001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202086451.88000003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PageLayoutView="0" workbookViewId="0" topLeftCell="A57">
      <selection activeCell="C56" sqref="C5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87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4" t="s">
        <v>67</v>
      </c>
    </row>
    <row r="4" spans="1:9" s="2" customFormat="1" ht="11.25">
      <c r="A4" s="10"/>
      <c r="B4" s="12" t="s">
        <v>66</v>
      </c>
      <c r="C4" s="13">
        <v>276180936.44</v>
      </c>
      <c r="D4" s="16">
        <v>17465041.11</v>
      </c>
      <c r="E4" s="14">
        <v>99.87454488580853</v>
      </c>
      <c r="F4" s="13">
        <v>214256322.52000004</v>
      </c>
      <c r="G4" s="14">
        <v>97.57843708661851</v>
      </c>
      <c r="H4" s="13">
        <v>61924613.91999996</v>
      </c>
      <c r="I4" s="15">
        <v>95.55160900921543</v>
      </c>
    </row>
    <row r="5" spans="1:9" s="2" customFormat="1" ht="11.25">
      <c r="A5" s="3"/>
      <c r="B5" s="4" t="s">
        <v>65</v>
      </c>
      <c r="C5" s="27">
        <v>165983024</v>
      </c>
      <c r="D5" s="28">
        <v>10993230.360000001</v>
      </c>
      <c r="E5" s="29">
        <v>62.865233016898024</v>
      </c>
      <c r="F5" s="27">
        <v>122525714.84000003</v>
      </c>
      <c r="G5" s="29">
        <v>55.80170338213411</v>
      </c>
      <c r="H5" s="27">
        <v>43457309.15999997</v>
      </c>
      <c r="I5" s="30">
        <v>67.05598227569726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8702256.89</v>
      </c>
      <c r="E6" s="20">
        <v>49.764208448985535</v>
      </c>
      <c r="F6" s="18">
        <v>96546562.35000002</v>
      </c>
      <c r="G6" s="20">
        <v>43.970056749757596</v>
      </c>
      <c r="H6" s="18">
        <v>33718461.649999976</v>
      </c>
      <c r="I6" s="21">
        <v>52.028637080165176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40992.33</v>
      </c>
      <c r="E7" s="25">
        <v>0.234416299210124</v>
      </c>
      <c r="F7" s="24">
        <v>436986.9199999999</v>
      </c>
      <c r="G7" s="25">
        <v>0.1990163005664155</v>
      </c>
      <c r="H7" s="24">
        <v>263013.0800000001</v>
      </c>
      <c r="I7" s="26">
        <v>0.4058373786058079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180150.78</v>
      </c>
      <c r="E8" s="20">
        <v>1.0301995311663723</v>
      </c>
      <c r="F8" s="18">
        <v>1912352.3699999999</v>
      </c>
      <c r="G8" s="20">
        <v>0.8709397847807826</v>
      </c>
      <c r="H8" s="18">
        <v>287647.6300000001</v>
      </c>
      <c r="I8" s="21">
        <v>0.4438492569319113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42811.22</v>
      </c>
      <c r="E9" s="25">
        <v>0.2448176953364311</v>
      </c>
      <c r="F9" s="24">
        <v>572195.4199999999</v>
      </c>
      <c r="G9" s="25">
        <v>0.2605941058589268</v>
      </c>
      <c r="H9" s="24">
        <v>257804.58000000007</v>
      </c>
      <c r="I9" s="26">
        <v>0.39780050079551665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0.027854285301228972</v>
      </c>
      <c r="H10" s="18">
        <v>1338839.39</v>
      </c>
      <c r="I10" s="21">
        <v>2.0658709004578735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185881.48</v>
      </c>
      <c r="E11" s="25">
        <v>1.0629707711979455</v>
      </c>
      <c r="F11" s="24">
        <v>2971164.7900000005</v>
      </c>
      <c r="G11" s="25">
        <v>1.3531531444442113</v>
      </c>
      <c r="H11" s="24">
        <v>2028835.2099999995</v>
      </c>
      <c r="I11" s="26">
        <v>3.1305559527669247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384352.5800000001</v>
      </c>
      <c r="G12" s="20">
        <v>0.17504512168180522</v>
      </c>
      <c r="H12" s="18">
        <v>801647.4199999999</v>
      </c>
      <c r="I12" s="21">
        <v>1.2369669504608247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1805495.7</v>
      </c>
      <c r="E13" s="25">
        <v>10.324800279315479</v>
      </c>
      <c r="F13" s="24">
        <v>18588478.569999997</v>
      </c>
      <c r="G13" s="25">
        <v>8.46572304305926</v>
      </c>
      <c r="H13" s="24">
        <v>3411521.4300000034</v>
      </c>
      <c r="I13" s="26">
        <v>5.264083878295095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0.0075958643544684614</v>
      </c>
      <c r="H14" s="18">
        <v>813321.5</v>
      </c>
      <c r="I14" s="21">
        <v>1.2549804196952619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564909.9299999999</v>
      </c>
      <c r="G15" s="25">
        <v>0.2572760860252585</v>
      </c>
      <c r="H15" s="24">
        <v>35090.070000000065</v>
      </c>
      <c r="I15" s="26">
        <v>0.05414507150706848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0.21911042508617706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35641.96</v>
      </c>
      <c r="E17" s="25">
        <v>0.2038199916861342</v>
      </c>
      <c r="F17" s="24">
        <v>470872.8000000001</v>
      </c>
      <c r="G17" s="25">
        <v>0.21444889630414954</v>
      </c>
      <c r="H17" s="24">
        <v>359127.1999999999</v>
      </c>
      <c r="I17" s="26">
        <v>0.5541444609296374</v>
      </c>
    </row>
    <row r="18" spans="1:9" s="2" customFormat="1" ht="11.25">
      <c r="A18" s="17"/>
      <c r="B18" s="12" t="s">
        <v>54</v>
      </c>
      <c r="C18" s="13">
        <v>54317912.44</v>
      </c>
      <c r="D18" s="16">
        <v>4757825.49</v>
      </c>
      <c r="E18" s="14">
        <v>27.207817746719808</v>
      </c>
      <c r="F18" s="13">
        <v>52814791.099999994</v>
      </c>
      <c r="G18" s="14">
        <v>24.053361459674917</v>
      </c>
      <c r="H18" s="13">
        <v>1503121.3400000036</v>
      </c>
      <c r="I18" s="15">
        <v>2.3193630687570765</v>
      </c>
    </row>
    <row r="19" spans="1:10" s="2" customFormat="1" ht="11.25">
      <c r="A19" s="3" t="s">
        <v>53</v>
      </c>
      <c r="B19" s="5" t="s">
        <v>52</v>
      </c>
      <c r="C19" s="24">
        <v>49937912.44</v>
      </c>
      <c r="D19" s="24">
        <v>4557093.17</v>
      </c>
      <c r="E19" s="25">
        <v>26.05992184555336</v>
      </c>
      <c r="F19" s="24">
        <v>49937912.44</v>
      </c>
      <c r="G19" s="25">
        <v>22.743148906650067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0.11240704239065191</v>
      </c>
      <c r="H20" s="18">
        <v>253184</v>
      </c>
      <c r="I20" s="21">
        <v>0.39067080186632863</v>
      </c>
    </row>
    <row r="21" spans="1:9" s="2" customFormat="1" ht="11.25">
      <c r="A21" s="3" t="s">
        <v>48</v>
      </c>
      <c r="B21" s="5" t="s">
        <v>45</v>
      </c>
      <c r="C21" s="24">
        <v>3500000</v>
      </c>
      <c r="D21" s="24">
        <v>190643.41</v>
      </c>
      <c r="E21" s="25">
        <v>1.0902020607513245</v>
      </c>
      <c r="F21" s="24">
        <v>2518186.5199999996</v>
      </c>
      <c r="G21" s="25">
        <v>1.1468539272219311</v>
      </c>
      <c r="H21" s="24">
        <v>981813.4800000004</v>
      </c>
      <c r="I21" s="26">
        <v>1.5149687954798514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0.0771515581289356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0.0771515581289356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10088.91</v>
      </c>
      <c r="E24" s="20">
        <v>0.05769384041512185</v>
      </c>
      <c r="F24" s="18">
        <v>111876.14000000001</v>
      </c>
      <c r="G24" s="20">
        <v>0.05095158341226869</v>
      </c>
      <c r="H24" s="18">
        <v>118123.85999999999</v>
      </c>
      <c r="I24" s="21">
        <v>0.182268797024085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0.0771515581289356</v>
      </c>
    </row>
    <row r="26" spans="1:10" s="2" customFormat="1" ht="11.25">
      <c r="A26" s="17"/>
      <c r="B26" s="12" t="s">
        <v>44</v>
      </c>
      <c r="C26" s="13">
        <v>55880000</v>
      </c>
      <c r="D26" s="16">
        <v>1713985.2599999998</v>
      </c>
      <c r="E26" s="14">
        <v>9.801494122190716</v>
      </c>
      <c r="F26" s="13">
        <v>38915816.58</v>
      </c>
      <c r="G26" s="14">
        <v>17.72337224480947</v>
      </c>
      <c r="H26" s="13">
        <v>16964183.42</v>
      </c>
      <c r="I26" s="15">
        <v>26.176263664761112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161512.7</v>
      </c>
      <c r="E27" s="25">
        <v>0.9236169158824346</v>
      </c>
      <c r="F27" s="24">
        <v>1763597.63</v>
      </c>
      <c r="G27" s="25">
        <v>0.8031926356292268</v>
      </c>
      <c r="H27" s="24">
        <v>366402.3700000001</v>
      </c>
      <c r="I27" s="26">
        <v>0.5653702749526955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-6670</v>
      </c>
      <c r="E28" s="20">
        <v>-0.038142665121292864</v>
      </c>
      <c r="F28" s="18">
        <v>720485.8599999999</v>
      </c>
      <c r="G28" s="20">
        <v>0.3281297995546694</v>
      </c>
      <c r="H28" s="18">
        <v>479514.14000000013</v>
      </c>
      <c r="I28" s="21">
        <v>0.7399052609171314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15840.56</v>
      </c>
      <c r="E29" s="25">
        <v>0.09058488387012696</v>
      </c>
      <c r="F29" s="24">
        <v>1008254.3999999999</v>
      </c>
      <c r="G29" s="25">
        <v>0.4591877960965306</v>
      </c>
      <c r="H29" s="24">
        <v>891745.6000000001</v>
      </c>
      <c r="I29" s="26">
        <v>1.375991249892451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7500</v>
      </c>
      <c r="G30" s="20">
        <v>0.003415713802710883</v>
      </c>
      <c r="H30" s="18">
        <v>92500</v>
      </c>
      <c r="I30" s="21">
        <v>0.14273038253853085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28063</v>
      </c>
      <c r="E31" s="25">
        <v>0.16047940199382932</v>
      </c>
      <c r="F31" s="24">
        <v>68063</v>
      </c>
      <c r="G31" s="25">
        <v>0.03099783047385478</v>
      </c>
      <c r="H31" s="24">
        <v>31937</v>
      </c>
      <c r="I31" s="26">
        <v>0.04927978623927632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298295.35000000003</v>
      </c>
      <c r="G32" s="20">
        <v>0.13585220590392988</v>
      </c>
      <c r="H32" s="18">
        <v>741704.6499999999</v>
      </c>
      <c r="I32" s="21">
        <v>1.1444733883795364</v>
      </c>
      <c r="J32" s="31"/>
    </row>
    <row r="33" spans="1:10" s="2" customFormat="1" ht="11.25">
      <c r="A33" s="3" t="s">
        <v>32</v>
      </c>
      <c r="B33" s="5" t="s">
        <v>31</v>
      </c>
      <c r="C33" s="24">
        <v>1150000</v>
      </c>
      <c r="D33" s="24">
        <v>0</v>
      </c>
      <c r="E33" s="25">
        <v>0</v>
      </c>
      <c r="F33" s="24">
        <v>124500</v>
      </c>
      <c r="G33" s="25">
        <v>0.05670084912500066</v>
      </c>
      <c r="H33" s="24">
        <v>1025500</v>
      </c>
      <c r="I33" s="26">
        <v>1.582378457224469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-850</v>
      </c>
      <c r="E34" s="20">
        <v>-0.004860759423253214</v>
      </c>
      <c r="F34" s="18">
        <v>829347.5899999999</v>
      </c>
      <c r="G34" s="20">
        <v>0.37770853472106747</v>
      </c>
      <c r="H34" s="18">
        <v>220652.41000000015</v>
      </c>
      <c r="I34" s="21">
        <v>0.3404735447280948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300000</v>
      </c>
      <c r="E35" s="25">
        <v>1.7155621493834872</v>
      </c>
      <c r="F35" s="24">
        <v>6878632.98</v>
      </c>
      <c r="G35" s="25">
        <v>3.1327255484757726</v>
      </c>
      <c r="H35" s="24">
        <v>2121367.0199999996</v>
      </c>
      <c r="I35" s="26">
        <v>3.2733354191267368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-329460.17</v>
      </c>
      <c r="E36" s="20">
        <v>-1.8840313246048301</v>
      </c>
      <c r="F36" s="18">
        <v>10165576.600000001</v>
      </c>
      <c r="G36" s="20">
        <v>4.62969337401797</v>
      </c>
      <c r="H36" s="18">
        <v>3884423.3999999985</v>
      </c>
      <c r="I36" s="21">
        <v>5.99378635484995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1025342.8099999999</v>
      </c>
      <c r="E37" s="25">
        <v>5.863464383261681</v>
      </c>
      <c r="F37" s="24">
        <v>10929417.15</v>
      </c>
      <c r="G37" s="25">
        <v>4.977568135312006</v>
      </c>
      <c r="H37" s="24">
        <v>4230582.85</v>
      </c>
      <c r="I37" s="26">
        <v>6.52792117342106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129903.46</v>
      </c>
      <c r="G38" s="20">
        <v>0.059161738845586814</v>
      </c>
      <c r="H38" s="18">
        <v>130096.54</v>
      </c>
      <c r="I38" s="21">
        <v>0.20074301536366787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-300</v>
      </c>
      <c r="E39" s="25">
        <v>-0.0017155621493834873</v>
      </c>
      <c r="F39" s="24">
        <v>137700</v>
      </c>
      <c r="G39" s="25">
        <v>0.06271250541777182</v>
      </c>
      <c r="H39" s="24">
        <v>62300</v>
      </c>
      <c r="I39" s="26">
        <v>0.09613084142865375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-772.8</v>
      </c>
      <c r="E40" s="20">
        <v>-0.004419288096811863</v>
      </c>
      <c r="F40" s="18">
        <v>250977.63</v>
      </c>
      <c r="G40" s="20">
        <v>0.11430236732835534</v>
      </c>
      <c r="H40" s="18">
        <v>1299022.37</v>
      </c>
      <c r="I40" s="21">
        <v>2.004431997796854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521279.16</v>
      </c>
      <c r="E41" s="25">
        <v>2.980955987194729</v>
      </c>
      <c r="F41" s="24">
        <v>5504010.27</v>
      </c>
      <c r="G41" s="25">
        <v>2.506683179933527</v>
      </c>
      <c r="H41" s="24">
        <v>835989.7300000004</v>
      </c>
      <c r="I41" s="26">
        <v>1.2899582049857643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0.0771515581289356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0.04534003017149187</v>
      </c>
      <c r="H43" s="24">
        <v>450445.33999999997</v>
      </c>
      <c r="I43" s="26">
        <v>0.6950511966583631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0.0771515581289356</v>
      </c>
      <c r="J44" s="31"/>
    </row>
    <row r="45" spans="1:10" s="2" customFormat="1" ht="11.25">
      <c r="A45" s="3"/>
      <c r="B45" s="4" t="s">
        <v>13</v>
      </c>
      <c r="C45" s="27">
        <v>8200000</v>
      </c>
      <c r="D45" s="28">
        <v>21938.309999999998</v>
      </c>
      <c r="E45" s="29">
        <v>0.12545511419147082</v>
      </c>
      <c r="F45" s="27">
        <v>5317108.78</v>
      </c>
      <c r="G45" s="29">
        <v>2.421562913381497</v>
      </c>
      <c r="H45" s="27">
        <v>2882891.2199999997</v>
      </c>
      <c r="I45" s="30">
        <v>4.448390990784561</v>
      </c>
      <c r="J45" s="31"/>
    </row>
    <row r="46" spans="1:10" s="2" customFormat="1" ht="11.25">
      <c r="A46" s="10" t="s">
        <v>72</v>
      </c>
      <c r="B46" s="11" t="s">
        <v>73</v>
      </c>
      <c r="C46" s="18">
        <v>1000000</v>
      </c>
      <c r="D46" s="19">
        <v>0</v>
      </c>
      <c r="E46" s="20">
        <v>0</v>
      </c>
      <c r="F46" s="18">
        <v>854035</v>
      </c>
      <c r="G46" s="20">
        <v>0.3889518849997586</v>
      </c>
      <c r="H46" s="18">
        <v>145965</v>
      </c>
      <c r="I46" s="21">
        <v>0.22522854364580167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0.8217258250770887</v>
      </c>
      <c r="H47" s="24">
        <v>695708.4100000001</v>
      </c>
      <c r="I47" s="26">
        <v>1.0734997566980873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21938.309999999998</v>
      </c>
      <c r="E48" s="20">
        <v>0.12545511419147082</v>
      </c>
      <c r="F48" s="18">
        <v>2644482.2</v>
      </c>
      <c r="G48" s="20">
        <v>1.2043725802084324</v>
      </c>
      <c r="H48" s="18">
        <v>1855517.7999999998</v>
      </c>
      <c r="I48" s="21">
        <v>2.8631217881194932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0.006512623096217014</v>
      </c>
      <c r="H49" s="24">
        <v>185700.01</v>
      </c>
      <c r="I49" s="26">
        <v>0.2865409023211784</v>
      </c>
    </row>
    <row r="50" spans="1:9" s="2" customFormat="1" ht="16.5" customHeight="1" thickBot="1" thickTop="1">
      <c r="A50" s="45" t="s">
        <v>0</v>
      </c>
      <c r="B50" s="46"/>
      <c r="C50" s="32">
        <v>284380936.44</v>
      </c>
      <c r="D50" s="32">
        <v>17486979.419999998</v>
      </c>
      <c r="E50" s="32">
        <v>100</v>
      </c>
      <c r="F50" s="32">
        <v>219573431.30000004</v>
      </c>
      <c r="G50" s="32">
        <v>100</v>
      </c>
      <c r="H50" s="32">
        <v>64807505.13999997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122525714.84000003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52814791.099999994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38915816.58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5317108.78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219573431.30000004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C45" sqref="C45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78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3" t="s">
        <v>67</v>
      </c>
    </row>
    <row r="4" spans="1:9" s="2" customFormat="1" ht="11.25">
      <c r="A4" s="10"/>
      <c r="B4" s="12" t="s">
        <v>66</v>
      </c>
      <c r="C4" s="13">
        <v>224151880.27</v>
      </c>
      <c r="D4" s="16">
        <v>12601585.84</v>
      </c>
      <c r="E4" s="14">
        <v>92.72145508916574</v>
      </c>
      <c r="F4" s="13">
        <v>47156250.39000001</v>
      </c>
      <c r="G4" s="14">
        <v>97.23557577267653</v>
      </c>
      <c r="H4" s="13">
        <v>176995629.88</v>
      </c>
      <c r="I4" s="15">
        <v>98.46494388599393</v>
      </c>
    </row>
    <row r="5" spans="1:9" s="2" customFormat="1" ht="11.25">
      <c r="A5" s="3"/>
      <c r="B5" s="4" t="s">
        <v>65</v>
      </c>
      <c r="C5" s="27">
        <v>165983024</v>
      </c>
      <c r="D5" s="28">
        <v>10043598.280000001</v>
      </c>
      <c r="E5" s="29">
        <v>73.89998835675449</v>
      </c>
      <c r="F5" s="27">
        <v>24372003.320000008</v>
      </c>
      <c r="G5" s="29">
        <v>50.25475426808599</v>
      </c>
      <c r="H5" s="27">
        <v>141611020.68</v>
      </c>
      <c r="I5" s="30">
        <v>78.78003097787291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7985334.82</v>
      </c>
      <c r="E6" s="20">
        <v>58.75545136028541</v>
      </c>
      <c r="F6" s="18">
        <v>18661209.990000002</v>
      </c>
      <c r="G6" s="20">
        <v>38.47917260141754</v>
      </c>
      <c r="H6" s="18">
        <v>111603814.00999999</v>
      </c>
      <c r="I6" s="21">
        <v>62.086636214735634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28616.74</v>
      </c>
      <c r="E7" s="25">
        <v>0.21055967133009135</v>
      </c>
      <c r="F7" s="24">
        <v>68076.43000000001</v>
      </c>
      <c r="G7" s="25">
        <v>0.14037271438786908</v>
      </c>
      <c r="H7" s="24">
        <v>631923.57</v>
      </c>
      <c r="I7" s="26">
        <v>0.3515472043150027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162374.75</v>
      </c>
      <c r="E8" s="20">
        <v>1.1947403510080374</v>
      </c>
      <c r="F8" s="18">
        <v>356171.57999999996</v>
      </c>
      <c r="G8" s="20">
        <v>0.734421171504088</v>
      </c>
      <c r="H8" s="18">
        <v>1843828.42</v>
      </c>
      <c r="I8" s="21">
        <v>1.025745449386464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34755.69</v>
      </c>
      <c r="E9" s="25">
        <v>0.2557295716860321</v>
      </c>
      <c r="F9" s="24">
        <v>67772.87</v>
      </c>
      <c r="G9" s="25">
        <v>0.13974677761093196</v>
      </c>
      <c r="H9" s="24">
        <v>762227.13</v>
      </c>
      <c r="I9" s="26">
        <v>0.42403674957803544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0.0016803956944165552</v>
      </c>
      <c r="H10" s="18">
        <v>1399185.06</v>
      </c>
      <c r="I10" s="21">
        <v>0.7783846330693431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312461.09</v>
      </c>
      <c r="E11" s="25">
        <v>2.299063569569493</v>
      </c>
      <c r="F11" s="24">
        <v>1119226.85</v>
      </c>
      <c r="G11" s="25">
        <v>2.3078312266122705</v>
      </c>
      <c r="H11" s="24">
        <v>3880773.15</v>
      </c>
      <c r="I11" s="26">
        <v>2.158923984214146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-433500.6</v>
      </c>
      <c r="E12" s="20">
        <v>-3.1896625491721764</v>
      </c>
      <c r="F12" s="18">
        <v>332271.55000000005</v>
      </c>
      <c r="G12" s="20">
        <v>0.685139620091191</v>
      </c>
      <c r="H12" s="18">
        <v>853728.45</v>
      </c>
      <c r="I12" s="21">
        <v>0.4749401099909607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1487068.03</v>
      </c>
      <c r="E13" s="25">
        <v>10.941726962689893</v>
      </c>
      <c r="F13" s="24">
        <v>3203345.5300000003</v>
      </c>
      <c r="G13" s="25">
        <v>6.605256873316462</v>
      </c>
      <c r="H13" s="24">
        <v>18796654.47</v>
      </c>
      <c r="I13" s="26">
        <v>10.456820481318015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0.00036967303125997003</v>
      </c>
      <c r="H14" s="18">
        <v>829820.72</v>
      </c>
      <c r="I14" s="21">
        <v>0.46163993249794855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433500.6</v>
      </c>
      <c r="E15" s="25">
        <v>3.1896625491721764</v>
      </c>
      <c r="F15" s="24">
        <v>433500.6</v>
      </c>
      <c r="G15" s="25">
        <v>0.8938726062863439</v>
      </c>
      <c r="H15" s="24">
        <v>166499.40000000002</v>
      </c>
      <c r="I15" s="26">
        <v>0.09262575629221327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0.07899642517326959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32987.16</v>
      </c>
      <c r="E17" s="25">
        <v>0.2427168701855325</v>
      </c>
      <c r="F17" s="24">
        <v>129433.7</v>
      </c>
      <c r="G17" s="25">
        <v>0.2668906081336099</v>
      </c>
      <c r="H17" s="24">
        <v>700566.3</v>
      </c>
      <c r="I17" s="26">
        <v>0.38973403730186157</v>
      </c>
    </row>
    <row r="18" spans="1:9" s="2" customFormat="1" ht="11.25">
      <c r="A18" s="17"/>
      <c r="B18" s="12" t="s">
        <v>54</v>
      </c>
      <c r="C18" s="13">
        <v>5338856.27</v>
      </c>
      <c r="D18" s="16">
        <v>509536.1</v>
      </c>
      <c r="E18" s="14">
        <v>3.7491256427816912</v>
      </c>
      <c r="F18" s="13">
        <v>4646051.55</v>
      </c>
      <c r="G18" s="14">
        <v>9.580097946667683</v>
      </c>
      <c r="H18" s="13">
        <v>692804.7199999997</v>
      </c>
      <c r="I18" s="15">
        <v>0.3854161705856899</v>
      </c>
    </row>
    <row r="19" spans="1:9" s="2" customFormat="1" ht="11.25">
      <c r="A19" s="3" t="s">
        <v>53</v>
      </c>
      <c r="B19" s="5" t="s">
        <v>52</v>
      </c>
      <c r="C19" s="24">
        <v>3958856.27</v>
      </c>
      <c r="D19" s="24">
        <v>0</v>
      </c>
      <c r="E19" s="25">
        <v>0</v>
      </c>
      <c r="F19" s="24">
        <v>3958856.27</v>
      </c>
      <c r="G19" s="25">
        <v>8.163110205563578</v>
      </c>
      <c r="H19" s="24">
        <v>0</v>
      </c>
      <c r="I19" s="26">
        <v>0</v>
      </c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246816</v>
      </c>
      <c r="E20" s="20">
        <v>1.8160522770590857</v>
      </c>
      <c r="F20" s="18">
        <v>246816</v>
      </c>
      <c r="G20" s="20">
        <v>0.5089313860077017</v>
      </c>
      <c r="H20" s="18">
        <v>253184</v>
      </c>
      <c r="I20" s="21">
        <v>0.14084951345823302</v>
      </c>
    </row>
    <row r="21" spans="1:9" s="2" customFormat="1" ht="11.25">
      <c r="A21" s="3" t="s">
        <v>48</v>
      </c>
      <c r="B21" s="5" t="s">
        <v>45</v>
      </c>
      <c r="C21" s="24">
        <v>500000</v>
      </c>
      <c r="D21" s="24">
        <v>253545.5</v>
      </c>
      <c r="E21" s="25">
        <v>1.8655673968182143</v>
      </c>
      <c r="F21" s="24">
        <v>422030.07999999996</v>
      </c>
      <c r="G21" s="25">
        <v>0.870220543041542</v>
      </c>
      <c r="H21" s="24">
        <v>77969.92000000004</v>
      </c>
      <c r="I21" s="26">
        <v>0.04337566866933676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0.02781564266664422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0.02781564266664422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9174.6</v>
      </c>
      <c r="E24" s="20">
        <v>0.06750596890439148</v>
      </c>
      <c r="F24" s="18">
        <v>18349.2</v>
      </c>
      <c r="G24" s="20">
        <v>0.03783581205486079</v>
      </c>
      <c r="H24" s="18">
        <v>211650.8</v>
      </c>
      <c r="I24" s="21">
        <v>0.11774406045818764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0.02781564266664422</v>
      </c>
    </row>
    <row r="26" spans="1:10" s="2" customFormat="1" ht="11.25">
      <c r="A26" s="17"/>
      <c r="B26" s="12" t="s">
        <v>44</v>
      </c>
      <c r="C26" s="13">
        <v>52830000</v>
      </c>
      <c r="D26" s="16">
        <v>2048451.46</v>
      </c>
      <c r="E26" s="14">
        <v>15.072341089629557</v>
      </c>
      <c r="F26" s="13">
        <v>18138195.52</v>
      </c>
      <c r="G26" s="14">
        <v>37.40072355792285</v>
      </c>
      <c r="H26" s="13">
        <v>34691804.480000004</v>
      </c>
      <c r="I26" s="15">
        <v>19.299496737535346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182190.51</v>
      </c>
      <c r="E27" s="25">
        <v>1.3405431193441923</v>
      </c>
      <c r="F27" s="24">
        <v>291758.81</v>
      </c>
      <c r="G27" s="25">
        <v>0.6016028764474658</v>
      </c>
      <c r="H27" s="24">
        <v>1838241.19</v>
      </c>
      <c r="I27" s="26">
        <v>1.0226372015229368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170837.64</v>
      </c>
      <c r="E28" s="20">
        <v>1.2570096149739092</v>
      </c>
      <c r="F28" s="18">
        <v>220837.64</v>
      </c>
      <c r="G28" s="20">
        <v>0.4553643451310688</v>
      </c>
      <c r="H28" s="18">
        <v>979162.36</v>
      </c>
      <c r="I28" s="21">
        <v>0.544720606367761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45360.26</v>
      </c>
      <c r="E29" s="25">
        <v>0.3337571448406593</v>
      </c>
      <c r="F29" s="24">
        <v>322302.46</v>
      </c>
      <c r="G29" s="25">
        <v>0.6645834860037106</v>
      </c>
      <c r="H29" s="24">
        <v>977697.54</v>
      </c>
      <c r="I29" s="26">
        <v>0.543905708173942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0.0103099350529889</v>
      </c>
      <c r="H30" s="18">
        <v>95000</v>
      </c>
      <c r="I30" s="21">
        <v>0.052849721066624014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0.0824794804239112</v>
      </c>
      <c r="H31" s="24">
        <v>60000</v>
      </c>
      <c r="I31" s="26">
        <v>0.03337877119997307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260000</v>
      </c>
      <c r="G32" s="20">
        <v>0.5361166227554228</v>
      </c>
      <c r="H32" s="18">
        <v>780000</v>
      </c>
      <c r="I32" s="21">
        <v>0.4339240255996499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0.16689385599986534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1187.7</v>
      </c>
      <c r="E34" s="20">
        <v>0.008739001075550515</v>
      </c>
      <c r="F34" s="18">
        <v>789387.7</v>
      </c>
      <c r="G34" s="20">
        <v>1.6277071837256574</v>
      </c>
      <c r="H34" s="18">
        <v>260612.30000000005</v>
      </c>
      <c r="I34" s="21">
        <v>0.14498197222664572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13.40291556888557</v>
      </c>
      <c r="H35" s="24">
        <v>2500000</v>
      </c>
      <c r="I35" s="26">
        <v>1.390782133332211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191850.77000000002</v>
      </c>
      <c r="E36" s="20">
        <v>1.4116225354678749</v>
      </c>
      <c r="F36" s="18">
        <v>6398951.23</v>
      </c>
      <c r="G36" s="20">
        <v>13.19455431770869</v>
      </c>
      <c r="H36" s="18">
        <v>5951048.77</v>
      </c>
      <c r="I36" s="21">
        <v>3.310644921561852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951222.81</v>
      </c>
      <c r="E37" s="25">
        <v>6.999020930940629</v>
      </c>
      <c r="F37" s="24">
        <v>1914038.5799999998</v>
      </c>
      <c r="G37" s="25">
        <v>3.94672268974302</v>
      </c>
      <c r="H37" s="24">
        <v>13245961.42</v>
      </c>
      <c r="I37" s="26">
        <v>7.368898592697505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69051.97</v>
      </c>
      <c r="E38" s="20">
        <v>0.5080788415415357</v>
      </c>
      <c r="F38" s="18">
        <v>69051.97</v>
      </c>
      <c r="G38" s="20">
        <v>0.1423842651961876</v>
      </c>
      <c r="H38" s="18">
        <v>190948.03</v>
      </c>
      <c r="I38" s="21">
        <v>0.10622684340759322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0.28579139966885236</v>
      </c>
      <c r="H39" s="24">
        <v>61400</v>
      </c>
      <c r="I39" s="26">
        <v>0.0341576091946391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3613.15</v>
      </c>
      <c r="E40" s="20">
        <v>0.026585267101225347</v>
      </c>
      <c r="F40" s="18">
        <v>63661.9</v>
      </c>
      <c r="G40" s="20">
        <v>0.1312700108699748</v>
      </c>
      <c r="H40" s="18">
        <v>1586338.1</v>
      </c>
      <c r="I40" s="21">
        <v>0.8825002747616667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433136.65</v>
      </c>
      <c r="E41" s="25">
        <v>3.186984634343982</v>
      </c>
      <c r="F41" s="24">
        <v>1027205.23</v>
      </c>
      <c r="G41" s="25">
        <v>2.1180838414781054</v>
      </c>
      <c r="H41" s="24">
        <v>5312794.77</v>
      </c>
      <c r="I41" s="26">
        <v>2.9555760176707255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0.02781564266664422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0.2008375348322238</v>
      </c>
      <c r="H43" s="24">
        <v>452600</v>
      </c>
      <c r="I43" s="26">
        <v>0.2517871974184635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0.02781564266664422</v>
      </c>
      <c r="J44" s="31"/>
    </row>
    <row r="45" spans="1:10" s="2" customFormat="1" ht="11.25">
      <c r="A45" s="3"/>
      <c r="B45" s="4" t="s">
        <v>13</v>
      </c>
      <c r="C45" s="27">
        <v>4100000</v>
      </c>
      <c r="D45" s="28">
        <v>989212.35</v>
      </c>
      <c r="E45" s="29">
        <v>7.2785449108342615</v>
      </c>
      <c r="F45" s="27">
        <v>1340660.35</v>
      </c>
      <c r="G45" s="29">
        <v>2.764424227323474</v>
      </c>
      <c r="H45" s="27">
        <v>2759339.65</v>
      </c>
      <c r="I45" s="30">
        <v>1.5350561140060626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0.5563128533328844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989212.35</v>
      </c>
      <c r="E48" s="20">
        <v>7.2785449108342615</v>
      </c>
      <c r="F48" s="18">
        <v>1340660.35</v>
      </c>
      <c r="G48" s="20">
        <v>2.764424227323474</v>
      </c>
      <c r="H48" s="18">
        <v>1659339.65</v>
      </c>
      <c r="I48" s="21">
        <v>0.9231119753398896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0.05563128533328844</v>
      </c>
    </row>
    <row r="50" spans="1:9" s="2" customFormat="1" ht="16.5" customHeight="1" thickBot="1" thickTop="1">
      <c r="A50" s="45" t="s">
        <v>0</v>
      </c>
      <c r="B50" s="46"/>
      <c r="C50" s="32">
        <v>228251880.27</v>
      </c>
      <c r="D50" s="32">
        <f aca="true" t="shared" si="0" ref="D50:I50">D45+D4</f>
        <v>13590798.19</v>
      </c>
      <c r="E50" s="32">
        <f t="shared" si="0"/>
        <v>100</v>
      </c>
      <c r="F50" s="32">
        <f t="shared" si="0"/>
        <v>48496910.74000001</v>
      </c>
      <c r="G50" s="32">
        <f t="shared" si="0"/>
        <v>100</v>
      </c>
      <c r="H50" s="32">
        <f t="shared" si="0"/>
        <v>179754969.53</v>
      </c>
      <c r="I50" s="32">
        <f t="shared" si="0"/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24372003.320000008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4646051.55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18138195.52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1340660.35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 t="s">
        <v>79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8">
      <selection activeCell="G4" sqref="G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80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>
      <c r="A4" s="10"/>
      <c r="B4" s="12" t="s">
        <v>66</v>
      </c>
      <c r="C4" s="13">
        <v>232354808.56</v>
      </c>
      <c r="D4" s="16">
        <v>22362206.049999997</v>
      </c>
      <c r="E4" s="14">
        <v>91.80710986003592</v>
      </c>
      <c r="F4" s="13">
        <v>69518456.44</v>
      </c>
      <c r="G4" s="14">
        <v>95.42065481346698</v>
      </c>
      <c r="H4" s="13">
        <v>162836352.12</v>
      </c>
      <c r="I4" s="15">
        <v>98.62887372166558</v>
      </c>
    </row>
    <row r="5" spans="1:9" s="2" customFormat="1" ht="11.25">
      <c r="A5" s="3"/>
      <c r="B5" s="4" t="s">
        <v>65</v>
      </c>
      <c r="C5" s="27">
        <v>165983024</v>
      </c>
      <c r="D5" s="28">
        <v>9742821.219999999</v>
      </c>
      <c r="E5" s="29">
        <v>39.9987486069707</v>
      </c>
      <c r="F5" s="27">
        <v>34114824.54</v>
      </c>
      <c r="G5" s="29">
        <v>46.825822424047665</v>
      </c>
      <c r="H5" s="27">
        <v>131868199.46000001</v>
      </c>
      <c r="I5" s="30">
        <v>79.87167375782988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7979903.15</v>
      </c>
      <c r="E6" s="20">
        <v>32.76116155653154</v>
      </c>
      <c r="F6" s="18">
        <v>26641113.14</v>
      </c>
      <c r="G6" s="20">
        <v>36.5674468473348</v>
      </c>
      <c r="H6" s="18">
        <v>103623910.86</v>
      </c>
      <c r="I6" s="21">
        <v>62.76429977517769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35165.59</v>
      </c>
      <c r="E7" s="25">
        <v>0.14437087187214165</v>
      </c>
      <c r="F7" s="24">
        <v>103242.02</v>
      </c>
      <c r="G7" s="25">
        <v>0.14170943454660306</v>
      </c>
      <c r="H7" s="24">
        <v>596757.98</v>
      </c>
      <c r="I7" s="26">
        <v>0.36145225980278634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159436.64</v>
      </c>
      <c r="E8" s="20">
        <v>0.6545605156963037</v>
      </c>
      <c r="F8" s="18">
        <v>515608.22</v>
      </c>
      <c r="G8" s="20">
        <v>0.7077210355219754</v>
      </c>
      <c r="H8" s="18">
        <v>1684391.78</v>
      </c>
      <c r="I8" s="21">
        <v>1.020224673450094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35853.03</v>
      </c>
      <c r="E9" s="25">
        <v>0.14719312829268758</v>
      </c>
      <c r="F9" s="24">
        <v>103625.9</v>
      </c>
      <c r="G9" s="25">
        <v>0.1422363461445527</v>
      </c>
      <c r="H9" s="24">
        <v>726374.1</v>
      </c>
      <c r="I9" s="26">
        <v>0.4399598643108469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0.001118582207025867</v>
      </c>
      <c r="H10" s="18">
        <v>1399185.06</v>
      </c>
      <c r="I10" s="21">
        <v>0.8474768981209052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161180.91</v>
      </c>
      <c r="E11" s="25">
        <v>0.6617215438684577</v>
      </c>
      <c r="F11" s="24">
        <v>1280407.76</v>
      </c>
      <c r="G11" s="25">
        <v>1.7574807201436258</v>
      </c>
      <c r="H11" s="24">
        <v>3719592.24</v>
      </c>
      <c r="I11" s="26">
        <v>2.2529317843272207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0.4560741204639676</v>
      </c>
      <c r="H12" s="18">
        <v>853728.45</v>
      </c>
      <c r="I12" s="21">
        <v>0.5170975300748053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1338666.88</v>
      </c>
      <c r="E13" s="25">
        <v>5.495841378232518</v>
      </c>
      <c r="F13" s="24">
        <v>4542012.41</v>
      </c>
      <c r="G13" s="25">
        <v>6.2343415047938215</v>
      </c>
      <c r="H13" s="24">
        <v>17457987.59</v>
      </c>
      <c r="I13" s="26">
        <v>10.574184640169369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0.0002460787519027136</v>
      </c>
      <c r="H14" s="18">
        <v>829820.72</v>
      </c>
      <c r="I14" s="21">
        <v>0.502616780214946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0.5950205633482679</v>
      </c>
      <c r="H15" s="24">
        <v>166499.40000000002</v>
      </c>
      <c r="I15" s="26">
        <v>0.100847556970764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0.08600843660606877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32615.02</v>
      </c>
      <c r="E17" s="25">
        <v>0.13389961247706458</v>
      </c>
      <c r="F17" s="24">
        <v>162048.72</v>
      </c>
      <c r="G17" s="25">
        <v>0.2224271907911217</v>
      </c>
      <c r="H17" s="24">
        <v>667951.28</v>
      </c>
      <c r="I17" s="26">
        <v>0.40457355860438377</v>
      </c>
    </row>
    <row r="18" spans="1:9" s="2" customFormat="1" ht="11.25">
      <c r="A18" s="17"/>
      <c r="B18" s="12" t="s">
        <v>54</v>
      </c>
      <c r="C18" s="13">
        <v>13541784.56</v>
      </c>
      <c r="D18" s="16">
        <f>SUM(D19:D25)</f>
        <v>8261938.640000001</v>
      </c>
      <c r="E18" s="14">
        <v>33.91904656827702</v>
      </c>
      <c r="F18" s="13">
        <f>SUM(F19:F25)</f>
        <v>12907990.19</v>
      </c>
      <c r="G18" s="14">
        <v>17.717437056713912</v>
      </c>
      <c r="H18" s="13">
        <f>SUM(H19:H25)</f>
        <v>633794.3700000001</v>
      </c>
      <c r="I18" s="15">
        <v>0.383884949953721</v>
      </c>
    </row>
    <row r="19" spans="1:10" s="2" customFormat="1" ht="11.25">
      <c r="A19" s="3" t="s">
        <v>53</v>
      </c>
      <c r="B19" s="5" t="s">
        <v>52</v>
      </c>
      <c r="C19" s="24">
        <v>12161784.56</v>
      </c>
      <c r="D19" s="24">
        <v>8202928.29</v>
      </c>
      <c r="E19" s="25">
        <v>33.6767820227659</v>
      </c>
      <c r="F19" s="24">
        <v>12161784.56</v>
      </c>
      <c r="G19" s="25">
        <v>16.693199271722964</v>
      </c>
      <c r="H19" s="24">
        <f>C19-F19</f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0.3387782978002017</v>
      </c>
      <c r="H20" s="18">
        <v>253184</v>
      </c>
      <c r="I20" s="21">
        <v>0.15335183108218955</v>
      </c>
    </row>
    <row r="21" spans="1:9" s="2" customFormat="1" ht="11.25">
      <c r="A21" s="3" t="s">
        <v>48</v>
      </c>
      <c r="B21" s="5" t="s">
        <v>45</v>
      </c>
      <c r="C21" s="24">
        <v>500000</v>
      </c>
      <c r="D21" s="24">
        <v>49463.61</v>
      </c>
      <c r="E21" s="25">
        <v>0.20307080022384344</v>
      </c>
      <c r="F21" s="24">
        <v>471493.68999999994</v>
      </c>
      <c r="G21" s="25">
        <v>0.6471696718273368</v>
      </c>
      <c r="H21" s="24">
        <v>28506.310000000056</v>
      </c>
      <c r="I21" s="26">
        <v>0.017266078566957388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0.030284660776784777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0.030284660776784777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9546.74</v>
      </c>
      <c r="E24" s="20">
        <v>0.0391937452872723</v>
      </c>
      <c r="F24" s="18">
        <v>27895.940000000002</v>
      </c>
      <c r="G24" s="20">
        <v>0.038289815363414685</v>
      </c>
      <c r="H24" s="18">
        <v>202104.06</v>
      </c>
      <c r="I24" s="21">
        <v>0.12241305797421914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0.030284660776784777</v>
      </c>
    </row>
    <row r="26" spans="1:10" s="2" customFormat="1" ht="11.25">
      <c r="A26" s="17"/>
      <c r="B26" s="12" t="s">
        <v>44</v>
      </c>
      <c r="C26" s="13">
        <v>52830000</v>
      </c>
      <c r="D26" s="16">
        <v>4357446.1899999995</v>
      </c>
      <c r="E26" s="14">
        <v>17.88931468478822</v>
      </c>
      <c r="F26" s="13">
        <v>22495641.709999997</v>
      </c>
      <c r="G26" s="14">
        <v>30.877395332705404</v>
      </c>
      <c r="H26" s="13">
        <v>30334358.290000003</v>
      </c>
      <c r="I26" s="15">
        <v>18.373315013881985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162881.31</v>
      </c>
      <c r="E27" s="25">
        <v>0.6687024655743466</v>
      </c>
      <c r="F27" s="24">
        <v>454640.12</v>
      </c>
      <c r="G27" s="25">
        <v>0.6240365534052874</v>
      </c>
      <c r="H27" s="24">
        <v>1675359.88</v>
      </c>
      <c r="I27" s="26">
        <v>1.014754112896697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14882.22</v>
      </c>
      <c r="E28" s="20">
        <v>0.06109833723230647</v>
      </c>
      <c r="F28" s="18">
        <v>235719.86000000002</v>
      </c>
      <c r="G28" s="20">
        <v>0.32354779644958936</v>
      </c>
      <c r="H28" s="18">
        <v>964280.14</v>
      </c>
      <c r="I28" s="21">
        <v>0.5840579386738107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101328.31</v>
      </c>
      <c r="E29" s="25">
        <v>0.41599917589981145</v>
      </c>
      <c r="F29" s="24">
        <v>423630.77</v>
      </c>
      <c r="G29" s="25">
        <v>0.5814732884269608</v>
      </c>
      <c r="H29" s="24">
        <v>876369.23</v>
      </c>
      <c r="I29" s="26">
        <v>0.5308108969152416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0.006862972777295671</v>
      </c>
      <c r="H30" s="18">
        <v>95000</v>
      </c>
      <c r="I30" s="21">
        <v>0.05754085547589108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0.054903782218365366</v>
      </c>
      <c r="H31" s="24">
        <v>60000</v>
      </c>
      <c r="I31" s="26">
        <v>0.03634159293214174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-3389.83</v>
      </c>
      <c r="E32" s="20">
        <v>-0.013916806531565146</v>
      </c>
      <c r="F32" s="18">
        <v>256610.17</v>
      </c>
      <c r="G32" s="20">
        <v>0.35222172221744286</v>
      </c>
      <c r="H32" s="18">
        <v>783389.83</v>
      </c>
      <c r="I32" s="21">
        <v>0.4744939051506619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0.18170796466070868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1750</v>
      </c>
      <c r="E34" s="20">
        <v>0.007184552449603375</v>
      </c>
      <c r="F34" s="18">
        <v>791137.7</v>
      </c>
      <c r="G34" s="20">
        <v>1.085911299638462</v>
      </c>
      <c r="H34" s="18">
        <v>258862.30000000005</v>
      </c>
      <c r="I34" s="21">
        <v>0.15679113886796592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8.921864610484374</v>
      </c>
      <c r="H35" s="24">
        <v>2500000</v>
      </c>
      <c r="I35" s="26">
        <v>1.514233038839239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2514422.16</v>
      </c>
      <c r="E36" s="20">
        <v>10.322855936551434</v>
      </c>
      <c r="F36" s="18">
        <v>8913373.389999999</v>
      </c>
      <c r="G36" s="20">
        <v>12.234447785888324</v>
      </c>
      <c r="H36" s="18">
        <v>3436626.6100000013</v>
      </c>
      <c r="I36" s="21">
        <v>2.081541422006438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956162.77</v>
      </c>
      <c r="E37" s="25">
        <v>3.9254866122417416</v>
      </c>
      <c r="F37" s="24">
        <v>2870201.3499999996</v>
      </c>
      <c r="G37" s="25">
        <v>3.9396227460814566</v>
      </c>
      <c r="H37" s="24">
        <v>12289798.65</v>
      </c>
      <c r="I37" s="26">
        <v>7.4438476626047505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50630</v>
      </c>
      <c r="E38" s="20">
        <v>0.20785936601338217</v>
      </c>
      <c r="F38" s="18">
        <v>119681.97</v>
      </c>
      <c r="G38" s="20">
        <v>0.16427482040862343</v>
      </c>
      <c r="H38" s="18">
        <v>140318.03</v>
      </c>
      <c r="I38" s="21">
        <v>0.08498967878833419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0.190241605386636</v>
      </c>
      <c r="H39" s="24">
        <v>61400</v>
      </c>
      <c r="I39" s="26">
        <v>0.03718956343389171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123567.67</v>
      </c>
      <c r="E40" s="20">
        <v>0.5073019463944465</v>
      </c>
      <c r="F40" s="18">
        <v>187229.56999999998</v>
      </c>
      <c r="G40" s="20">
        <v>0.2569902884029548</v>
      </c>
      <c r="H40" s="18">
        <v>1462770.43</v>
      </c>
      <c r="I40" s="21">
        <v>0.8859901253372321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435211.58</v>
      </c>
      <c r="E41" s="25">
        <v>1.786743098962717</v>
      </c>
      <c r="F41" s="24">
        <v>1462416.81</v>
      </c>
      <c r="G41" s="25">
        <v>2.0073053512179153</v>
      </c>
      <c r="H41" s="24">
        <v>4877583.1899999995</v>
      </c>
      <c r="I41" s="26">
        <v>2.9543190463939553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0.030284660776784777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0.13369070970171967</v>
      </c>
      <c r="H43" s="24">
        <v>452600</v>
      </c>
      <c r="I43" s="26">
        <v>0.2741367493514558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0.030284660776784777</v>
      </c>
      <c r="J44" s="31"/>
    </row>
    <row r="45" spans="1:10" s="2" customFormat="1" ht="11.25">
      <c r="A45" s="3"/>
      <c r="B45" s="4" t="s">
        <v>13</v>
      </c>
      <c r="C45" s="27">
        <v>5600000</v>
      </c>
      <c r="D45" s="28">
        <v>1995609.0299999998</v>
      </c>
      <c r="E45" s="29">
        <v>8.192890139964064</v>
      </c>
      <c r="F45" s="27">
        <v>3336269.38</v>
      </c>
      <c r="G45" s="29">
        <v>4.579345186533022</v>
      </c>
      <c r="H45" s="27">
        <v>2263730.62</v>
      </c>
      <c r="I45" s="30">
        <v>1.3711262783344138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1804291.5899999999</v>
      </c>
      <c r="E47" s="25">
        <v>7.407444321561867</v>
      </c>
      <c r="F47" s="24">
        <v>1804291.5899999999</v>
      </c>
      <c r="G47" s="25">
        <v>2.476560812894704</v>
      </c>
      <c r="H47" s="24">
        <v>695708.4100000001</v>
      </c>
      <c r="I47" s="26">
        <v>0.42138586392812616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177014.52</v>
      </c>
      <c r="E48" s="20">
        <v>0.7267257733036374</v>
      </c>
      <c r="F48" s="18">
        <v>1517674.87</v>
      </c>
      <c r="G48" s="20">
        <v>2.0831522635191493</v>
      </c>
      <c r="H48" s="18">
        <v>1482325.13</v>
      </c>
      <c r="I48" s="21">
        <v>0.8978342744590679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14302.92</v>
      </c>
      <c r="E49" s="25">
        <v>0.05872004509856062</v>
      </c>
      <c r="F49" s="24">
        <v>14302.92</v>
      </c>
      <c r="G49" s="25">
        <v>0.01963211011916756</v>
      </c>
      <c r="H49" s="24">
        <v>85697.08</v>
      </c>
      <c r="I49" s="26">
        <v>0.05190613994721975</v>
      </c>
    </row>
    <row r="50" spans="1:9" s="2" customFormat="1" ht="16.5" customHeight="1" thickBot="1" thickTop="1">
      <c r="A50" s="45" t="s">
        <v>0</v>
      </c>
      <c r="B50" s="46"/>
      <c r="C50" s="32">
        <v>237954808.56</v>
      </c>
      <c r="D50" s="32">
        <f>D45+D26+D18+D5</f>
        <v>24357815.08</v>
      </c>
      <c r="E50" s="32">
        <v>100</v>
      </c>
      <c r="F50" s="32">
        <f>F45+F26+F18+F5</f>
        <v>72854725.82</v>
      </c>
      <c r="G50" s="32">
        <v>100</v>
      </c>
      <c r="H50" s="32">
        <v>165100082.74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34114824.54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12907990.19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22495641.709999997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3336269.38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72854725.82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ignoredErrors>
    <ignoredError sqref="D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8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81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>
      <c r="A4" s="10"/>
      <c r="B4" s="12" t="s">
        <v>66</v>
      </c>
      <c r="C4" s="13">
        <v>238621539.02</v>
      </c>
      <c r="D4" s="16">
        <v>16670292.99</v>
      </c>
      <c r="E4" s="14">
        <f>(D4/D$50)*100</f>
        <v>99.95859016850407</v>
      </c>
      <c r="F4" s="13">
        <v>86188749.43</v>
      </c>
      <c r="G4" s="14">
        <v>96.26594045967994</v>
      </c>
      <c r="H4" s="13">
        <v>152432789.59</v>
      </c>
      <c r="I4" s="15">
        <v>98.54106261010115</v>
      </c>
    </row>
    <row r="5" spans="1:9" s="2" customFormat="1" ht="11.25">
      <c r="A5" s="3"/>
      <c r="B5" s="4" t="s">
        <v>65</v>
      </c>
      <c r="C5" s="27">
        <v>165983024</v>
      </c>
      <c r="D5" s="28">
        <v>9891803.190000001</v>
      </c>
      <c r="E5" s="29">
        <f aca="true" t="shared" si="0" ref="E5:E49">(D5/D$50)*100</f>
        <v>59.31333670559028</v>
      </c>
      <c r="F5" s="27">
        <v>44006627.730000004</v>
      </c>
      <c r="G5" s="29">
        <v>49.15188389324655</v>
      </c>
      <c r="H5" s="27">
        <v>121976396.27</v>
      </c>
      <c r="I5" s="30">
        <v>78.85235016774304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7868472.57</v>
      </c>
      <c r="E6" s="20">
        <f t="shared" si="0"/>
        <v>47.181019874609056</v>
      </c>
      <c r="F6" s="18">
        <v>34509585.71</v>
      </c>
      <c r="G6" s="20">
        <v>38.5444474507104</v>
      </c>
      <c r="H6" s="18">
        <v>95755438.28999999</v>
      </c>
      <c r="I6" s="21">
        <v>61.90165951284003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37802.2</v>
      </c>
      <c r="E7" s="25">
        <f t="shared" si="0"/>
        <v>0.2266699583225396</v>
      </c>
      <c r="F7" s="24">
        <v>141044.22</v>
      </c>
      <c r="G7" s="25">
        <v>0.15753511420570565</v>
      </c>
      <c r="H7" s="24">
        <v>558955.78</v>
      </c>
      <c r="I7" s="26">
        <v>0.36134021204628886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160606.63</v>
      </c>
      <c r="E8" s="20">
        <f t="shared" si="0"/>
        <v>0.9630312026396226</v>
      </c>
      <c r="F8" s="18">
        <v>676214.85</v>
      </c>
      <c r="G8" s="20">
        <v>0.755277909455234</v>
      </c>
      <c r="H8" s="18">
        <v>1523785.15</v>
      </c>
      <c r="I8" s="21">
        <v>0.985059764860086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47630.21</v>
      </c>
      <c r="E9" s="25">
        <f t="shared" si="0"/>
        <v>0.2856007776159538</v>
      </c>
      <c r="F9" s="24">
        <v>151256.11</v>
      </c>
      <c r="G9" s="25">
        <v>0.16894097867435315</v>
      </c>
      <c r="H9" s="24">
        <v>678743.89</v>
      </c>
      <c r="I9" s="26">
        <v>0.4387779318387635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f t="shared" si="0"/>
        <v>0</v>
      </c>
      <c r="F10" s="18">
        <v>814.94</v>
      </c>
      <c r="G10" s="20">
        <v>0.0009102228079307167</v>
      </c>
      <c r="H10" s="18">
        <v>1399185.06</v>
      </c>
      <c r="I10" s="21">
        <v>0.9045113126344259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103667.84</v>
      </c>
      <c r="E11" s="25">
        <f t="shared" si="0"/>
        <v>0.6216142174843714</v>
      </c>
      <c r="F11" s="24">
        <v>1384075.6</v>
      </c>
      <c r="G11" s="25">
        <v>1.5459017584366843</v>
      </c>
      <c r="H11" s="24">
        <v>3615924.4</v>
      </c>
      <c r="I11" s="26">
        <v>2.3375353403436483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f t="shared" si="0"/>
        <v>0</v>
      </c>
      <c r="F12" s="18">
        <v>332271.55000000005</v>
      </c>
      <c r="G12" s="20">
        <v>0.37112074905697545</v>
      </c>
      <c r="H12" s="18">
        <v>853728.45</v>
      </c>
      <c r="I12" s="21">
        <v>0.5518977174776678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1638055.76</v>
      </c>
      <c r="E13" s="25">
        <f t="shared" si="0"/>
        <v>9.822127570596313</v>
      </c>
      <c r="F13" s="24">
        <v>6180068.17</v>
      </c>
      <c r="G13" s="25">
        <v>6.902641915847357</v>
      </c>
      <c r="H13" s="24">
        <v>15819931.83</v>
      </c>
      <c r="I13" s="26">
        <v>10.226886860370303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f t="shared" si="0"/>
        <v>0</v>
      </c>
      <c r="F14" s="18">
        <v>179.28</v>
      </c>
      <c r="G14" s="20">
        <v>0.00020024142268856463</v>
      </c>
      <c r="H14" s="18">
        <v>829820.72</v>
      </c>
      <c r="I14" s="21">
        <v>0.5364424264924929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f t="shared" si="0"/>
        <v>0</v>
      </c>
      <c r="F15" s="24">
        <v>433500.6</v>
      </c>
      <c r="G15" s="25">
        <v>0.4841855024561936</v>
      </c>
      <c r="H15" s="24">
        <v>166499.40000000002</v>
      </c>
      <c r="I15" s="26">
        <v>0.1076345046500456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f t="shared" si="0"/>
        <v>0</v>
      </c>
      <c r="F16" s="18">
        <v>0</v>
      </c>
      <c r="G16" s="20">
        <v>0</v>
      </c>
      <c r="H16" s="18">
        <v>142000</v>
      </c>
      <c r="I16" s="21">
        <v>0.0917967251552046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35567.98</v>
      </c>
      <c r="E17" s="25">
        <f t="shared" si="0"/>
        <v>0.2132731043224184</v>
      </c>
      <c r="F17" s="24">
        <v>197616.7</v>
      </c>
      <c r="G17" s="25">
        <v>0.2207220501730214</v>
      </c>
      <c r="H17" s="24">
        <v>632383.3</v>
      </c>
      <c r="I17" s="26">
        <v>0.40880785903409367</v>
      </c>
    </row>
    <row r="18" spans="1:9" s="2" customFormat="1" ht="11.25">
      <c r="A18" s="17"/>
      <c r="B18" s="12" t="s">
        <v>54</v>
      </c>
      <c r="C18" s="13">
        <v>19808515.02</v>
      </c>
      <c r="D18" s="16">
        <v>4813596.18</v>
      </c>
      <c r="E18" s="14">
        <f t="shared" si="0"/>
        <v>28.863337200007827</v>
      </c>
      <c r="F18" s="13">
        <v>17721586.37</v>
      </c>
      <c r="G18" s="14">
        <v>19.79359475137816</v>
      </c>
      <c r="H18" s="13">
        <v>2086928.6499999985</v>
      </c>
      <c r="I18" s="15">
        <v>1.3491071528350143</v>
      </c>
    </row>
    <row r="19" spans="1:10" s="2" customFormat="1" ht="11.25">
      <c r="A19" s="3" t="s">
        <v>53</v>
      </c>
      <c r="B19" s="5" t="s">
        <v>52</v>
      </c>
      <c r="C19" s="24">
        <v>16428515.02</v>
      </c>
      <c r="D19" s="24">
        <v>4266730.46</v>
      </c>
      <c r="E19" s="25">
        <f t="shared" si="0"/>
        <v>25.584215086468788</v>
      </c>
      <c r="F19" s="24">
        <v>16428515.02</v>
      </c>
      <c r="G19" s="25">
        <v>18.349337462434477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f t="shared" si="0"/>
        <v>0</v>
      </c>
      <c r="F20" s="18">
        <v>246816</v>
      </c>
      <c r="G20" s="20">
        <v>0.2756737337254617</v>
      </c>
      <c r="H20" s="18">
        <v>253184</v>
      </c>
      <c r="I20" s="21">
        <v>0.1636722680401079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536266.06</v>
      </c>
      <c r="E21" s="25">
        <f t="shared" si="0"/>
        <v>3.2155643182140867</v>
      </c>
      <c r="F21" s="24">
        <v>1007759.75</v>
      </c>
      <c r="G21" s="25">
        <v>1.1255870485735846</v>
      </c>
      <c r="H21" s="24">
        <v>1492240.25</v>
      </c>
      <c r="I21" s="26">
        <v>0.9646673809491817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f t="shared" si="0"/>
        <v>0</v>
      </c>
      <c r="F22" s="18">
        <v>0</v>
      </c>
      <c r="G22" s="20">
        <v>0</v>
      </c>
      <c r="H22" s="18">
        <v>50000</v>
      </c>
      <c r="I22" s="21">
        <v>0.032322790547607255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f t="shared" si="0"/>
        <v>0</v>
      </c>
      <c r="F23" s="24">
        <v>0</v>
      </c>
      <c r="G23" s="25">
        <v>0</v>
      </c>
      <c r="H23" s="24">
        <v>50000</v>
      </c>
      <c r="I23" s="26">
        <v>0.032322790547607255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10599.66</v>
      </c>
      <c r="E24" s="20">
        <f t="shared" si="0"/>
        <v>0.06355779532495702</v>
      </c>
      <c r="F24" s="18">
        <v>38495.600000000006</v>
      </c>
      <c r="G24" s="20">
        <v>0.04299650664463359</v>
      </c>
      <c r="H24" s="18">
        <v>191504.4</v>
      </c>
      <c r="I24" s="21">
        <v>0.12379913220290396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f t="shared" si="0"/>
        <v>0</v>
      </c>
      <c r="F25" s="24">
        <v>0</v>
      </c>
      <c r="G25" s="25">
        <v>0</v>
      </c>
      <c r="H25" s="24">
        <v>50000</v>
      </c>
      <c r="I25" s="26">
        <v>0.032322790547607255</v>
      </c>
    </row>
    <row r="26" spans="1:10" s="2" customFormat="1" ht="11.25">
      <c r="A26" s="17"/>
      <c r="B26" s="12" t="s">
        <v>44</v>
      </c>
      <c r="C26" s="13">
        <v>52830000</v>
      </c>
      <c r="D26" s="16">
        <v>1964893.6199999999</v>
      </c>
      <c r="E26" s="14">
        <f t="shared" si="0"/>
        <v>11.781916262905968</v>
      </c>
      <c r="F26" s="13">
        <v>24460535.33</v>
      </c>
      <c r="G26" s="14">
        <v>27.320461815055214</v>
      </c>
      <c r="H26" s="13">
        <v>28369464.67</v>
      </c>
      <c r="I26" s="15">
        <v>18.33960528952308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149135.65</v>
      </c>
      <c r="E27" s="25">
        <f t="shared" si="0"/>
        <v>0.8942487889568559</v>
      </c>
      <c r="F27" s="24">
        <v>603775.77</v>
      </c>
      <c r="G27" s="25">
        <v>0.6743692501655711</v>
      </c>
      <c r="H27" s="24">
        <v>1526224.23</v>
      </c>
      <c r="I27" s="26">
        <v>0.9866365222994632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92875.47</v>
      </c>
      <c r="E28" s="20">
        <f t="shared" si="0"/>
        <v>0.5569008923842073</v>
      </c>
      <c r="F28" s="18">
        <v>328595.33</v>
      </c>
      <c r="G28" s="20">
        <v>0.367014705310232</v>
      </c>
      <c r="H28" s="18">
        <v>871404.6699999999</v>
      </c>
      <c r="I28" s="21">
        <v>0.5633246126123364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79155.11</v>
      </c>
      <c r="E29" s="25">
        <f t="shared" si="0"/>
        <v>0.47463072214622537</v>
      </c>
      <c r="F29" s="24">
        <v>502785.88</v>
      </c>
      <c r="G29" s="25">
        <v>0.5615716193603411</v>
      </c>
      <c r="H29" s="24">
        <v>797214.12</v>
      </c>
      <c r="I29" s="26">
        <v>0.5153637004471007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f t="shared" si="0"/>
        <v>0</v>
      </c>
      <c r="F30" s="18">
        <v>5000</v>
      </c>
      <c r="G30" s="20">
        <v>0.005584600141916685</v>
      </c>
      <c r="H30" s="18">
        <v>95000</v>
      </c>
      <c r="I30" s="21">
        <v>0.06141330204045379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f t="shared" si="0"/>
        <v>0</v>
      </c>
      <c r="F31" s="24">
        <v>40000</v>
      </c>
      <c r="G31" s="25">
        <v>0.04467680113533348</v>
      </c>
      <c r="H31" s="24">
        <v>60000</v>
      </c>
      <c r="I31" s="26">
        <v>0.038787348657128705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-897.3</v>
      </c>
      <c r="E32" s="20">
        <f t="shared" si="0"/>
        <v>-0.005380399913307025</v>
      </c>
      <c r="F32" s="18">
        <v>255712.87000000002</v>
      </c>
      <c r="G32" s="20">
        <v>0.28561082601838456</v>
      </c>
      <c r="H32" s="18">
        <v>784287.13</v>
      </c>
      <c r="I32" s="21">
        <v>0.5070069726434805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f t="shared" si="0"/>
        <v>0</v>
      </c>
      <c r="F33" s="24">
        <v>0</v>
      </c>
      <c r="G33" s="25">
        <v>0</v>
      </c>
      <c r="H33" s="24">
        <v>300000</v>
      </c>
      <c r="I33" s="26">
        <v>0.1939367432856435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24859.89</v>
      </c>
      <c r="E34" s="20">
        <f t="shared" si="0"/>
        <v>0.14906513986495282</v>
      </c>
      <c r="F34" s="18">
        <v>815997.5899999999</v>
      </c>
      <c r="G34" s="20">
        <v>0.9114040513835344</v>
      </c>
      <c r="H34" s="18">
        <v>234002.41000000015</v>
      </c>
      <c r="I34" s="21">
        <v>0.15127221772130642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f t="shared" si="0"/>
        <v>0</v>
      </c>
      <c r="F35" s="24">
        <v>6500000</v>
      </c>
      <c r="G35" s="25">
        <v>7.259980184491691</v>
      </c>
      <c r="H35" s="24">
        <v>2500000</v>
      </c>
      <c r="I35" s="26">
        <v>1.6161395273803627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223072.94</v>
      </c>
      <c r="E36" s="20">
        <f t="shared" si="0"/>
        <v>1.3375923626848802</v>
      </c>
      <c r="F36" s="18">
        <v>9136446.33</v>
      </c>
      <c r="G36" s="20">
        <v>10.204679894226436</v>
      </c>
      <c r="H36" s="18">
        <v>3213553.67</v>
      </c>
      <c r="I36" s="21">
        <v>2.077420443778092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943309.76</v>
      </c>
      <c r="E37" s="25">
        <f t="shared" si="0"/>
        <v>5.6562841311999</v>
      </c>
      <c r="F37" s="24">
        <v>3813511.11</v>
      </c>
      <c r="G37" s="25">
        <v>4.259386937221371</v>
      </c>
      <c r="H37" s="24">
        <v>11346488.89</v>
      </c>
      <c r="I37" s="26">
        <v>7.3350036768444555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100</v>
      </c>
      <c r="E38" s="20">
        <f t="shared" si="0"/>
        <v>0.0005996210758171208</v>
      </c>
      <c r="F38" s="18">
        <v>119781.97</v>
      </c>
      <c r="G38" s="20">
        <v>0.13378688133221203</v>
      </c>
      <c r="H38" s="18">
        <v>140218.03</v>
      </c>
      <c r="I38" s="21">
        <v>0.0906447602937622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f t="shared" si="0"/>
        <v>0</v>
      </c>
      <c r="F39" s="24">
        <v>138600</v>
      </c>
      <c r="G39" s="25">
        <v>0.1548051159339305</v>
      </c>
      <c r="H39" s="24">
        <v>61400</v>
      </c>
      <c r="I39" s="26">
        <v>0.03969238679246171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2431.66</v>
      </c>
      <c r="E40" s="20">
        <f t="shared" si="0"/>
        <v>0.014580745852214597</v>
      </c>
      <c r="F40" s="18">
        <v>189661.22999999995</v>
      </c>
      <c r="G40" s="20">
        <v>0.21183642639481856</v>
      </c>
      <c r="H40" s="18">
        <v>1460338.77</v>
      </c>
      <c r="I40" s="21">
        <v>0.9440444838252081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448695.78</v>
      </c>
      <c r="E41" s="25">
        <f t="shared" si="0"/>
        <v>2.6904744631820217</v>
      </c>
      <c r="F41" s="24">
        <v>1911112.5899999999</v>
      </c>
      <c r="G41" s="25">
        <v>2.134559928266553</v>
      </c>
      <c r="H41" s="24">
        <v>4428887.41</v>
      </c>
      <c r="I41" s="26">
        <v>2.8630800022472958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f t="shared" si="0"/>
        <v>0</v>
      </c>
      <c r="F42" s="18">
        <v>0</v>
      </c>
      <c r="G42" s="20">
        <v>0</v>
      </c>
      <c r="H42" s="18">
        <v>50000</v>
      </c>
      <c r="I42" s="21">
        <v>0.032322790547607255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2154.66</v>
      </c>
      <c r="E43" s="25">
        <f t="shared" si="0"/>
        <v>0.012919795472201174</v>
      </c>
      <c r="F43" s="24">
        <v>99554.66</v>
      </c>
      <c r="G43" s="25">
        <v>0.11119459367289347</v>
      </c>
      <c r="H43" s="24">
        <v>450445.33999999997</v>
      </c>
      <c r="I43" s="26">
        <v>0.2911930075593147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f t="shared" si="0"/>
        <v>0</v>
      </c>
      <c r="F44" s="18">
        <v>0</v>
      </c>
      <c r="G44" s="20">
        <v>0</v>
      </c>
      <c r="H44" s="18">
        <v>50000</v>
      </c>
      <c r="I44" s="21">
        <v>0.032322790547607255</v>
      </c>
      <c r="J44" s="31"/>
    </row>
    <row r="45" spans="1:10" s="2" customFormat="1" ht="11.25">
      <c r="A45" s="3"/>
      <c r="B45" s="4" t="s">
        <v>13</v>
      </c>
      <c r="C45" s="27">
        <v>5600000</v>
      </c>
      <c r="D45" s="28">
        <v>6906</v>
      </c>
      <c r="E45" s="29">
        <f t="shared" si="0"/>
        <v>0.04140983149593036</v>
      </c>
      <c r="F45" s="27">
        <v>3343175.38</v>
      </c>
      <c r="G45" s="29">
        <v>3.7340595403200734</v>
      </c>
      <c r="H45" s="27">
        <v>2256824.62</v>
      </c>
      <c r="I45" s="30">
        <v>1.4589373898988667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f t="shared" si="0"/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f t="shared" si="0"/>
        <v>0</v>
      </c>
      <c r="F47" s="24">
        <v>1804291.5899999999</v>
      </c>
      <c r="G47" s="25">
        <v>2.015249413914616</v>
      </c>
      <c r="H47" s="24">
        <v>695708.4100000001</v>
      </c>
      <c r="I47" s="26">
        <v>0.4497447443727775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6906</v>
      </c>
      <c r="E48" s="20">
        <f t="shared" si="0"/>
        <v>0.04140983149593036</v>
      </c>
      <c r="F48" s="18">
        <v>1524580.87</v>
      </c>
      <c r="G48" s="20">
        <v>1.7028349085930927</v>
      </c>
      <c r="H48" s="18">
        <v>1475419.13</v>
      </c>
      <c r="I48" s="21">
        <v>0.9537932701784583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0</v>
      </c>
      <c r="E49" s="25">
        <f t="shared" si="0"/>
        <v>0</v>
      </c>
      <c r="F49" s="24">
        <v>14302.92</v>
      </c>
      <c r="G49" s="25">
        <v>0.0159752178123646</v>
      </c>
      <c r="H49" s="24">
        <v>85697.08</v>
      </c>
      <c r="I49" s="26">
        <v>0.05539937534763085</v>
      </c>
    </row>
    <row r="50" spans="1:9" s="2" customFormat="1" ht="16.5" customHeight="1" thickBot="1" thickTop="1">
      <c r="A50" s="45" t="s">
        <v>0</v>
      </c>
      <c r="B50" s="46"/>
      <c r="C50" s="32">
        <f>C4+C45</f>
        <v>244221539.02</v>
      </c>
      <c r="D50" s="32">
        <f>D4+D45</f>
        <v>16677198.99</v>
      </c>
      <c r="E50" s="32">
        <f>E4+E45</f>
        <v>100</v>
      </c>
      <c r="F50" s="32">
        <f>F4+F45</f>
        <v>89531924.81</v>
      </c>
      <c r="G50" s="32">
        <v>100</v>
      </c>
      <c r="H50" s="32">
        <f>H4+H45</f>
        <v>154689614.21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44006627.730000004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17721586.37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24460535.33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3343175.38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89531924.81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3">
      <selection activeCell="C4" sqref="C4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82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8" t="s">
        <v>67</v>
      </c>
    </row>
    <row r="4" spans="1:9" s="2" customFormat="1" ht="11.25">
      <c r="A4" s="10"/>
      <c r="B4" s="12" t="s">
        <v>66</v>
      </c>
      <c r="C4" s="13">
        <v>242801917.3</v>
      </c>
      <c r="D4" s="16">
        <v>16205954.820000002</v>
      </c>
      <c r="E4" s="14">
        <v>99.99592758878192</v>
      </c>
      <c r="F4" s="13">
        <v>102394704.24999999</v>
      </c>
      <c r="G4" s="14">
        <v>96.8376380157124</v>
      </c>
      <c r="H4" s="13">
        <v>140407213.05</v>
      </c>
      <c r="I4" s="15">
        <v>98.34960151654138</v>
      </c>
    </row>
    <row r="5" spans="1:9" s="2" customFormat="1" ht="11.25">
      <c r="A5" s="3"/>
      <c r="B5" s="4" t="s">
        <v>65</v>
      </c>
      <c r="C5" s="27">
        <v>165983024</v>
      </c>
      <c r="D5" s="28">
        <v>9974671.610000001</v>
      </c>
      <c r="E5" s="29">
        <v>61.54691600179586</v>
      </c>
      <c r="F5" s="27">
        <v>53981299.339999996</v>
      </c>
      <c r="G5" s="29">
        <v>51.051678535462294</v>
      </c>
      <c r="H5" s="27">
        <v>112001724.66</v>
      </c>
      <c r="I5" s="30">
        <v>78.45270018680415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7841641.41</v>
      </c>
      <c r="E6" s="20">
        <v>48.385437039713636</v>
      </c>
      <c r="F6" s="18">
        <v>42351227.120000005</v>
      </c>
      <c r="G6" s="20">
        <v>40.05278233290843</v>
      </c>
      <c r="H6" s="18">
        <v>87913796.88</v>
      </c>
      <c r="I6" s="21">
        <v>61.580076287641674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36937.15</v>
      </c>
      <c r="E7" s="25">
        <v>0.22791403639961372</v>
      </c>
      <c r="F7" s="24">
        <v>177981.37</v>
      </c>
      <c r="G7" s="25">
        <v>0.1683221374371085</v>
      </c>
      <c r="H7" s="24">
        <v>522018.63</v>
      </c>
      <c r="I7" s="26">
        <v>0.36565303967986457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159899.66</v>
      </c>
      <c r="E8" s="20">
        <v>0.9866320744704414</v>
      </c>
      <c r="F8" s="18">
        <v>836114.51</v>
      </c>
      <c r="G8" s="20">
        <v>0.7907377129717601</v>
      </c>
      <c r="H8" s="18">
        <v>1363885.49</v>
      </c>
      <c r="I8" s="21">
        <v>0.9553468909601206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50089.69</v>
      </c>
      <c r="E9" s="25">
        <v>0.3090694173726281</v>
      </c>
      <c r="F9" s="24">
        <v>201345.8</v>
      </c>
      <c r="G9" s="25">
        <v>0.19041855571728972</v>
      </c>
      <c r="H9" s="24">
        <v>628654.2</v>
      </c>
      <c r="I9" s="26">
        <v>0.4403469645087446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1085.13</v>
      </c>
      <c r="E10" s="20">
        <v>0.006695599371318926</v>
      </c>
      <c r="F10" s="18">
        <v>1900.0700000000002</v>
      </c>
      <c r="G10" s="20">
        <v>0.001796951240908679</v>
      </c>
      <c r="H10" s="18">
        <v>1398099.93</v>
      </c>
      <c r="I10" s="21">
        <v>0.9793127290892011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208034.5</v>
      </c>
      <c r="E11" s="25">
        <v>1.283639441737531</v>
      </c>
      <c r="F11" s="24">
        <v>1592110.1</v>
      </c>
      <c r="G11" s="25">
        <v>1.5057046423859337</v>
      </c>
      <c r="H11" s="24">
        <v>3407889.9</v>
      </c>
      <c r="I11" s="26">
        <v>2.38708971139461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0.31423883019633503</v>
      </c>
      <c r="H12" s="18">
        <v>853728.45</v>
      </c>
      <c r="I12" s="21">
        <v>0.5980024176602265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1641173.68</v>
      </c>
      <c r="E13" s="25">
        <v>10.126566826125135</v>
      </c>
      <c r="F13" s="24">
        <v>7821241.85</v>
      </c>
      <c r="G13" s="25">
        <v>7.396774986081772</v>
      </c>
      <c r="H13" s="24">
        <v>14178758.15</v>
      </c>
      <c r="I13" s="26">
        <v>9.931649405756177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238.72</v>
      </c>
      <c r="E14" s="20">
        <v>0.0014729787969379282</v>
      </c>
      <c r="F14" s="18">
        <v>418</v>
      </c>
      <c r="G14" s="20">
        <v>0.0003953147087737967</v>
      </c>
      <c r="H14" s="18">
        <v>829582</v>
      </c>
      <c r="I14" s="21">
        <v>0.5810888013014046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0.40997407522073237</v>
      </c>
      <c r="H15" s="24">
        <v>166499.40000000002</v>
      </c>
      <c r="I15" s="26">
        <v>0.11662612829521746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0.09946528466721728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35571.67</v>
      </c>
      <c r="E17" s="25">
        <v>0.21948858780861674</v>
      </c>
      <c r="F17" s="24">
        <v>233188.37</v>
      </c>
      <c r="G17" s="25">
        <v>0.22053299659326878</v>
      </c>
      <c r="H17" s="24">
        <v>596811.63</v>
      </c>
      <c r="I17" s="26">
        <v>0.4180425258496898</v>
      </c>
    </row>
    <row r="18" spans="1:9" s="2" customFormat="1" ht="11.25">
      <c r="A18" s="17"/>
      <c r="B18" s="12" t="s">
        <v>54</v>
      </c>
      <c r="C18" s="13">
        <v>24088893.3</v>
      </c>
      <c r="D18" s="16">
        <v>4438065.300000001</v>
      </c>
      <c r="E18" s="14">
        <v>27.38428320344322</v>
      </c>
      <c r="F18" s="13">
        <v>22159651.67</v>
      </c>
      <c r="G18" s="14">
        <v>20.957024513049827</v>
      </c>
      <c r="H18" s="13">
        <v>1929241.629999999</v>
      </c>
      <c r="I18" s="15">
        <v>1.3513561121112407</v>
      </c>
    </row>
    <row r="19" spans="1:10" s="2" customFormat="1" ht="11.25">
      <c r="A19" s="3" t="s">
        <v>53</v>
      </c>
      <c r="B19" s="5" t="s">
        <v>52</v>
      </c>
      <c r="C19" s="24">
        <v>20708893.3</v>
      </c>
      <c r="D19" s="24">
        <v>4280378.28</v>
      </c>
      <c r="E19" s="25">
        <v>26.41130382587818</v>
      </c>
      <c r="F19" s="24">
        <v>20708893.3</v>
      </c>
      <c r="G19" s="25">
        <v>19.585000296452463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0.23342104105433828</v>
      </c>
      <c r="H20" s="18">
        <v>253184</v>
      </c>
      <c r="I20" s="21">
        <v>0.17734520164214607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147087.36</v>
      </c>
      <c r="E21" s="25">
        <v>0.9075760831835452</v>
      </c>
      <c r="F21" s="24">
        <v>1154847.1099999999</v>
      </c>
      <c r="G21" s="25">
        <v>1.0921723659519393</v>
      </c>
      <c r="H21" s="24">
        <v>1345152.8900000001</v>
      </c>
      <c r="I21" s="26">
        <v>0.9422254586252115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0.03502298755887932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0.03502298755887932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10599.66</v>
      </c>
      <c r="E24" s="20">
        <v>0.06540329438149749</v>
      </c>
      <c r="F24" s="18">
        <v>49095.26000000001</v>
      </c>
      <c r="G24" s="20">
        <v>0.046430809591085725</v>
      </c>
      <c r="H24" s="18">
        <v>180904.74</v>
      </c>
      <c r="I24" s="21">
        <v>0.12671648916724598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0.03502298755887932</v>
      </c>
    </row>
    <row r="26" spans="1:10" s="2" customFormat="1" ht="11.25">
      <c r="A26" s="17"/>
      <c r="B26" s="12" t="s">
        <v>44</v>
      </c>
      <c r="C26" s="13">
        <v>52730000</v>
      </c>
      <c r="D26" s="16">
        <v>1793217.91</v>
      </c>
      <c r="E26" s="14">
        <v>11.064728383542837</v>
      </c>
      <c r="F26" s="13">
        <v>26253753.24</v>
      </c>
      <c r="G26" s="14">
        <v>24.828934967200286</v>
      </c>
      <c r="H26" s="13">
        <v>26476246.76</v>
      </c>
      <c r="I26" s="15">
        <v>18.545545217625982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146679.61</v>
      </c>
      <c r="E27" s="25">
        <v>0.905060135192378</v>
      </c>
      <c r="F27" s="24">
        <v>750455.38</v>
      </c>
      <c r="G27" s="25">
        <v>0.7097273923263849</v>
      </c>
      <c r="H27" s="24">
        <v>1379544.62</v>
      </c>
      <c r="I27" s="26">
        <v>0.9663154812635781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12363.13</v>
      </c>
      <c r="E28" s="20">
        <v>0.0762844686401944</v>
      </c>
      <c r="F28" s="18">
        <v>340958.46</v>
      </c>
      <c r="G28" s="20">
        <v>0.32245429262885694</v>
      </c>
      <c r="H28" s="18">
        <v>859041.54</v>
      </c>
      <c r="I28" s="21">
        <v>0.6017240233596108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-1701.19</v>
      </c>
      <c r="E29" s="25">
        <v>-0.01049688672739123</v>
      </c>
      <c r="F29" s="24">
        <v>501084.69</v>
      </c>
      <c r="G29" s="25">
        <v>0.4738903069338713</v>
      </c>
      <c r="H29" s="24">
        <v>798915.31</v>
      </c>
      <c r="I29" s="26">
        <v>0.5596080192545644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0.004728644841791826</v>
      </c>
      <c r="H30" s="18">
        <v>95000</v>
      </c>
      <c r="I30" s="21">
        <v>0.06654367636187071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0.03782915873433461</v>
      </c>
      <c r="H31" s="24">
        <v>60000</v>
      </c>
      <c r="I31" s="26">
        <v>0.04202758507065519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255712.87000000002</v>
      </c>
      <c r="G32" s="20">
        <v>0.24183506874105679</v>
      </c>
      <c r="H32" s="18">
        <v>784287.13</v>
      </c>
      <c r="I32" s="21">
        <v>0.5493615679315835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0.21013792535327594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0</v>
      </c>
      <c r="E34" s="20">
        <v>0</v>
      </c>
      <c r="F34" s="18">
        <v>815997.5899999999</v>
      </c>
      <c r="G34" s="20">
        <v>0.7717125589736121</v>
      </c>
      <c r="H34" s="18">
        <v>234002.41000000015</v>
      </c>
      <c r="I34" s="21">
        <v>0.1639092698835557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6.147238294329374</v>
      </c>
      <c r="H35" s="24">
        <v>2500000</v>
      </c>
      <c r="I35" s="26">
        <v>1.7511493779439662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232129.28</v>
      </c>
      <c r="E36" s="20">
        <v>1.4323119453270252</v>
      </c>
      <c r="F36" s="18">
        <v>9368575.61</v>
      </c>
      <c r="G36" s="20">
        <v>8.860133346632642</v>
      </c>
      <c r="H36" s="18">
        <v>2981424.3900000006</v>
      </c>
      <c r="I36" s="21">
        <v>2.088367786374188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941249.86</v>
      </c>
      <c r="E37" s="25">
        <v>5.807812861933618</v>
      </c>
      <c r="F37" s="24">
        <v>4754760.97</v>
      </c>
      <c r="G37" s="25">
        <v>4.49671518694872</v>
      </c>
      <c r="H37" s="24">
        <v>10405239.030000001</v>
      </c>
      <c r="I37" s="26">
        <v>7.288451141897112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5695.49</v>
      </c>
      <c r="E38" s="20">
        <v>0.03514299601278485</v>
      </c>
      <c r="F38" s="18">
        <v>125477.46</v>
      </c>
      <c r="G38" s="20">
        <v>0.11866766879802804</v>
      </c>
      <c r="H38" s="18">
        <v>134522.53999999998</v>
      </c>
      <c r="I38" s="21">
        <v>0.0942276248961769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-0.0009255480041081151</v>
      </c>
      <c r="F39" s="24">
        <v>138450</v>
      </c>
      <c r="G39" s="25">
        <v>0.13093617566921567</v>
      </c>
      <c r="H39" s="24">
        <v>61550</v>
      </c>
      <c r="I39" s="26">
        <v>0.04311329768498045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7796.33</v>
      </c>
      <c r="E40" s="20">
        <v>0.04810585113912147</v>
      </c>
      <c r="F40" s="18">
        <v>197457.55999999994</v>
      </c>
      <c r="G40" s="20">
        <v>0.18674133451335995</v>
      </c>
      <c r="H40" s="18">
        <v>1352542.44</v>
      </c>
      <c r="I40" s="21">
        <v>0.9474015409795258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449155.39999999997</v>
      </c>
      <c r="E41" s="25">
        <v>2.771432560029213</v>
      </c>
      <c r="F41" s="24">
        <v>2360267.9899999998</v>
      </c>
      <c r="G41" s="25">
        <v>2.2321738112319722</v>
      </c>
      <c r="H41" s="24">
        <v>3979732.0100000002</v>
      </c>
      <c r="I41" s="26">
        <v>2.7876420934780763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0.03502298755887932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0.09415172589706781</v>
      </c>
      <c r="H43" s="24">
        <v>450445.33999999997</v>
      </c>
      <c r="I43" s="26">
        <v>0.31551883077550336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0.03502298755887932</v>
      </c>
      <c r="J44" s="31"/>
    </row>
    <row r="45" spans="1:10" s="2" customFormat="1" ht="11.25">
      <c r="A45" s="3"/>
      <c r="B45" s="4" t="s">
        <v>13</v>
      </c>
      <c r="C45" s="27">
        <v>5700000</v>
      </c>
      <c r="D45" s="28">
        <v>660</v>
      </c>
      <c r="E45" s="29">
        <v>0.004072411218075706</v>
      </c>
      <c r="F45" s="27">
        <v>3343835.38</v>
      </c>
      <c r="G45" s="29">
        <v>3.162361984287602</v>
      </c>
      <c r="H45" s="27">
        <v>2356164.62</v>
      </c>
      <c r="I45" s="30">
        <v>1.6503984834586327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1.7063708240283744</v>
      </c>
      <c r="H47" s="24">
        <v>695708.4100000001</v>
      </c>
      <c r="I47" s="26">
        <v>0.48731573976075443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660</v>
      </c>
      <c r="E48" s="20">
        <v>0.004072411218075706</v>
      </c>
      <c r="F48" s="18">
        <v>1525240.87</v>
      </c>
      <c r="G48" s="20">
        <v>1.4424644744831157</v>
      </c>
      <c r="H48" s="18">
        <v>1474759.13</v>
      </c>
      <c r="I48" s="21">
        <v>1.0330094132466738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0.013526685776112228</v>
      </c>
      <c r="H49" s="24">
        <v>185697.08</v>
      </c>
      <c r="I49" s="26">
        <v>0.13007333045120437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248501917.3</v>
      </c>
      <c r="D50" s="32">
        <f>SUM(D45,D4)</f>
        <v>16206614.820000002</v>
      </c>
      <c r="E50" s="32">
        <f>E4+E42</f>
        <v>99.99592758878192</v>
      </c>
      <c r="F50" s="32">
        <f>SUM(F45,F4)</f>
        <v>105738539.62999998</v>
      </c>
      <c r="G50" s="32">
        <v>100</v>
      </c>
      <c r="H50" s="32">
        <f>SUM(H45,H4)</f>
        <v>142763377.67000002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53981299.339999996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22159651.67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26253753.24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3343835.38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105738539.62999998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2">
      <selection activeCell="L34" sqref="L3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83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9" t="s">
        <v>67</v>
      </c>
    </row>
    <row r="4" spans="1:9" s="2" customFormat="1" ht="11.25">
      <c r="A4" s="10"/>
      <c r="B4" s="12" t="s">
        <v>66</v>
      </c>
      <c r="C4" s="13">
        <v>249985569.31</v>
      </c>
      <c r="D4" s="16">
        <v>20856389.71</v>
      </c>
      <c r="E4" s="14">
        <v>99.99599659105365</v>
      </c>
      <c r="F4" s="13">
        <v>123251093.96000001</v>
      </c>
      <c r="G4" s="14">
        <v>97.35799187481726</v>
      </c>
      <c r="H4" s="13">
        <v>126734475.35</v>
      </c>
      <c r="I4" s="15">
        <v>97.79664023673698</v>
      </c>
    </row>
    <row r="5" spans="1:9" s="2" customFormat="1" ht="11.25">
      <c r="A5" s="3"/>
      <c r="B5" s="4" t="s">
        <v>65</v>
      </c>
      <c r="C5" s="27">
        <v>165983024</v>
      </c>
      <c r="D5" s="28">
        <v>13502320.34</v>
      </c>
      <c r="E5" s="29">
        <v>64.7368982582151</v>
      </c>
      <c r="F5" s="27">
        <v>67483619.68</v>
      </c>
      <c r="G5" s="29">
        <v>53.3063803768018</v>
      </c>
      <c r="H5" s="27">
        <v>98499404.32</v>
      </c>
      <c r="I5" s="30">
        <v>76.00860603409548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11079372.92</v>
      </c>
      <c r="E6" s="20">
        <v>53.120072656109386</v>
      </c>
      <c r="F6" s="18">
        <v>53430600.04000001</v>
      </c>
      <c r="G6" s="20">
        <v>42.20567751105851</v>
      </c>
      <c r="H6" s="18">
        <v>76834423.96</v>
      </c>
      <c r="I6" s="21">
        <v>59.29048506384213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38874.05</v>
      </c>
      <c r="E7" s="25">
        <v>0.18638170006080354</v>
      </c>
      <c r="F7" s="24">
        <v>216855.41999999998</v>
      </c>
      <c r="G7" s="25">
        <v>0.17129753205453888</v>
      </c>
      <c r="H7" s="24">
        <v>483144.58</v>
      </c>
      <c r="I7" s="26">
        <v>0.37282607232247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176731.36</v>
      </c>
      <c r="E8" s="20">
        <v>0.8473388116457607</v>
      </c>
      <c r="F8" s="18">
        <v>1012845.87</v>
      </c>
      <c r="G8" s="20">
        <v>0.8000629999592923</v>
      </c>
      <c r="H8" s="18">
        <v>1187154.13</v>
      </c>
      <c r="I8" s="21">
        <v>0.916086053432078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65914.56</v>
      </c>
      <c r="E9" s="25">
        <v>0.31602747209410487</v>
      </c>
      <c r="F9" s="24">
        <v>267260.36</v>
      </c>
      <c r="G9" s="25">
        <v>0.21111319276229107</v>
      </c>
      <c r="H9" s="24">
        <v>562739.64</v>
      </c>
      <c r="I9" s="26">
        <v>0.4342468453674068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30103.99</v>
      </c>
      <c r="E10" s="20">
        <v>0.1443336321997175</v>
      </c>
      <c r="F10" s="18">
        <v>32004.06</v>
      </c>
      <c r="G10" s="20">
        <v>0.02528051405736313</v>
      </c>
      <c r="H10" s="18">
        <v>1367995.94</v>
      </c>
      <c r="I10" s="21">
        <v>1.0556354647780284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269826.6</v>
      </c>
      <c r="E11" s="25">
        <v>1.2936841010809628</v>
      </c>
      <c r="F11" s="24">
        <v>1861936.7000000002</v>
      </c>
      <c r="G11" s="25">
        <v>1.4707732993335947</v>
      </c>
      <c r="H11" s="24">
        <v>3138063.3</v>
      </c>
      <c r="I11" s="26">
        <v>2.4215356298487065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0.26246656176237754</v>
      </c>
      <c r="H12" s="18">
        <v>853728.45</v>
      </c>
      <c r="I12" s="21">
        <v>0.6587929121412274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1789581.94</v>
      </c>
      <c r="E13" s="25">
        <v>8.580153711159781</v>
      </c>
      <c r="F13" s="24">
        <v>9610823.79</v>
      </c>
      <c r="G13" s="25">
        <v>7.591741982921385</v>
      </c>
      <c r="H13" s="24">
        <v>12389176.21</v>
      </c>
      <c r="I13" s="26">
        <v>9.560301609272498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16129.02</v>
      </c>
      <c r="E14" s="20">
        <v>0.07733061432793087</v>
      </c>
      <c r="F14" s="18">
        <v>16547.02</v>
      </c>
      <c r="G14" s="20">
        <v>0.013070753264350489</v>
      </c>
      <c r="H14" s="18">
        <v>813452.98</v>
      </c>
      <c r="I14" s="21">
        <v>0.6277137157420015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0.34242899220209405</v>
      </c>
      <c r="H15" s="24">
        <v>166499.40000000002</v>
      </c>
      <c r="I15" s="26">
        <v>0.12848186633087733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0.10957652111049396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35785.9</v>
      </c>
      <c r="E17" s="25">
        <v>0.17157555953665515</v>
      </c>
      <c r="F17" s="24">
        <v>268974.27</v>
      </c>
      <c r="G17" s="25">
        <v>0.21246703742600115</v>
      </c>
      <c r="H17" s="24">
        <v>561025.73</v>
      </c>
      <c r="I17" s="26">
        <v>0.43292427990757243</v>
      </c>
    </row>
    <row r="18" spans="1:9" s="2" customFormat="1" ht="11.25">
      <c r="A18" s="17"/>
      <c r="B18" s="12" t="s">
        <v>54</v>
      </c>
      <c r="C18" s="13">
        <v>28722545.310000002</v>
      </c>
      <c r="D18" s="16">
        <v>4675153.699999999</v>
      </c>
      <c r="E18" s="14">
        <v>22.41503251273165</v>
      </c>
      <c r="F18" s="13">
        <v>26834805.370000005</v>
      </c>
      <c r="G18" s="14">
        <v>21.19723792490355</v>
      </c>
      <c r="H18" s="13">
        <v>1887739.9399999976</v>
      </c>
      <c r="I18" s="15">
        <v>1.4567040520178334</v>
      </c>
    </row>
    <row r="19" spans="1:10" s="2" customFormat="1" ht="11.25">
      <c r="A19" s="3" t="s">
        <v>53</v>
      </c>
      <c r="B19" s="5" t="s">
        <v>52</v>
      </c>
      <c r="C19" s="24">
        <v>25342545.310000002</v>
      </c>
      <c r="D19" s="24">
        <v>4633652.01</v>
      </c>
      <c r="E19" s="25">
        <v>22.21605258813937</v>
      </c>
      <c r="F19" s="24">
        <v>25342545.310000002</v>
      </c>
      <c r="G19" s="25">
        <v>20.0184780605591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0.19496386888357722</v>
      </c>
      <c r="H20" s="18">
        <v>253184</v>
      </c>
      <c r="I20" s="21">
        <v>0.1953733938087275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30524.42</v>
      </c>
      <c r="E21" s="25">
        <v>0.14634938456296662</v>
      </c>
      <c r="F21" s="24">
        <v>1185371.53</v>
      </c>
      <c r="G21" s="25">
        <v>0.9363437522415294</v>
      </c>
      <c r="H21" s="24">
        <v>1314628.47</v>
      </c>
      <c r="I21" s="26">
        <v>1.0144536217986717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0.038583282081159846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0.038583282081159846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10977.27</v>
      </c>
      <c r="E24" s="20">
        <v>0.0526305400293115</v>
      </c>
      <c r="F24" s="18">
        <v>60072.53000000001</v>
      </c>
      <c r="G24" s="20">
        <v>0.047452243219340565</v>
      </c>
      <c r="H24" s="18">
        <v>169927.46999999997</v>
      </c>
      <c r="I24" s="21">
        <v>0.13112719016695654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0.038583282081159846</v>
      </c>
    </row>
    <row r="26" spans="1:10" s="2" customFormat="1" ht="11.25">
      <c r="A26" s="17"/>
      <c r="B26" s="12" t="s">
        <v>44</v>
      </c>
      <c r="C26" s="13">
        <v>55280000</v>
      </c>
      <c r="D26" s="16">
        <v>2678915.67</v>
      </c>
      <c r="E26" s="14">
        <v>12.844065820106898</v>
      </c>
      <c r="F26" s="13">
        <v>28932668.910000004</v>
      </c>
      <c r="G26" s="14">
        <v>22.854373573111918</v>
      </c>
      <c r="H26" s="13">
        <v>26347331.089999996</v>
      </c>
      <c r="I26" s="15">
        <v>20.33133015062365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164027.1</v>
      </c>
      <c r="E27" s="25">
        <v>0.7864282150700385</v>
      </c>
      <c r="F27" s="24">
        <v>914482.48</v>
      </c>
      <c r="G27" s="25">
        <v>0.7223641997562902</v>
      </c>
      <c r="H27" s="24">
        <v>1215517.52</v>
      </c>
      <c r="I27" s="26">
        <v>0.9379731069750371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145283.18</v>
      </c>
      <c r="E28" s="20">
        <v>0.6965604581627005</v>
      </c>
      <c r="F28" s="18">
        <v>486241.63999999996</v>
      </c>
      <c r="G28" s="20">
        <v>0.3840899753123604</v>
      </c>
      <c r="H28" s="18">
        <v>713758.3600000001</v>
      </c>
      <c r="I28" s="21">
        <v>0.5507828028333208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279312.72</v>
      </c>
      <c r="E29" s="25">
        <v>1.3391653198523745</v>
      </c>
      <c r="F29" s="24">
        <v>780397.4099999999</v>
      </c>
      <c r="G29" s="25">
        <v>0.6164482785569948</v>
      </c>
      <c r="H29" s="24">
        <v>1119602.59</v>
      </c>
      <c r="I29" s="26">
        <v>0.8639588509753431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0.00394957921859963</v>
      </c>
      <c r="H30" s="18">
        <v>95000</v>
      </c>
      <c r="I30" s="21">
        <v>0.0733082359542037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0.03159663374879704</v>
      </c>
      <c r="H31" s="24">
        <v>60000</v>
      </c>
      <c r="I31" s="26">
        <v>0.046299938497391814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-12331.83</v>
      </c>
      <c r="E32" s="20">
        <v>-0.05912498029561671</v>
      </c>
      <c r="F32" s="18">
        <v>243381.04000000004</v>
      </c>
      <c r="G32" s="20">
        <v>0.19225053955703306</v>
      </c>
      <c r="H32" s="18">
        <v>796618.96</v>
      </c>
      <c r="I32" s="21">
        <v>0.6147234808976038</v>
      </c>
      <c r="J32" s="31"/>
    </row>
    <row r="33" spans="1:10" s="2" customFormat="1" ht="11.25">
      <c r="A33" s="3" t="s">
        <v>32</v>
      </c>
      <c r="B33" s="5" t="s">
        <v>31</v>
      </c>
      <c r="C33" s="24">
        <v>550000</v>
      </c>
      <c r="D33" s="24">
        <v>69500</v>
      </c>
      <c r="E33" s="25">
        <v>0.33321787038463563</v>
      </c>
      <c r="F33" s="24">
        <v>69500</v>
      </c>
      <c r="G33" s="25">
        <v>0.054899151138534844</v>
      </c>
      <c r="H33" s="24">
        <v>480500</v>
      </c>
      <c r="I33" s="26">
        <v>0.37078534079994613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2000</v>
      </c>
      <c r="E34" s="20">
        <v>0.009589003464306061</v>
      </c>
      <c r="F34" s="18">
        <v>817997.5899999999</v>
      </c>
      <c r="G34" s="20">
        <v>0.6461492564657157</v>
      </c>
      <c r="H34" s="18">
        <v>232002.41000000015</v>
      </c>
      <c r="I34" s="21">
        <v>0.1790282885707781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5.134452984179518</v>
      </c>
      <c r="H35" s="24">
        <v>2500000</v>
      </c>
      <c r="I35" s="26">
        <v>1.9291641040579923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422893.39</v>
      </c>
      <c r="E36" s="20">
        <v>2.0275630908710673</v>
      </c>
      <c r="F36" s="18">
        <v>9791469</v>
      </c>
      <c r="G36" s="20">
        <v>7.734436496392498</v>
      </c>
      <c r="H36" s="18">
        <v>4258531</v>
      </c>
      <c r="I36" s="21">
        <v>3.286162056487274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1030600.65</v>
      </c>
      <c r="E37" s="25">
        <v>4.941216601583039</v>
      </c>
      <c r="F37" s="24">
        <v>5785361.62</v>
      </c>
      <c r="G37" s="25">
        <v>4.569948805287177</v>
      </c>
      <c r="H37" s="24">
        <v>9374638.379999999</v>
      </c>
      <c r="I37" s="26">
        <v>7.234086340488147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1336</v>
      </c>
      <c r="E38" s="20">
        <v>0.006405454314156449</v>
      </c>
      <c r="F38" s="18">
        <v>126813.46</v>
      </c>
      <c r="G38" s="20">
        <v>0.10017196125094306</v>
      </c>
      <c r="H38" s="18">
        <v>133186.53999999998</v>
      </c>
      <c r="I38" s="21">
        <v>0.10277547684467356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-0.0007191752598229547</v>
      </c>
      <c r="F39" s="24">
        <v>138300</v>
      </c>
      <c r="G39" s="25">
        <v>0.10924536118646574</v>
      </c>
      <c r="H39" s="24">
        <v>61700</v>
      </c>
      <c r="I39" s="26">
        <v>0.04761177008815125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54292.81</v>
      </c>
      <c r="E40" s="20">
        <v>0.2603069715884554</v>
      </c>
      <c r="F40" s="18">
        <v>251750.37</v>
      </c>
      <c r="G40" s="20">
        <v>0.1988616059253535</v>
      </c>
      <c r="H40" s="18">
        <v>1298249.63</v>
      </c>
      <c r="I40" s="21">
        <v>1.0018146337210279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522151.65</v>
      </c>
      <c r="E41" s="25">
        <v>2.5034569903715633</v>
      </c>
      <c r="F41" s="24">
        <v>2882419.6399999997</v>
      </c>
      <c r="G41" s="25">
        <v>2.2768689418854846</v>
      </c>
      <c r="H41" s="24">
        <v>3457580.3600000003</v>
      </c>
      <c r="I41" s="26">
        <v>2.6680959669631643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0.038583282081159846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0.07863980325015035</v>
      </c>
      <c r="H43" s="24">
        <v>450445.33999999997</v>
      </c>
      <c r="I43" s="26">
        <v>0.3475931923072791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0.038583282081159846</v>
      </c>
      <c r="J44" s="31"/>
    </row>
    <row r="45" spans="1:10" s="2" customFormat="1" ht="11.25">
      <c r="A45" s="3"/>
      <c r="B45" s="4" t="s">
        <v>13</v>
      </c>
      <c r="C45" s="27">
        <v>6200000</v>
      </c>
      <c r="D45" s="28">
        <v>835</v>
      </c>
      <c r="E45" s="29">
        <v>0.0040034089463477805</v>
      </c>
      <c r="F45" s="27">
        <v>3344670.38</v>
      </c>
      <c r="G45" s="29">
        <v>2.6420081251827447</v>
      </c>
      <c r="H45" s="27">
        <v>2855329.62</v>
      </c>
      <c r="I45" s="30">
        <v>2.203359763263019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1.4252385136316164</v>
      </c>
      <c r="H47" s="24">
        <v>695708.4100000001</v>
      </c>
      <c r="I47" s="26">
        <v>0.5368542765853043</v>
      </c>
      <c r="J47" s="31"/>
    </row>
    <row r="48" spans="1:9" s="2" customFormat="1" ht="11.25">
      <c r="A48" s="10" t="s">
        <v>10</v>
      </c>
      <c r="B48" s="11" t="s">
        <v>9</v>
      </c>
      <c r="C48" s="18">
        <v>3500000</v>
      </c>
      <c r="D48" s="19">
        <v>835</v>
      </c>
      <c r="E48" s="20">
        <v>0.0040034089463477805</v>
      </c>
      <c r="F48" s="18">
        <v>1526075.87</v>
      </c>
      <c r="G48" s="20">
        <v>1.2054715084316698</v>
      </c>
      <c r="H48" s="18">
        <v>1973924.13</v>
      </c>
      <c r="I48" s="21">
        <v>1.5232094302919605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0.011298103119458601</v>
      </c>
      <c r="H49" s="24">
        <v>185697.08</v>
      </c>
      <c r="I49" s="26">
        <v>0.14329605638575413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256185569.31</v>
      </c>
      <c r="D50" s="32">
        <f>SUM(D45,D4)</f>
        <v>20857224.71</v>
      </c>
      <c r="E50" s="32">
        <f>SUM(E45+E26+E18+E5)</f>
        <v>100</v>
      </c>
      <c r="F50" s="32">
        <f>SUM(F45,F4)</f>
        <v>126595764.34</v>
      </c>
      <c r="G50" s="32">
        <f>SUM(G45+G26+G18+G5)</f>
        <v>100.00000000000001</v>
      </c>
      <c r="H50" s="32">
        <f>SUM(H45,H4)</f>
        <v>129589804.97</v>
      </c>
      <c r="I50" s="32">
        <f>SUM(I45+I26+I18+I5)</f>
        <v>99.99999999999999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67483619.68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26834805.370000005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28932668.910000004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3344670.38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126595764.34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D45" sqref="D45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83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0" t="s">
        <v>67</v>
      </c>
    </row>
    <row r="4" spans="1:9" s="2" customFormat="1" ht="11.25">
      <c r="A4" s="10"/>
      <c r="B4" s="12" t="s">
        <v>66</v>
      </c>
      <c r="C4" s="13">
        <v>256181702.23000002</v>
      </c>
      <c r="D4" s="16">
        <v>20020633.709999997</v>
      </c>
      <c r="E4" s="14">
        <v>97.406844287206</v>
      </c>
      <c r="F4" s="13">
        <v>143271727.67000002</v>
      </c>
      <c r="G4" s="14">
        <v>97.36481551170488</v>
      </c>
      <c r="H4" s="13">
        <v>112909974.56</v>
      </c>
      <c r="I4" s="15">
        <v>97.98464329721517</v>
      </c>
    </row>
    <row r="5" spans="1:9" s="2" customFormat="1" ht="11.25">
      <c r="A5" s="3"/>
      <c r="B5" s="4" t="s">
        <v>65</v>
      </c>
      <c r="C5" s="27">
        <v>165983024</v>
      </c>
      <c r="D5" s="28">
        <v>11239496.23</v>
      </c>
      <c r="E5" s="29">
        <v>54.68377649781442</v>
      </c>
      <c r="F5" s="27">
        <v>78723115.91000001</v>
      </c>
      <c r="G5" s="29">
        <v>53.498773147611544</v>
      </c>
      <c r="H5" s="27">
        <v>87259908.08999999</v>
      </c>
      <c r="I5" s="30">
        <v>75.72520498446235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8756315.71</v>
      </c>
      <c r="E6" s="20">
        <v>42.60230186757589</v>
      </c>
      <c r="F6" s="18">
        <v>62186915.75000001</v>
      </c>
      <c r="G6" s="20">
        <v>42.26107744848893</v>
      </c>
      <c r="H6" s="18">
        <v>68078108.25</v>
      </c>
      <c r="I6" s="21">
        <v>59.07900678589482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56155.55</v>
      </c>
      <c r="E7" s="25">
        <v>0.2732148739118214</v>
      </c>
      <c r="F7" s="24">
        <v>273010.97</v>
      </c>
      <c r="G7" s="25">
        <v>0.18553320434543477</v>
      </c>
      <c r="H7" s="24">
        <v>426989.03</v>
      </c>
      <c r="I7" s="26">
        <v>0.37054625120069556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178611.49</v>
      </c>
      <c r="E8" s="20">
        <v>0.8690025423943413</v>
      </c>
      <c r="F8" s="18">
        <v>1191457.3599999999</v>
      </c>
      <c r="G8" s="20">
        <v>0.8096923791807789</v>
      </c>
      <c r="H8" s="18">
        <v>1008542.6400000001</v>
      </c>
      <c r="I8" s="21">
        <v>0.8752255167493476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81246.85</v>
      </c>
      <c r="E9" s="25">
        <v>0.3952921461633386</v>
      </c>
      <c r="F9" s="24">
        <v>348507.20999999996</v>
      </c>
      <c r="G9" s="25">
        <v>0.23683905232374852</v>
      </c>
      <c r="H9" s="24">
        <v>481492.79000000004</v>
      </c>
      <c r="I9" s="26">
        <v>0.41784527418576484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29156.55</v>
      </c>
      <c r="E10" s="20">
        <v>0.14185602548552578</v>
      </c>
      <c r="F10" s="18">
        <v>61160.61</v>
      </c>
      <c r="G10" s="20">
        <v>0.041563619048060385</v>
      </c>
      <c r="H10" s="18">
        <v>1338839.39</v>
      </c>
      <c r="I10" s="21">
        <v>1.1618610363931972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307295.79</v>
      </c>
      <c r="E11" s="25">
        <v>1.4950931923644866</v>
      </c>
      <c r="F11" s="24">
        <v>2169232.49</v>
      </c>
      <c r="G11" s="25">
        <v>1.4741702681028763</v>
      </c>
      <c r="H11" s="24">
        <v>2830767.51</v>
      </c>
      <c r="I11" s="26">
        <v>2.4565743266313596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0.2258055981571889</v>
      </c>
      <c r="H12" s="18">
        <v>853728.45</v>
      </c>
      <c r="I12" s="21">
        <v>0.7408758878205383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1794383.54</v>
      </c>
      <c r="E13" s="25">
        <v>8.730255026093554</v>
      </c>
      <c r="F13" s="24">
        <v>11405207.329999998</v>
      </c>
      <c r="G13" s="25">
        <v>7.750767898297055</v>
      </c>
      <c r="H13" s="24">
        <v>10594792.670000002</v>
      </c>
      <c r="I13" s="26">
        <v>9.194289385179541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131.48</v>
      </c>
      <c r="E14" s="20">
        <v>0.0006396926327304474</v>
      </c>
      <c r="F14" s="18">
        <v>16678.5</v>
      </c>
      <c r="G14" s="20">
        <v>0.011334400037754285</v>
      </c>
      <c r="H14" s="18">
        <v>813321.5</v>
      </c>
      <c r="I14" s="21">
        <v>0.7058102472701149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0.29459898773909554</v>
      </c>
      <c r="H15" s="24">
        <v>166499.40000000002</v>
      </c>
      <c r="I15" s="26">
        <v>0.1444901956782475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0.12322931966308073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36199.27</v>
      </c>
      <c r="E17" s="25">
        <v>0.17612113119273126</v>
      </c>
      <c r="F17" s="24">
        <v>305173.54000000004</v>
      </c>
      <c r="G17" s="25">
        <v>0.2073902918906142</v>
      </c>
      <c r="H17" s="24">
        <v>524826.46</v>
      </c>
      <c r="I17" s="26">
        <v>0.45545075779565525</v>
      </c>
    </row>
    <row r="18" spans="1:9" s="2" customFormat="1" ht="11.25">
      <c r="A18" s="17"/>
      <c r="B18" s="12" t="s">
        <v>54</v>
      </c>
      <c r="C18" s="13">
        <v>34918678.230000004</v>
      </c>
      <c r="D18" s="16">
        <v>6735855.279999999</v>
      </c>
      <c r="E18" s="14">
        <v>32.77210980951084</v>
      </c>
      <c r="F18" s="13">
        <v>33570660.65</v>
      </c>
      <c r="G18" s="14">
        <v>22.813999900398493</v>
      </c>
      <c r="H18" s="13">
        <v>1348017.5800000057</v>
      </c>
      <c r="I18" s="15">
        <v>1.1698259808258675</v>
      </c>
    </row>
    <row r="19" spans="1:10" s="2" customFormat="1" ht="11.25">
      <c r="A19" s="3" t="s">
        <v>53</v>
      </c>
      <c r="B19" s="5" t="s">
        <v>52</v>
      </c>
      <c r="C19" s="24">
        <v>31538678.23</v>
      </c>
      <c r="D19" s="24">
        <v>6196132.92</v>
      </c>
      <c r="E19" s="25">
        <v>30.14618634273346</v>
      </c>
      <c r="F19" s="24">
        <v>31538678.23</v>
      </c>
      <c r="G19" s="25">
        <v>21.433102240659068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0.16773158735607888</v>
      </c>
      <c r="H20" s="18">
        <v>253184</v>
      </c>
      <c r="I20" s="21">
        <v>0.21971614133505235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529050.94</v>
      </c>
      <c r="E21" s="25">
        <v>2.5740035644745816</v>
      </c>
      <c r="F21" s="24">
        <v>1714422.47</v>
      </c>
      <c r="G21" s="25">
        <v>1.1650897927688217</v>
      </c>
      <c r="H21" s="24">
        <v>785577.53</v>
      </c>
      <c r="I21" s="26">
        <v>0.6817336941162211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0.04339060551516927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0.04339060551516927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10671.42</v>
      </c>
      <c r="E24" s="20">
        <v>0.05191990230280158</v>
      </c>
      <c r="F24" s="18">
        <v>70743.95000000001</v>
      </c>
      <c r="G24" s="20">
        <v>0.04807627961452693</v>
      </c>
      <c r="H24" s="18">
        <v>159256.05</v>
      </c>
      <c r="I24" s="21">
        <v>0.13820432882908146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0.04339060551516927</v>
      </c>
    </row>
    <row r="26" spans="1:10" s="2" customFormat="1" ht="11.25">
      <c r="A26" s="17"/>
      <c r="B26" s="12" t="s">
        <v>44</v>
      </c>
      <c r="C26" s="13">
        <v>55280000</v>
      </c>
      <c r="D26" s="16">
        <v>2045282.2000000002</v>
      </c>
      <c r="E26" s="14">
        <v>9.950957979880757</v>
      </c>
      <c r="F26" s="13">
        <v>30977951.110000003</v>
      </c>
      <c r="G26" s="14">
        <v>21.052042463694843</v>
      </c>
      <c r="H26" s="13">
        <v>24302048.889999997</v>
      </c>
      <c r="I26" s="15">
        <v>21.089612331926944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168577.91</v>
      </c>
      <c r="E27" s="25">
        <v>0.820185937542565</v>
      </c>
      <c r="F27" s="24">
        <v>1083060.39</v>
      </c>
      <c r="G27" s="25">
        <v>0.7360278037776881</v>
      </c>
      <c r="H27" s="24">
        <v>1046939.6100000001</v>
      </c>
      <c r="I27" s="26">
        <v>0.9085468723143034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21644.4</v>
      </c>
      <c r="E28" s="20">
        <v>0.10530699132849787</v>
      </c>
      <c r="F28" s="18">
        <v>507886.04</v>
      </c>
      <c r="G28" s="20">
        <v>0.34514995658787506</v>
      </c>
      <c r="H28" s="18">
        <v>692113.96</v>
      </c>
      <c r="I28" s="21">
        <v>0.6006248761980328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28867.77</v>
      </c>
      <c r="E29" s="25">
        <v>0.14045101758713896</v>
      </c>
      <c r="F29" s="24">
        <v>809265.1799999999</v>
      </c>
      <c r="G29" s="25">
        <v>0.5499616444371633</v>
      </c>
      <c r="H29" s="24">
        <v>1090734.82</v>
      </c>
      <c r="I29" s="26">
        <v>0.9465528859255832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0.0033979074970034127</v>
      </c>
      <c r="H30" s="18">
        <v>95000</v>
      </c>
      <c r="I30" s="21">
        <v>0.08244215047882163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0.027183259976027302</v>
      </c>
      <c r="H31" s="24">
        <v>60000</v>
      </c>
      <c r="I31" s="26">
        <v>0.05206872661820312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0.16539725208889752</v>
      </c>
      <c r="H32" s="18">
        <v>796618.96</v>
      </c>
      <c r="I32" s="21">
        <v>0.6913155807852882</v>
      </c>
      <c r="J32" s="31"/>
    </row>
    <row r="33" spans="1:10" s="2" customFormat="1" ht="11.25">
      <c r="A33" s="3" t="s">
        <v>32</v>
      </c>
      <c r="B33" s="5" t="s">
        <v>31</v>
      </c>
      <c r="C33" s="24">
        <v>550000</v>
      </c>
      <c r="D33" s="24">
        <v>0</v>
      </c>
      <c r="E33" s="25">
        <v>0</v>
      </c>
      <c r="F33" s="24">
        <v>69500</v>
      </c>
      <c r="G33" s="25">
        <v>0.04723091420834744</v>
      </c>
      <c r="H33" s="24">
        <v>480500</v>
      </c>
      <c r="I33" s="26">
        <v>0.41698371900077674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0</v>
      </c>
      <c r="E34" s="20">
        <v>0</v>
      </c>
      <c r="F34" s="18">
        <v>817997.5899999999</v>
      </c>
      <c r="G34" s="20">
        <v>0.5558960287183448</v>
      </c>
      <c r="H34" s="18">
        <v>232002.41000000015</v>
      </c>
      <c r="I34" s="21">
        <v>0.20133450101757136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4.417279746104437</v>
      </c>
      <c r="H35" s="24">
        <v>2500000</v>
      </c>
      <c r="I35" s="26">
        <v>2.1695302757584636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215218.00999999998</v>
      </c>
      <c r="E36" s="20">
        <v>1.0471050762694536</v>
      </c>
      <c r="F36" s="18">
        <v>10006687.01</v>
      </c>
      <c r="G36" s="20">
        <v>6.800359362289134</v>
      </c>
      <c r="H36" s="18">
        <v>4043312.99</v>
      </c>
      <c r="I36" s="21">
        <v>3.5088359784689915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1035110.41</v>
      </c>
      <c r="E37" s="25">
        <v>5.036146207328818</v>
      </c>
      <c r="F37" s="24">
        <v>6820472.03</v>
      </c>
      <c r="G37" s="25">
        <v>4.635066608767818</v>
      </c>
      <c r="H37" s="24">
        <v>8339527.97</v>
      </c>
      <c r="I37" s="26">
        <v>7.237143366579808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126813.46</v>
      </c>
      <c r="G38" s="20">
        <v>0.08618008129098849</v>
      </c>
      <c r="H38" s="18">
        <v>133186.53999999998</v>
      </c>
      <c r="I38" s="21">
        <v>0.11558089234140624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-0.0007297984097168173</v>
      </c>
      <c r="F39" s="24">
        <v>138150</v>
      </c>
      <c r="G39" s="25">
        <v>0.0938841841422043</v>
      </c>
      <c r="H39" s="24">
        <v>61850</v>
      </c>
      <c r="I39" s="26">
        <v>0.053674179022264394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0.06</v>
      </c>
      <c r="E40" s="20">
        <v>2.9191936388672687E-07</v>
      </c>
      <c r="F40" s="18">
        <v>251750.43</v>
      </c>
      <c r="G40" s="20">
        <v>0.17108493469416658</v>
      </c>
      <c r="H40" s="18">
        <v>1298249.57</v>
      </c>
      <c r="I40" s="21">
        <v>1.1266366990421628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576013.64</v>
      </c>
      <c r="E41" s="25">
        <v>2.802492256314635</v>
      </c>
      <c r="F41" s="24">
        <v>3458433.28</v>
      </c>
      <c r="G41" s="25">
        <v>2.3502872739996206</v>
      </c>
      <c r="H41" s="24">
        <v>2881566.72</v>
      </c>
      <c r="I41" s="26">
        <v>2.500658496263205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0.04339060551516927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0.06765550511512516</v>
      </c>
      <c r="H43" s="24">
        <v>450445.33999999997</v>
      </c>
      <c r="I43" s="26">
        <v>0.39090192108172594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0.04339060551516927</v>
      </c>
      <c r="J44" s="31"/>
    </row>
    <row r="45" spans="1:10" s="2" customFormat="1" ht="11.25">
      <c r="A45" s="3"/>
      <c r="B45" s="4" t="s">
        <v>13</v>
      </c>
      <c r="C45" s="27">
        <v>6200000</v>
      </c>
      <c r="D45" s="28">
        <v>532987.4</v>
      </c>
      <c r="E45" s="29">
        <v>2.5931557127940077</v>
      </c>
      <c r="F45" s="27">
        <v>3877657.78</v>
      </c>
      <c r="G45" s="29">
        <v>2.6351844882951223</v>
      </c>
      <c r="H45" s="27">
        <v>2322342.22</v>
      </c>
      <c r="I45" s="30">
        <v>2.015356702784849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1.2261631840882417</v>
      </c>
      <c r="H47" s="24">
        <v>695708.4100000001</v>
      </c>
      <c r="I47" s="26">
        <v>0.603744183437913</v>
      </c>
      <c r="J47" s="31"/>
    </row>
    <row r="48" spans="1:9" s="2" customFormat="1" ht="11.25">
      <c r="A48" s="10" t="s">
        <v>10</v>
      </c>
      <c r="B48" s="11" t="s">
        <v>9</v>
      </c>
      <c r="C48" s="18">
        <v>3500000</v>
      </c>
      <c r="D48" s="19">
        <v>532987.4</v>
      </c>
      <c r="E48" s="20">
        <v>2.5931557127940077</v>
      </c>
      <c r="F48" s="18">
        <v>2059063.27</v>
      </c>
      <c r="G48" s="20">
        <v>1.3993013043874725</v>
      </c>
      <c r="H48" s="18">
        <v>1440936.73</v>
      </c>
      <c r="I48" s="21">
        <v>1.2504623444749594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0.009719999819408012</v>
      </c>
      <c r="H49" s="24">
        <v>185697.08</v>
      </c>
      <c r="I49" s="26">
        <v>0.16115017487197658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262381702.23000002</v>
      </c>
      <c r="D50" s="32">
        <f>SUM(D45,D4)</f>
        <v>20553621.109999996</v>
      </c>
      <c r="E50" s="32">
        <f>SUM(E45+E26+E18+E5)</f>
        <v>100.00000000000003</v>
      </c>
      <c r="F50" s="32">
        <f>SUM(F45,F4)</f>
        <v>147149385.45000002</v>
      </c>
      <c r="G50" s="32">
        <f>SUM(G45+G26+G18+G5)</f>
        <v>100</v>
      </c>
      <c r="H50" s="32">
        <f>SUM(H45,H4)</f>
        <v>115232316.78</v>
      </c>
      <c r="I50" s="32">
        <f>SUM(I45+I26+I18+I5)</f>
        <v>100.00000000000001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78723115.91000001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33570660.65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30977951.110000003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3877657.78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147149385.45000002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84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1" t="s">
        <v>67</v>
      </c>
    </row>
    <row r="4" spans="1:9" s="2" customFormat="1" ht="11.25">
      <c r="A4" s="10"/>
      <c r="B4" s="12" t="s">
        <v>66</v>
      </c>
      <c r="C4" s="13">
        <v>260848627.5</v>
      </c>
      <c r="D4" s="16">
        <v>17497504.37</v>
      </c>
      <c r="E4" s="14">
        <v>99.90490494260641</v>
      </c>
      <c r="F4" s="13">
        <v>160769232.04</v>
      </c>
      <c r="G4" s="14">
        <v>97.63498782812431</v>
      </c>
      <c r="H4" s="13">
        <v>100079395.46000001</v>
      </c>
      <c r="I4" s="15">
        <v>96.80254922905145</v>
      </c>
    </row>
    <row r="5" spans="1:9" s="2" customFormat="1" ht="11.25">
      <c r="A5" s="3"/>
      <c r="B5" s="4" t="s">
        <v>65</v>
      </c>
      <c r="C5" s="27">
        <v>165983024</v>
      </c>
      <c r="D5" s="28">
        <v>10744012.690000001</v>
      </c>
      <c r="E5" s="29">
        <v>61.34472344164399</v>
      </c>
      <c r="F5" s="27">
        <v>89467128.6</v>
      </c>
      <c r="G5" s="29">
        <v>54.333294381258845</v>
      </c>
      <c r="H5" s="27">
        <v>76515895.4</v>
      </c>
      <c r="I5" s="30">
        <v>74.0105762751522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8413268.23</v>
      </c>
      <c r="E6" s="20">
        <v>48.03695115606937</v>
      </c>
      <c r="F6" s="18">
        <v>70600183.98</v>
      </c>
      <c r="G6" s="20">
        <v>42.87541848701262</v>
      </c>
      <c r="H6" s="18">
        <v>59664840.019999996</v>
      </c>
      <c r="I6" s="21">
        <v>57.71126600767666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41730.54</v>
      </c>
      <c r="E7" s="25">
        <v>0.23826744338762149</v>
      </c>
      <c r="F7" s="24">
        <v>314741.50999999995</v>
      </c>
      <c r="G7" s="25">
        <v>0.1911421924949531</v>
      </c>
      <c r="H7" s="24">
        <v>385258.49000000005</v>
      </c>
      <c r="I7" s="26">
        <v>0.3726441768829508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179117.92</v>
      </c>
      <c r="E8" s="20">
        <v>1.022703489178633</v>
      </c>
      <c r="F8" s="18">
        <v>1370575.2799999998</v>
      </c>
      <c r="G8" s="20">
        <v>0.8323489456429953</v>
      </c>
      <c r="H8" s="18">
        <v>829424.7200000002</v>
      </c>
      <c r="I8" s="21">
        <v>0.8022673090754521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71462.99</v>
      </c>
      <c r="E9" s="25">
        <v>0.4080298008157852</v>
      </c>
      <c r="F9" s="24">
        <v>419970.19999999995</v>
      </c>
      <c r="G9" s="25">
        <v>0.2550474667626268</v>
      </c>
      <c r="H9" s="24">
        <v>410029.80000000005</v>
      </c>
      <c r="I9" s="26">
        <v>0.39660441310061967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0.037142775002028665</v>
      </c>
      <c r="H10" s="18">
        <v>1338839.39</v>
      </c>
      <c r="I10" s="21">
        <v>1.2950024864215761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213053.14</v>
      </c>
      <c r="E11" s="25">
        <v>1.2164622593789822</v>
      </c>
      <c r="F11" s="24">
        <v>2382285.6300000004</v>
      </c>
      <c r="G11" s="25">
        <v>1.4467595916008051</v>
      </c>
      <c r="H11" s="24">
        <v>2617714.3699999996</v>
      </c>
      <c r="I11" s="26">
        <v>2.5320039455154433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0.20178816760044282</v>
      </c>
      <c r="H12" s="18">
        <v>853728.45</v>
      </c>
      <c r="I12" s="21">
        <v>0.8257752750155031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1788799.16</v>
      </c>
      <c r="E13" s="25">
        <v>10.213445658434441</v>
      </c>
      <c r="F13" s="24">
        <v>13194006.489999998</v>
      </c>
      <c r="G13" s="25">
        <v>8.012706453277296</v>
      </c>
      <c r="H13" s="24">
        <v>8805993.510000002</v>
      </c>
      <c r="I13" s="26">
        <v>8.517663564456573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0.010128835746918403</v>
      </c>
      <c r="H14" s="18">
        <v>813321.5</v>
      </c>
      <c r="I14" s="21">
        <v>0.7866913482132655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0.2632644646455362</v>
      </c>
      <c r="H15" s="24">
        <v>166499.40000000002</v>
      </c>
      <c r="I15" s="26">
        <v>0.16104779901023125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0.1373505697885568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36580.71</v>
      </c>
      <c r="E17" s="25">
        <v>0.20886363437913813</v>
      </c>
      <c r="F17" s="24">
        <v>341754.25000000006</v>
      </c>
      <c r="G17" s="25">
        <v>0.20754700147263178</v>
      </c>
      <c r="H17" s="24">
        <v>488245.74999999994</v>
      </c>
      <c r="I17" s="26">
        <v>0.47225937999536094</v>
      </c>
    </row>
    <row r="18" spans="1:9" s="2" customFormat="1" ht="11.25">
      <c r="A18" s="17"/>
      <c r="B18" s="12" t="s">
        <v>54</v>
      </c>
      <c r="C18" s="13">
        <v>39585603.5</v>
      </c>
      <c r="D18" s="16">
        <v>4913213.390000001</v>
      </c>
      <c r="E18" s="14">
        <v>28.05280720673945</v>
      </c>
      <c r="F18" s="13">
        <v>38483874.04</v>
      </c>
      <c r="G18" s="14">
        <v>23.37121677946201</v>
      </c>
      <c r="H18" s="13">
        <v>1101729.460000001</v>
      </c>
      <c r="I18" s="15">
        <v>1.0656561203087263</v>
      </c>
    </row>
    <row r="19" spans="1:10" s="2" customFormat="1" ht="11.25">
      <c r="A19" s="3" t="s">
        <v>53</v>
      </c>
      <c r="B19" s="5" t="s">
        <v>52</v>
      </c>
      <c r="C19" s="24">
        <v>36205603.5</v>
      </c>
      <c r="D19" s="24">
        <v>4666925.2700000005</v>
      </c>
      <c r="E19" s="25">
        <v>26.646584313646198</v>
      </c>
      <c r="F19" s="24">
        <v>36205603.5</v>
      </c>
      <c r="G19" s="25">
        <v>21.987625444107923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0.14989110074115852</v>
      </c>
      <c r="H20" s="18">
        <v>253184</v>
      </c>
      <c r="I20" s="21">
        <v>0.24489413141792932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235724.22</v>
      </c>
      <c r="E21" s="25">
        <v>1.3459065529451868</v>
      </c>
      <c r="F21" s="24">
        <v>1950146.69</v>
      </c>
      <c r="G21" s="25">
        <v>1.184322061660617</v>
      </c>
      <c r="H21" s="24">
        <v>549853.31</v>
      </c>
      <c r="I21" s="26">
        <v>0.5318497565396054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0.04836287668611155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0.04836287668611155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10563.9</v>
      </c>
      <c r="E24" s="20">
        <v>0.060316340148066486</v>
      </c>
      <c r="F24" s="18">
        <v>81307.85</v>
      </c>
      <c r="G24" s="20">
        <v>0.04937817295230863</v>
      </c>
      <c r="H24" s="18">
        <v>148692.15</v>
      </c>
      <c r="I24" s="21">
        <v>0.143823602292856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0.04836287668611155</v>
      </c>
    </row>
    <row r="26" spans="1:10" s="2" customFormat="1" ht="11.25">
      <c r="A26" s="17"/>
      <c r="B26" s="12" t="s">
        <v>44</v>
      </c>
      <c r="C26" s="13">
        <v>55280000</v>
      </c>
      <c r="D26" s="16">
        <v>1840278.29</v>
      </c>
      <c r="E26" s="14">
        <v>10.50737429422298</v>
      </c>
      <c r="F26" s="13">
        <v>32818229.400000006</v>
      </c>
      <c r="G26" s="14">
        <v>19.930476667403457</v>
      </c>
      <c r="H26" s="13">
        <v>22461770.599999994</v>
      </c>
      <c r="I26" s="15">
        <v>21.726316833590513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167630.35</v>
      </c>
      <c r="E27" s="25">
        <v>0.9571133018808807</v>
      </c>
      <c r="F27" s="24">
        <v>1250690.74</v>
      </c>
      <c r="G27" s="25">
        <v>0.7595431888750085</v>
      </c>
      <c r="H27" s="24">
        <v>879309.26</v>
      </c>
      <c r="I27" s="26">
        <v>0.8505185062067201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4224.64</v>
      </c>
      <c r="E28" s="20">
        <v>0.024121283166550954</v>
      </c>
      <c r="F28" s="18">
        <v>512110.68</v>
      </c>
      <c r="G28" s="20">
        <v>0.31100428467564173</v>
      </c>
      <c r="H28" s="18">
        <v>687889.3200000001</v>
      </c>
      <c r="I28" s="21">
        <v>0.6653661271370627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84527.28</v>
      </c>
      <c r="E29" s="25">
        <v>0.48262253261303656</v>
      </c>
      <c r="F29" s="24">
        <v>893792.46</v>
      </c>
      <c r="G29" s="25">
        <v>0.5427992336945251</v>
      </c>
      <c r="H29" s="24">
        <v>1006207.54</v>
      </c>
      <c r="I29" s="26">
        <v>0.9732618235531131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0.0030364948127584624</v>
      </c>
      <c r="H30" s="18">
        <v>95000</v>
      </c>
      <c r="I30" s="21">
        <v>0.09188946570361195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0.0242919585020677</v>
      </c>
      <c r="H31" s="24">
        <v>60000</v>
      </c>
      <c r="I31" s="26">
        <v>0.05803545202333386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0.147805053096752</v>
      </c>
      <c r="H32" s="18">
        <v>796618.96</v>
      </c>
      <c r="I32" s="21">
        <v>0.7705356905659685</v>
      </c>
      <c r="J32" s="31"/>
    </row>
    <row r="33" spans="1:10" s="2" customFormat="1" ht="11.25">
      <c r="A33" s="3" t="s">
        <v>32</v>
      </c>
      <c r="B33" s="5" t="s">
        <v>31</v>
      </c>
      <c r="C33" s="24">
        <v>550000</v>
      </c>
      <c r="D33" s="24">
        <v>0</v>
      </c>
      <c r="E33" s="25">
        <v>0</v>
      </c>
      <c r="F33" s="24">
        <v>69500</v>
      </c>
      <c r="G33" s="25">
        <v>0.042207277897342625</v>
      </c>
      <c r="H33" s="24">
        <v>480500</v>
      </c>
      <c r="I33" s="26">
        <v>0.464767244953532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-850</v>
      </c>
      <c r="E34" s="20">
        <v>-0.004853216059017646</v>
      </c>
      <c r="F34" s="18">
        <v>817147.5899999999</v>
      </c>
      <c r="G34" s="20">
        <v>0.49625288365861564</v>
      </c>
      <c r="H34" s="18">
        <v>232852.41000000015</v>
      </c>
      <c r="I34" s="21">
        <v>0.22522824781787792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3.9474432565860007</v>
      </c>
      <c r="H35" s="24">
        <v>2500000</v>
      </c>
      <c r="I35" s="26">
        <v>2.4181438343055772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48138.450000000004</v>
      </c>
      <c r="E36" s="20">
        <v>0.2748544689367271</v>
      </c>
      <c r="F36" s="18">
        <v>10054825.460000003</v>
      </c>
      <c r="G36" s="20">
        <v>6.106285070496345</v>
      </c>
      <c r="H36" s="18">
        <v>3995174.5399999972</v>
      </c>
      <c r="I36" s="21">
        <v>3.864362672350246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1031570.14</v>
      </c>
      <c r="E37" s="25">
        <v>5.889920905236567</v>
      </c>
      <c r="F37" s="24">
        <v>7852042.170000001</v>
      </c>
      <c r="G37" s="25">
        <v>4.768537063753141</v>
      </c>
      <c r="H37" s="24">
        <v>7307957.829999999</v>
      </c>
      <c r="I37" s="26">
        <v>7.068677267191867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2920</v>
      </c>
      <c r="E38" s="20">
        <v>0.016672224579213562</v>
      </c>
      <c r="F38" s="18">
        <v>129733.46</v>
      </c>
      <c r="G38" s="20">
        <v>0.07878699566624149</v>
      </c>
      <c r="H38" s="18">
        <v>130266.54</v>
      </c>
      <c r="I38" s="21">
        <v>0.12600129220692835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-0.0008564498927678199</v>
      </c>
      <c r="F39" s="24">
        <v>138000</v>
      </c>
      <c r="G39" s="25">
        <v>0.08380725683213355</v>
      </c>
      <c r="H39" s="24">
        <v>62000</v>
      </c>
      <c r="I39" s="26">
        <v>0.05996996709077832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0.15288777496094247</v>
      </c>
      <c r="H40" s="18">
        <v>1298249.57</v>
      </c>
      <c r="I40" s="21">
        <v>1.255741677234147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502267.43</v>
      </c>
      <c r="E41" s="25">
        <v>2.86777924376179</v>
      </c>
      <c r="F41" s="24">
        <v>3960700.71</v>
      </c>
      <c r="G41" s="25">
        <v>2.4053294321607517</v>
      </c>
      <c r="H41" s="24">
        <v>2379299.29</v>
      </c>
      <c r="I41" s="26">
        <v>2.301395163232455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0.04836287668611155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0.06045944173518647</v>
      </c>
      <c r="H43" s="24">
        <v>450445.33999999997</v>
      </c>
      <c r="I43" s="26">
        <v>0.4356966486450718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0.04836287668611155</v>
      </c>
      <c r="J44" s="31"/>
    </row>
    <row r="45" spans="1:10" s="2" customFormat="1" ht="11.25">
      <c r="A45" s="3"/>
      <c r="B45" s="4" t="s">
        <v>13</v>
      </c>
      <c r="C45" s="27">
        <v>7200000</v>
      </c>
      <c r="D45" s="28">
        <v>16652.17</v>
      </c>
      <c r="E45" s="29">
        <v>0.09507834397830497</v>
      </c>
      <c r="F45" s="27">
        <v>3894309.95</v>
      </c>
      <c r="G45" s="29">
        <v>2.365010434572397</v>
      </c>
      <c r="H45" s="27">
        <v>3305684.19</v>
      </c>
      <c r="I45" s="30">
        <v>3.1974480275017125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1.095744430245266</v>
      </c>
      <c r="H47" s="24">
        <v>695708.4100000001</v>
      </c>
      <c r="I47" s="26">
        <v>0.6729292199176635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16655.1</v>
      </c>
      <c r="E48" s="20">
        <v>0.0950950733023424</v>
      </c>
      <c r="F48" s="18">
        <v>2075718.37</v>
      </c>
      <c r="G48" s="20">
        <v>1.2605816350811028</v>
      </c>
      <c r="H48" s="18">
        <v>2424281.63</v>
      </c>
      <c r="I48" s="21">
        <v>2.3449047369380245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-2.93</v>
      </c>
      <c r="E49" s="25">
        <v>-1.6729324037433776E-05</v>
      </c>
      <c r="F49" s="24">
        <v>14299.99</v>
      </c>
      <c r="G49" s="25">
        <v>0.008684369246028022</v>
      </c>
      <c r="H49" s="24">
        <v>185694.15</v>
      </c>
      <c r="I49" s="26">
        <v>0.17961407064602478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268048627.5</v>
      </c>
      <c r="D50" s="32">
        <v>17514156.540000003</v>
      </c>
      <c r="E50" s="32">
        <v>100</v>
      </c>
      <c r="F50" s="32">
        <v>164663541.99</v>
      </c>
      <c r="G50" s="32">
        <v>100</v>
      </c>
      <c r="H50" s="32">
        <v>103385079.65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89467128.6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38483874.04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32818229.400000006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3894309.95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164663541.98999998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6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85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2" t="s">
        <v>67</v>
      </c>
    </row>
    <row r="4" spans="1:9" s="2" customFormat="1" ht="11.25">
      <c r="A4" s="10"/>
      <c r="B4" s="12" t="s">
        <v>66</v>
      </c>
      <c r="C4" s="13">
        <v>266041687.61</v>
      </c>
      <c r="D4" s="16">
        <v>18065987.34</v>
      </c>
      <c r="E4" s="14">
        <v>95.48204753803856</v>
      </c>
      <c r="F4" s="13">
        <v>178835219.37999997</v>
      </c>
      <c r="G4" s="14">
        <v>97.41310012921747</v>
      </c>
      <c r="H4" s="13">
        <v>87206468.23000005</v>
      </c>
      <c r="I4" s="15">
        <v>96.19351622608852</v>
      </c>
    </row>
    <row r="5" spans="1:9" s="2" customFormat="1" ht="11.25">
      <c r="A5" s="3"/>
      <c r="B5" s="4" t="s">
        <v>65</v>
      </c>
      <c r="C5" s="27">
        <v>165983024</v>
      </c>
      <c r="D5" s="28">
        <v>11028105.33</v>
      </c>
      <c r="E5" s="29">
        <v>58.2855538175948</v>
      </c>
      <c r="F5" s="27">
        <v>100495233.92999998</v>
      </c>
      <c r="G5" s="29">
        <v>54.7406283799769</v>
      </c>
      <c r="H5" s="27">
        <v>65487790.07000002</v>
      </c>
      <c r="I5" s="30">
        <v>72.23662332127473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8628936.47</v>
      </c>
      <c r="E6" s="20">
        <v>45.605507560997474</v>
      </c>
      <c r="F6" s="18">
        <v>79229120.45</v>
      </c>
      <c r="G6" s="20">
        <v>43.15679132054018</v>
      </c>
      <c r="H6" s="18">
        <v>51035903.55</v>
      </c>
      <c r="I6" s="21">
        <v>56.29540005337756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41634.54</v>
      </c>
      <c r="E7" s="25">
        <v>0.22004615926540153</v>
      </c>
      <c r="F7" s="24">
        <v>356376.04999999993</v>
      </c>
      <c r="G7" s="25">
        <v>0.19412113543775167</v>
      </c>
      <c r="H7" s="24">
        <v>343623.95000000007</v>
      </c>
      <c r="I7" s="26">
        <v>0.37903605868797857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182772.96</v>
      </c>
      <c r="E8" s="20">
        <v>0.9659885245656338</v>
      </c>
      <c r="F8" s="18">
        <v>1553348.2399999998</v>
      </c>
      <c r="G8" s="20">
        <v>0.8461223027726841</v>
      </c>
      <c r="H8" s="18">
        <v>646651.7600000002</v>
      </c>
      <c r="I8" s="21">
        <v>0.7132923489589265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57629.74</v>
      </c>
      <c r="E9" s="25">
        <v>0.304583716944241</v>
      </c>
      <c r="F9" s="24">
        <v>477599.93999999994</v>
      </c>
      <c r="G9" s="25">
        <v>0.26015284314925785</v>
      </c>
      <c r="H9" s="24">
        <v>352400.06000000006</v>
      </c>
      <c r="I9" s="26">
        <v>0.3887165892360156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0.033314716455456285</v>
      </c>
      <c r="H10" s="18">
        <v>1338839.39</v>
      </c>
      <c r="I10" s="21">
        <v>1.4768132593837457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295590.33</v>
      </c>
      <c r="E11" s="25">
        <v>1.5622489604182632</v>
      </c>
      <c r="F11" s="24">
        <v>2677875.9600000004</v>
      </c>
      <c r="G11" s="25">
        <v>1.458662336923762</v>
      </c>
      <c r="H11" s="24">
        <v>2322124.0399999996</v>
      </c>
      <c r="I11" s="26">
        <v>2.561430144511771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0.18099120454267814</v>
      </c>
      <c r="H12" s="18">
        <v>853728.45</v>
      </c>
      <c r="I12" s="21">
        <v>0.9417092926083787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1785782.6</v>
      </c>
      <c r="E13" s="25">
        <v>9.43818767813894</v>
      </c>
      <c r="F13" s="24">
        <v>14979789.089999998</v>
      </c>
      <c r="G13" s="25">
        <v>8.15962146381286</v>
      </c>
      <c r="H13" s="24">
        <v>7020210.910000002</v>
      </c>
      <c r="I13" s="26">
        <v>7.743677571032949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0.009084924077806412</v>
      </c>
      <c r="H14" s="18">
        <v>813321.5</v>
      </c>
      <c r="I14" s="21">
        <v>0.8971382111351514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0.23613154892127747</v>
      </c>
      <c r="H15" s="24">
        <v>166499.40000000002</v>
      </c>
      <c r="I15" s="26">
        <v>0.1836579678160187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0.1566337862471255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35758.69</v>
      </c>
      <c r="E17" s="25">
        <v>0.1889912172648508</v>
      </c>
      <c r="F17" s="24">
        <v>377512.94000000006</v>
      </c>
      <c r="G17" s="25">
        <v>0.2056345833431956</v>
      </c>
      <c r="H17" s="24">
        <v>452487.05999999994</v>
      </c>
      <c r="I17" s="26">
        <v>0.4991180382790863</v>
      </c>
    </row>
    <row r="18" spans="1:9" s="2" customFormat="1" ht="11.25">
      <c r="A18" s="17"/>
      <c r="B18" s="12" t="s">
        <v>54</v>
      </c>
      <c r="C18" s="13">
        <v>44178663.61</v>
      </c>
      <c r="D18" s="16">
        <v>4697703.62</v>
      </c>
      <c r="E18" s="14">
        <v>24.828222887731517</v>
      </c>
      <c r="F18" s="13">
        <v>43181577.66</v>
      </c>
      <c r="G18" s="14">
        <v>23.521381095482294</v>
      </c>
      <c r="H18" s="13">
        <v>997085.950000003</v>
      </c>
      <c r="I18" s="15">
        <v>1.0998404757909335</v>
      </c>
    </row>
    <row r="19" spans="1:10" s="2" customFormat="1" ht="11.25">
      <c r="A19" s="3" t="s">
        <v>53</v>
      </c>
      <c r="B19" s="5" t="s">
        <v>52</v>
      </c>
      <c r="C19" s="24">
        <v>40798663.61</v>
      </c>
      <c r="D19" s="24">
        <v>4593060.11</v>
      </c>
      <c r="E19" s="25">
        <v>24.275162797057988</v>
      </c>
      <c r="F19" s="24">
        <v>40798663.61</v>
      </c>
      <c r="G19" s="25">
        <v>22.223387077543737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0.13444282286703646</v>
      </c>
      <c r="H20" s="18">
        <v>253184</v>
      </c>
      <c r="I20" s="21">
        <v>0.27927583476895934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94253.04</v>
      </c>
      <c r="E21" s="25">
        <v>0.4981445562047343</v>
      </c>
      <c r="F21" s="24">
        <v>2044399.73</v>
      </c>
      <c r="G21" s="25">
        <v>1.1136023222554743</v>
      </c>
      <c r="H21" s="24">
        <v>455600.27</v>
      </c>
      <c r="I21" s="26">
        <v>0.502552079614878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0.0551527416363118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0.0551527416363118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10390.47</v>
      </c>
      <c r="E24" s="20">
        <v>0.05491553446879385</v>
      </c>
      <c r="F24" s="18">
        <v>91698.32</v>
      </c>
      <c r="G24" s="20">
        <v>0.049948872816044446</v>
      </c>
      <c r="H24" s="18">
        <v>138301.68</v>
      </c>
      <c r="I24" s="21">
        <v>0.15255433649815742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0.0551527416363118</v>
      </c>
    </row>
    <row r="26" spans="1:10" s="2" customFormat="1" ht="11.25">
      <c r="A26" s="17"/>
      <c r="B26" s="12" t="s">
        <v>44</v>
      </c>
      <c r="C26" s="13">
        <v>55880000</v>
      </c>
      <c r="D26" s="16">
        <v>2340178.3899999997</v>
      </c>
      <c r="E26" s="14">
        <v>12.368270832712234</v>
      </c>
      <c r="F26" s="13">
        <v>35158407.79</v>
      </c>
      <c r="G26" s="14">
        <v>19.15109065375828</v>
      </c>
      <c r="H26" s="13">
        <v>20721592.21</v>
      </c>
      <c r="I26" s="15">
        <v>22.857052429022826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183504.17</v>
      </c>
      <c r="E27" s="25">
        <v>0.9698531031611091</v>
      </c>
      <c r="F27" s="24">
        <v>1434194.91</v>
      </c>
      <c r="G27" s="25">
        <v>0.7812184471101358</v>
      </c>
      <c r="H27" s="24">
        <v>695805.0900000001</v>
      </c>
      <c r="I27" s="26">
        <v>0.7675111671600137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196702.18</v>
      </c>
      <c r="E28" s="20">
        <v>1.0396070000564839</v>
      </c>
      <c r="F28" s="18">
        <v>708812.8599999999</v>
      </c>
      <c r="G28" s="20">
        <v>0.38609653257024457</v>
      </c>
      <c r="H28" s="18">
        <v>491187.14000000013</v>
      </c>
      <c r="I28" s="21">
        <v>0.5418063485499784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74198.31</v>
      </c>
      <c r="E29" s="25">
        <v>0.3921516399480728</v>
      </c>
      <c r="F29" s="24">
        <v>967990.7699999999</v>
      </c>
      <c r="G29" s="25">
        <v>0.5272729953813213</v>
      </c>
      <c r="H29" s="24">
        <v>932009.2300000001</v>
      </c>
      <c r="I29" s="26">
        <v>1.0280572852969583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0.002723543507451633</v>
      </c>
      <c r="H30" s="18">
        <v>95000</v>
      </c>
      <c r="I30" s="21">
        <v>0.10479020910899244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0.021788348059613064</v>
      </c>
      <c r="H31" s="24">
        <v>60000</v>
      </c>
      <c r="I31" s="26">
        <v>0.06618328996357417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0.13257177026576525</v>
      </c>
      <c r="H32" s="18">
        <v>796618.96</v>
      </c>
      <c r="I32" s="21">
        <v>0.878714393669348</v>
      </c>
      <c r="J32" s="31"/>
    </row>
    <row r="33" spans="1:10" s="2" customFormat="1" ht="11.25">
      <c r="A33" s="3" t="s">
        <v>32</v>
      </c>
      <c r="B33" s="5" t="s">
        <v>31</v>
      </c>
      <c r="C33" s="24">
        <v>1150000</v>
      </c>
      <c r="D33" s="24">
        <v>55000</v>
      </c>
      <c r="E33" s="25">
        <v>0.2906850600390225</v>
      </c>
      <c r="F33" s="24">
        <v>124500</v>
      </c>
      <c r="G33" s="25">
        <v>0.06781623333554566</v>
      </c>
      <c r="H33" s="24">
        <v>1025500</v>
      </c>
      <c r="I33" s="26">
        <v>1.131182730960755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850</v>
      </c>
      <c r="E34" s="20">
        <v>0.004492405473330348</v>
      </c>
      <c r="F34" s="18">
        <v>817997.5899999999</v>
      </c>
      <c r="G34" s="20">
        <v>0.4455704050711165</v>
      </c>
      <c r="H34" s="18">
        <v>232002.41000000015</v>
      </c>
      <c r="I34" s="21">
        <v>0.2559113795546338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88864.45</v>
      </c>
      <c r="E35" s="25">
        <v>0.469664872428813</v>
      </c>
      <c r="F35" s="24">
        <v>6588864.45</v>
      </c>
      <c r="G35" s="25">
        <v>3.5890117988552745</v>
      </c>
      <c r="H35" s="24">
        <v>2411135.55</v>
      </c>
      <c r="I35" s="26">
        <v>2.659614720785531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194850.08</v>
      </c>
      <c r="E36" s="20">
        <v>1.0298183127892424</v>
      </c>
      <c r="F36" s="18">
        <v>10249675.540000001</v>
      </c>
      <c r="G36" s="20">
        <v>5.583087454090562</v>
      </c>
      <c r="H36" s="18">
        <v>3800324.459999999</v>
      </c>
      <c r="I36" s="21">
        <v>4.191966261530722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1027946.73</v>
      </c>
      <c r="E37" s="25">
        <v>5.4328864895812155</v>
      </c>
      <c r="F37" s="24">
        <v>8879988.9</v>
      </c>
      <c r="G37" s="25">
        <v>4.837007222967514</v>
      </c>
      <c r="H37" s="24">
        <v>6280011.1</v>
      </c>
      <c r="I37" s="26">
        <v>6.927196593429405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170</v>
      </c>
      <c r="E38" s="20">
        <v>0.0008984810946660696</v>
      </c>
      <c r="F38" s="18">
        <v>129903.46</v>
      </c>
      <c r="G38" s="20">
        <v>0.07075954501570059</v>
      </c>
      <c r="H38" s="18">
        <v>130096.54</v>
      </c>
      <c r="I38" s="21">
        <v>0.14350361716796206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138000</v>
      </c>
      <c r="G39" s="25">
        <v>0.07516980080566507</v>
      </c>
      <c r="H39" s="24">
        <v>62000</v>
      </c>
      <c r="I39" s="26">
        <v>0.06838939962902663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0.13713064982493134</v>
      </c>
      <c r="H40" s="18">
        <v>1298249.57</v>
      </c>
      <c r="I40" s="21">
        <v>1.4320404622732579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518092.47</v>
      </c>
      <c r="E41" s="25">
        <v>2.738213468140281</v>
      </c>
      <c r="F41" s="24">
        <v>4478793.18</v>
      </c>
      <c r="G41" s="25">
        <v>2.4396376173215306</v>
      </c>
      <c r="H41" s="24">
        <v>1861206.8200000003</v>
      </c>
      <c r="I41" s="26">
        <v>2.05301317750403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0.0551527416363118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0.054228289575910964</v>
      </c>
      <c r="H43" s="24">
        <v>450445.33999999997</v>
      </c>
      <c r="I43" s="26">
        <v>0.49686590916601253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0.0551527416363118</v>
      </c>
      <c r="J44" s="31"/>
    </row>
    <row r="45" spans="1:10" s="2" customFormat="1" ht="11.25">
      <c r="A45" s="3"/>
      <c r="B45" s="4" t="s">
        <v>13</v>
      </c>
      <c r="C45" s="27">
        <v>8200000</v>
      </c>
      <c r="D45" s="28">
        <v>854833.7</v>
      </c>
      <c r="E45" s="29">
        <v>4.51795246196145</v>
      </c>
      <c r="F45" s="27">
        <v>4749143.65</v>
      </c>
      <c r="G45" s="29">
        <v>2.5868998707825304</v>
      </c>
      <c r="H45" s="27">
        <v>3450856.3499999996</v>
      </c>
      <c r="I45" s="30">
        <v>3.806483773911519</v>
      </c>
      <c r="J45" s="31"/>
    </row>
    <row r="46" spans="1:10" s="2" customFormat="1" ht="11.25">
      <c r="A46" s="10" t="s">
        <v>72</v>
      </c>
      <c r="B46" s="11" t="s">
        <v>73</v>
      </c>
      <c r="C46" s="18">
        <v>1000000</v>
      </c>
      <c r="D46" s="19">
        <v>854035</v>
      </c>
      <c r="E46" s="20">
        <v>4.513731186371393</v>
      </c>
      <c r="F46" s="18">
        <v>854035</v>
      </c>
      <c r="G46" s="20">
        <v>0.46520029587729106</v>
      </c>
      <c r="H46" s="18">
        <v>145965</v>
      </c>
      <c r="I46" s="21">
        <v>0.16100739865888503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0.9828133290988167</v>
      </c>
      <c r="H47" s="24">
        <v>695708.4100000001</v>
      </c>
      <c r="I47" s="26">
        <v>0.7674045238187859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798.7</v>
      </c>
      <c r="E48" s="20">
        <v>0.004221275590057587</v>
      </c>
      <c r="F48" s="18">
        <v>2076517.07</v>
      </c>
      <c r="G48" s="20">
        <v>1.1310969168221976</v>
      </c>
      <c r="H48" s="18">
        <v>2423482.9299999997</v>
      </c>
      <c r="I48" s="21">
        <v>2.673234557966038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0.007789328984224655</v>
      </c>
      <c r="H49" s="24">
        <v>185700.01</v>
      </c>
      <c r="I49" s="26">
        <v>0.20483729346781038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274241687.61</v>
      </c>
      <c r="D50" s="32">
        <f>SUM(D45,D4)</f>
        <v>18920821.04</v>
      </c>
      <c r="E50" s="32">
        <v>100</v>
      </c>
      <c r="F50" s="32">
        <f>SUM(F45,F4)</f>
        <v>183584363.02999997</v>
      </c>
      <c r="G50" s="32">
        <v>100</v>
      </c>
      <c r="H50" s="32">
        <f>SUM(H45,H4)</f>
        <v>90657324.58000004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100495233.92999998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43181577.66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35158407.79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4749143.65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183584363.02999997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2016-12-08T20:48:15Z</dcterms:modified>
  <cp:category/>
  <cp:version/>
  <cp:contentType/>
  <cp:contentStatus/>
</cp:coreProperties>
</file>