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9270" activeTab="2"/>
  </bookViews>
  <sheets>
    <sheet name="JANEIRO" sheetId="39" r:id="rId1"/>
    <sheet name="FEVEREIRO" sheetId="40" r:id="rId2"/>
    <sheet name="MARÇO" sheetId="41" r:id="rId3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H19" i="41"/>
  <c r="F18"/>
  <c r="F50" s="1"/>
  <c r="H18"/>
  <c r="D18"/>
  <c r="D50" s="1"/>
  <c r="C55"/>
  <c r="C54"/>
  <c r="C52"/>
  <c r="C55" i="40"/>
  <c r="C54"/>
  <c r="I50"/>
  <c r="G50"/>
  <c r="H50"/>
  <c r="F50"/>
  <c r="E50"/>
  <c r="D50"/>
  <c r="C53"/>
  <c r="C52"/>
  <c r="C53" i="39"/>
  <c r="C54"/>
  <c r="C55"/>
  <c r="C52"/>
  <c r="C53" i="41" l="1"/>
  <c r="C56" s="1"/>
  <c r="C56" i="39"/>
</calcChain>
</file>

<file path=xl/sharedStrings.xml><?xml version="1.0" encoding="utf-8"?>
<sst xmlns="http://schemas.openxmlformats.org/spreadsheetml/2006/main" count="319" uniqueCount="81">
  <si>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</si>
  <si>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</si>
  <si>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</si>
  <si>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</si>
  <si>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</si>
  <si>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</si>
  <si>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</si>
  <si>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</si>
  <si>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</si>
  <si>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</si>
  <si>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</si>
  <si>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</si>
  <si>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</si>
  <si>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</si>
  <si>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</si>
  <si>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</si>
  <si>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</si>
  <si>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</si>
  <si>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</si>
  <si>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</si>
  <si>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</si>
  <si>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</si>
  <si>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</si>
  <si>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</si>
  <si>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</si>
  <si>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</si>
  <si>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</si>
  <si>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</si>
  <si>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</si>
  <si>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</si>
  <si>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</si>
  <si>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</si>
  <si>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</si>
  <si>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</si>
  <si>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</si>
  <si>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</si>
  <si>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</si>
  <si>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</si>
  <si>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</si>
  <si>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</si>
  <si>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</si>
  <si>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</si>
  <si>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</si>
  <si>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</si>
  <si>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</si>
  <si>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</si>
  <si>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</si>
  <si>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</si>
  <si>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</si>
  <si>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</si>
  <si>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</si>
  <si>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</si>
  <si>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</si>
  <si>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</si>
  <si>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</si>
  <si>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</si>
  <si>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</si>
  <si>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</si>
  <si>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</si>
  <si>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</si>
  <si>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</si>
  <si>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</si>
  <si>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</si>
  <si>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</si>
  <si>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</si>
  <si>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</si>
  <si>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</si>
  <si>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</si>
  <si>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</si>
  <si>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</si>
  <si>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</si>
  <si>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</si>
  <si>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</si>
  <si>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</si>
  <si>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</si>
  <si>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</si>
  <si>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</si>
  <si>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- 2016</t>
  </si>
  <si>
    <t>FEVEREIRO</t>
  </si>
  <si>
    <t xml:space="preserve">  </t>
  </si>
  <si>
    <t>MARÇO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</si>
</sst>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4" fontId="5" fillId="0" borderId="10" xfId="1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0" xfId="2" applyNumberFormat="1" applyFont="1" applyBorder="1"/>
    <xf numFmtId="0" fontId="5" fillId="6" borderId="0" xfId="1" applyFont="1" applyFill="1" applyAlignment="1">
      <alignment horizontal="center"/>
    </xf>
    <xf numFmtId="4" fontId="6" fillId="0" borderId="10" xfId="1" applyNumberFormat="1" applyFont="1" applyBorder="1"/>
    <xf numFmtId="40" fontId="6" fillId="0" borderId="10" xfId="2" applyNumberFormat="1" applyFont="1" applyBorder="1"/>
    <xf numFmtId="4" fontId="6" fillId="0" borderId="1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5" borderId="10" xfId="1" applyNumberFormat="1" applyFont="1" applyFill="1" applyBorder="1"/>
    <xf numFmtId="4" fontId="6" fillId="5" borderId="11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5" fillId="5" borderId="10" xfId="1" applyNumberFormat="1" applyFont="1" applyFill="1" applyBorder="1"/>
    <xf numFmtId="40" fontId="5" fillId="5" borderId="10" xfId="2" applyNumberFormat="1" applyFont="1" applyFill="1" applyBorder="1"/>
    <xf numFmtId="4" fontId="5" fillId="5" borderId="11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0" fontId="5" fillId="4" borderId="12" xfId="2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2016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82"/>
          <c:w val="0.59679330708661416"/>
          <c:h val="0.717919075144523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JANEIRO!$D$50</c:f>
              <c:numCache>
                <c:formatCode>#,##0.00;[Red]\-#,##0.00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JANEIRO!$F$50</c:f>
              <c:numCache>
                <c:formatCode>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JANEIRO!$H$50</c:f>
              <c:numCache>
                <c:formatCode>#,##0.00</c:formatCode>
                <c:ptCount val="1"/>
                <c:pt idx="0">
                  <c:v>193345767.72</c:v>
                </c:pt>
              </c:numCache>
            </c:numRef>
          </c:val>
        </c:ser>
        <c:axId val="61637760"/>
        <c:axId val="61639296"/>
      </c:barChart>
      <c:catAx>
        <c:axId val="61637760"/>
        <c:scaling>
          <c:orientation val="minMax"/>
        </c:scaling>
        <c:delete val="1"/>
        <c:axPos val="b"/>
        <c:tickLblPos val="none"/>
        <c:crossAx val="61639296"/>
        <c:crosses val="autoZero"/>
        <c:auto val="1"/>
        <c:lblAlgn val="ctr"/>
        <c:lblOffset val="100"/>
      </c:catAx>
      <c:valAx>
        <c:axId val="6163929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163776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2016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Percent val="1"/>
            </c:dLbl>
            <c:dLbl>
              <c:idx val="1"/>
              <c:layout>
                <c:manualLayout>
                  <c:x val="6.1812693867812053E-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6266475781436421"/>
                  <c:y val="3.9985684623940795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JANEIRO!$C$52:$C$55</c:f>
              <c:numCache>
                <c:formatCode>_-* #,##0.00_-;\-* #,##0.00_-;_-* "-"??_-;_-@_-</c:formatCode>
                <c:ptCount val="4"/>
                <c:pt idx="0">
                  <c:v>14328405.039999997</c:v>
                </c:pt>
                <c:pt idx="1">
                  <c:v>4136515.45</c:v>
                </c:pt>
                <c:pt idx="2">
                  <c:v>16089744.059999999</c:v>
                </c:pt>
                <c:pt idx="3">
                  <c:v>351448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txPr>
        <a:bodyPr/>
        <a:lstStyle/>
        <a:p>
          <a:pPr>
            <a:defRPr sz="7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JANEIRO-FEVEREIRO / 2016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93"/>
          <c:w val="0.59679330708661416"/>
          <c:h val="0.717919075144523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FEVEREIRO!$D$50</c:f>
              <c:numCache>
                <c:formatCode>#,##0.00</c:formatCode>
                <c:ptCount val="1"/>
                <c:pt idx="0">
                  <c:v>13590798.189999999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FEVEREIRO!$F$50</c:f>
              <c:numCache>
                <c:formatCode>#,##0.00</c:formatCode>
                <c:ptCount val="1"/>
                <c:pt idx="0">
                  <c:v>48496910.74000001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FEVEREIRO!$H$50</c:f>
              <c:numCache>
                <c:formatCode>#,##0.00</c:formatCode>
                <c:ptCount val="1"/>
                <c:pt idx="0">
                  <c:v>179754969.53</c:v>
                </c:pt>
              </c:numCache>
            </c:numRef>
          </c:val>
        </c:ser>
        <c:axId val="63709184"/>
        <c:axId val="63710720"/>
      </c:barChart>
      <c:catAx>
        <c:axId val="63709184"/>
        <c:scaling>
          <c:orientation val="minMax"/>
        </c:scaling>
        <c:delete val="1"/>
        <c:axPos val="b"/>
        <c:tickLblPos val="none"/>
        <c:crossAx val="63710720"/>
        <c:crosses val="autoZero"/>
        <c:auto val="1"/>
        <c:lblAlgn val="ctr"/>
        <c:lblOffset val="100"/>
      </c:catAx>
      <c:valAx>
        <c:axId val="6371072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370918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2016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Percent val="1"/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Percent val="1"/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FEVEREIRO!$C$52:$C$55</c:f>
              <c:numCache>
                <c:formatCode>_-* #,##0.00_-;\-* #,##0.00_-;_-* "-"??_-;_-@_-</c:formatCode>
                <c:ptCount val="4"/>
                <c:pt idx="0">
                  <c:v>24372003.320000008</c:v>
                </c:pt>
                <c:pt idx="1">
                  <c:v>4646051.55</c:v>
                </c:pt>
                <c:pt idx="2">
                  <c:v>18138195.52</c:v>
                </c:pt>
                <c:pt idx="3">
                  <c:v>1340660.3500000001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txPr>
        <a:bodyPr/>
        <a:lstStyle/>
        <a:p>
          <a:pPr>
            <a:defRPr sz="7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 MARÇO / 2016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MARÇO!$C$50</c:f>
              <c:numCache>
                <c:formatCode>#,##0.00</c:formatCode>
                <c:ptCount val="1"/>
                <c:pt idx="0">
                  <c:v>237954808.56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MARÇO!$D$50</c:f>
              <c:numCache>
                <c:formatCode>#,##0.00</c:formatCode>
                <c:ptCount val="1"/>
                <c:pt idx="0">
                  <c:v>24357815.079999998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MARÇO!$F$50</c:f>
              <c:numCache>
                <c:formatCode>#,##0.00</c:formatCode>
                <c:ptCount val="1"/>
                <c:pt idx="0">
                  <c:v>72854725.819999993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MARÇO!$H$50</c:f>
              <c:numCache>
                <c:formatCode>#,##0.00</c:formatCode>
                <c:ptCount val="1"/>
                <c:pt idx="0">
                  <c:v>165100082.74000001</c:v>
                </c:pt>
              </c:numCache>
            </c:numRef>
          </c:val>
        </c:ser>
        <c:axId val="63986304"/>
        <c:axId val="64020864"/>
      </c:barChart>
      <c:catAx>
        <c:axId val="63986304"/>
        <c:scaling>
          <c:orientation val="minMax"/>
        </c:scaling>
        <c:delete val="1"/>
        <c:axPos val="b"/>
        <c:tickLblPos val="none"/>
        <c:crossAx val="64020864"/>
        <c:crosses val="autoZero"/>
        <c:auto val="1"/>
        <c:lblAlgn val="ctr"/>
        <c:lblOffset val="100"/>
      </c:catAx>
      <c:valAx>
        <c:axId val="6402086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398630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2016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Percent val="1"/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Percent val="1"/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MARÇO!$C$52:$C$55</c:f>
              <c:numCache>
                <c:formatCode>_-* #,##0.00_-;\-* #,##0.00_-;_-* "-"??_-;_-@_-</c:formatCode>
                <c:ptCount val="4"/>
                <c:pt idx="0">
                  <c:v>34114824.539999999</c:v>
                </c:pt>
                <c:pt idx="1">
                  <c:v>12907990.189999999</c:v>
                </c:pt>
                <c:pt idx="2">
                  <c:v>22495641.709999997</c:v>
                </c:pt>
                <c:pt idx="3">
                  <c:v>3336269.38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txPr>
        <a:bodyPr/>
        <a:lstStyle/>
        <a:p>
          <a:pPr>
            <a:defRPr sz="7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topLeftCell="A16" zoomScale="120" workbookViewId="0">
      <selection activeCell="C45" sqref="C45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41" t="s">
        <v>77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15" customHeight="1" thickBot="1">
      <c r="A2" s="42" t="s">
        <v>3</v>
      </c>
      <c r="B2" s="43" t="s">
        <v>69</v>
      </c>
      <c r="C2" s="44" t="s">
        <v>68</v>
      </c>
      <c r="D2" s="46" t="s">
        <v>76</v>
      </c>
      <c r="E2" s="42"/>
      <c r="F2" s="47" t="s">
        <v>70</v>
      </c>
      <c r="G2" s="48"/>
      <c r="H2" s="49" t="s">
        <v>2</v>
      </c>
      <c r="I2" s="50"/>
    </row>
    <row r="3" spans="1:9" s="2" customFormat="1" ht="15" customHeight="1" thickBot="1">
      <c r="A3" s="42"/>
      <c r="B3" s="43"/>
      <c r="C3" s="45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2" t="s">
        <v>67</v>
      </c>
    </row>
    <row r="4" spans="1:9" s="2" customFormat="1" ht="11.25">
      <c r="A4" s="10"/>
      <c r="B4" s="12" t="s">
        <v>66</v>
      </c>
      <c r="C4" s="13">
        <v>224151880.27000001</v>
      </c>
      <c r="D4" s="16">
        <v>34554664.549999997</v>
      </c>
      <c r="E4" s="14">
        <v>98.993162015688284</v>
      </c>
      <c r="F4" s="13">
        <v>34554664.549999997</v>
      </c>
      <c r="G4" s="14">
        <v>98.993162015688284</v>
      </c>
      <c r="H4" s="13">
        <v>189597215.72000003</v>
      </c>
      <c r="I4" s="15">
        <v>98.061218487374106</v>
      </c>
    </row>
    <row r="5" spans="1:9" s="2" customFormat="1" ht="11.25">
      <c r="A5" s="3"/>
      <c r="B5" s="4" t="s">
        <v>65</v>
      </c>
      <c r="C5" s="27">
        <v>165983024</v>
      </c>
      <c r="D5" s="28">
        <v>14328405.039999997</v>
      </c>
      <c r="E5" s="29">
        <v>41.048412421967043</v>
      </c>
      <c r="F5" s="27">
        <v>14328405.039999997</v>
      </c>
      <c r="G5" s="29">
        <v>41.048412421967043</v>
      </c>
      <c r="H5" s="27">
        <v>151654618.96000001</v>
      </c>
      <c r="I5" s="30">
        <v>78.43699955182035</v>
      </c>
    </row>
    <row r="6" spans="1:9" s="2" customFormat="1" ht="11.25">
      <c r="A6" s="10" t="s">
        <v>64</v>
      </c>
      <c r="B6" s="11" t="s">
        <v>63</v>
      </c>
      <c r="C6" s="18">
        <v>130265024</v>
      </c>
      <c r="D6" s="19">
        <v>10675875.17</v>
      </c>
      <c r="E6" s="20">
        <v>30.584543479906934</v>
      </c>
      <c r="F6" s="18">
        <v>10675875.17</v>
      </c>
      <c r="G6" s="20">
        <v>30.584543479906934</v>
      </c>
      <c r="H6" s="18">
        <v>119589148.83</v>
      </c>
      <c r="I6" s="21">
        <v>61.852478200188457</v>
      </c>
    </row>
    <row r="7" spans="1:9" s="2" customFormat="1" ht="11.25">
      <c r="A7" s="3" t="s">
        <v>62</v>
      </c>
      <c r="B7" s="5" t="s">
        <v>61</v>
      </c>
      <c r="C7" s="24">
        <v>700000</v>
      </c>
      <c r="D7" s="24">
        <v>39459.69</v>
      </c>
      <c r="E7" s="25">
        <v>0.11304521505646727</v>
      </c>
      <c r="F7" s="24">
        <v>39459.69</v>
      </c>
      <c r="G7" s="25">
        <v>0.11304521505646727</v>
      </c>
      <c r="H7" s="24">
        <v>660540.31000000006</v>
      </c>
      <c r="I7" s="26">
        <v>0.34163680839219773</v>
      </c>
    </row>
    <row r="8" spans="1:9" s="2" customFormat="1" ht="11.25">
      <c r="A8" s="10" t="s">
        <v>60</v>
      </c>
      <c r="B8" s="11" t="s">
        <v>45</v>
      </c>
      <c r="C8" s="18">
        <v>2200000</v>
      </c>
      <c r="D8" s="19">
        <v>193796.83</v>
      </c>
      <c r="E8" s="20">
        <v>0.55519453712412903</v>
      </c>
      <c r="F8" s="18">
        <v>193796.83</v>
      </c>
      <c r="G8" s="20">
        <v>0.55519453712412903</v>
      </c>
      <c r="H8" s="18">
        <v>2006203.17</v>
      </c>
      <c r="I8" s="21">
        <v>1.0376245591811188</v>
      </c>
    </row>
    <row r="9" spans="1:9" s="2" customFormat="1" ht="11.25">
      <c r="A9" s="3" t="s">
        <v>59</v>
      </c>
      <c r="B9" s="5" t="s">
        <v>58</v>
      </c>
      <c r="C9" s="24">
        <v>830000</v>
      </c>
      <c r="D9" s="24">
        <v>33017.18</v>
      </c>
      <c r="E9" s="25">
        <v>9.4588533606272354E-2</v>
      </c>
      <c r="F9" s="24">
        <v>33017.18</v>
      </c>
      <c r="G9" s="25">
        <v>9.4588533606272354E-2</v>
      </c>
      <c r="H9" s="24">
        <v>796982.82</v>
      </c>
      <c r="I9" s="26">
        <v>0.41220598174881007</v>
      </c>
    </row>
    <row r="10" spans="1:9" s="2" customFormat="1" ht="11.25">
      <c r="A10" s="10" t="s">
        <v>51</v>
      </c>
      <c r="B10" s="11" t="s">
        <v>7</v>
      </c>
      <c r="C10" s="18">
        <v>1400000</v>
      </c>
      <c r="D10" s="19">
        <v>814.94</v>
      </c>
      <c r="E10" s="20">
        <v>2.3346627294364812E-3</v>
      </c>
      <c r="F10" s="18">
        <v>814.94</v>
      </c>
      <c r="G10" s="20">
        <v>2.3346627294364812E-3</v>
      </c>
      <c r="H10" s="18">
        <v>1399185.06</v>
      </c>
      <c r="I10" s="21">
        <v>0.72366986694339008</v>
      </c>
    </row>
    <row r="11" spans="1:9" s="2" customFormat="1" ht="11.25">
      <c r="A11" s="3" t="s">
        <v>50</v>
      </c>
      <c r="B11" s="5" t="s">
        <v>49</v>
      </c>
      <c r="C11" s="24">
        <v>5000000</v>
      </c>
      <c r="D11" s="24">
        <v>806765.76</v>
      </c>
      <c r="E11" s="25">
        <v>2.3112449398207193</v>
      </c>
      <c r="F11" s="24">
        <v>806765.76</v>
      </c>
      <c r="G11" s="25">
        <v>2.3112449398207193</v>
      </c>
      <c r="H11" s="24">
        <v>4193234.24</v>
      </c>
      <c r="I11" s="26">
        <v>2.1687747755992102</v>
      </c>
    </row>
    <row r="12" spans="1:9" s="2" customFormat="1" ht="11.25">
      <c r="A12" s="10" t="s">
        <v>57</v>
      </c>
      <c r="B12" s="11" t="s">
        <v>55</v>
      </c>
      <c r="C12" s="18">
        <v>1186000</v>
      </c>
      <c r="D12" s="19">
        <v>765772.15</v>
      </c>
      <c r="E12" s="20">
        <v>2.1938053081766054</v>
      </c>
      <c r="F12" s="18">
        <v>765772.15</v>
      </c>
      <c r="G12" s="20">
        <v>2.1938053081766054</v>
      </c>
      <c r="H12" s="18">
        <v>420227.85</v>
      </c>
      <c r="I12" s="21">
        <v>0.21734525402623073</v>
      </c>
    </row>
    <row r="13" spans="1:9" s="2" customFormat="1" ht="11.25">
      <c r="A13" s="3" t="s">
        <v>48</v>
      </c>
      <c r="B13" s="5" t="s">
        <v>45</v>
      </c>
      <c r="C13" s="24">
        <v>22000000</v>
      </c>
      <c r="D13" s="24">
        <v>1716277.5</v>
      </c>
      <c r="E13" s="25">
        <v>4.9168394147058923</v>
      </c>
      <c r="F13" s="24">
        <v>1716277.5</v>
      </c>
      <c r="G13" s="25">
        <v>4.9168394147058923</v>
      </c>
      <c r="H13" s="24">
        <v>20283722.5</v>
      </c>
      <c r="I13" s="26">
        <v>10.490905872516713</v>
      </c>
    </row>
    <row r="14" spans="1:9" s="2" customFormat="1" ht="11.25">
      <c r="A14" s="10" t="s">
        <v>47</v>
      </c>
      <c r="B14" s="11" t="s">
        <v>7</v>
      </c>
      <c r="C14" s="18">
        <v>830000</v>
      </c>
      <c r="D14" s="19">
        <v>179.28</v>
      </c>
      <c r="E14" s="20">
        <v>5.1360631964730201E-4</v>
      </c>
      <c r="F14" s="18">
        <v>179.28</v>
      </c>
      <c r="G14" s="20">
        <v>5.1360631964730201E-4</v>
      </c>
      <c r="H14" s="18">
        <v>829820.72</v>
      </c>
      <c r="I14" s="21">
        <v>0.42919001009721197</v>
      </c>
    </row>
    <row r="15" spans="1:9" s="2" customFormat="1" ht="11.25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0</v>
      </c>
      <c r="G15" s="25">
        <v>0</v>
      </c>
      <c r="H15" s="24">
        <v>600000</v>
      </c>
      <c r="I15" s="26">
        <v>0.31032486879615051</v>
      </c>
    </row>
    <row r="16" spans="1:9" s="2" customFormat="1" ht="11.25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7.3443552281755628E-2</v>
      </c>
    </row>
    <row r="17" spans="1:10" s="2" customFormat="1" ht="11.25">
      <c r="A17" s="3" t="s">
        <v>46</v>
      </c>
      <c r="B17" s="5" t="s">
        <v>45</v>
      </c>
      <c r="C17" s="24">
        <v>830000</v>
      </c>
      <c r="D17" s="24">
        <v>96446.54</v>
      </c>
      <c r="E17" s="25">
        <v>0.27630272452095217</v>
      </c>
      <c r="F17" s="24">
        <v>96446.54</v>
      </c>
      <c r="G17" s="25">
        <v>0.27630272452095217</v>
      </c>
      <c r="H17" s="24">
        <v>733553.46</v>
      </c>
      <c r="I17" s="26">
        <v>0.37939980204910373</v>
      </c>
    </row>
    <row r="18" spans="1:10" s="2" customFormat="1" ht="11.25">
      <c r="A18" s="17"/>
      <c r="B18" s="12" t="s">
        <v>54</v>
      </c>
      <c r="C18" s="13">
        <v>5338856.2699999996</v>
      </c>
      <c r="D18" s="16">
        <v>4136515.45</v>
      </c>
      <c r="E18" s="14">
        <v>11.850404263937437</v>
      </c>
      <c r="F18" s="13">
        <v>4136515.45</v>
      </c>
      <c r="G18" s="14">
        <v>11.850404263937437</v>
      </c>
      <c r="H18" s="13">
        <v>1202340.8199999994</v>
      </c>
      <c r="I18" s="15">
        <v>0.62186042869125979</v>
      </c>
    </row>
    <row r="19" spans="1:10" s="2" customFormat="1" ht="11.25">
      <c r="A19" s="3" t="s">
        <v>53</v>
      </c>
      <c r="B19" s="5" t="s">
        <v>52</v>
      </c>
      <c r="C19" s="24">
        <v>3958856.27</v>
      </c>
      <c r="D19" s="24">
        <v>3958856.27</v>
      </c>
      <c r="E19" s="25">
        <v>11.341441314409559</v>
      </c>
      <c r="F19" s="24">
        <v>3958856.27</v>
      </c>
      <c r="G19" s="25">
        <v>11.341441314409559</v>
      </c>
      <c r="H19" s="24">
        <v>0</v>
      </c>
      <c r="I19" s="26">
        <v>0</v>
      </c>
    </row>
    <row r="20" spans="1:10" s="2" customFormat="1" ht="11.25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0</v>
      </c>
      <c r="G20" s="20">
        <v>0</v>
      </c>
      <c r="H20" s="18">
        <v>500000</v>
      </c>
      <c r="I20" s="21">
        <v>0.25860405733012543</v>
      </c>
    </row>
    <row r="21" spans="1:10" s="2" customFormat="1" ht="11.25">
      <c r="A21" s="3" t="s">
        <v>48</v>
      </c>
      <c r="B21" s="5" t="s">
        <v>45</v>
      </c>
      <c r="C21" s="24">
        <v>500000</v>
      </c>
      <c r="D21" s="24">
        <v>168484.58</v>
      </c>
      <c r="E21" s="25">
        <v>0.48267930082062371</v>
      </c>
      <c r="F21" s="24">
        <v>168484.58</v>
      </c>
      <c r="G21" s="25">
        <v>0.48267930082062371</v>
      </c>
      <c r="H21" s="24">
        <v>331515.42000000004</v>
      </c>
      <c r="I21" s="26">
        <v>0.17146246535900128</v>
      </c>
    </row>
    <row r="22" spans="1:10" s="2" customFormat="1" ht="11.25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2.5860405733012546E-2</v>
      </c>
    </row>
    <row r="23" spans="1:10" s="2" customFormat="1" ht="11.25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2.5860405733012546E-2</v>
      </c>
    </row>
    <row r="24" spans="1:10" s="2" customFormat="1" ht="11.25">
      <c r="A24" s="10" t="s">
        <v>46</v>
      </c>
      <c r="B24" s="11" t="s">
        <v>45</v>
      </c>
      <c r="C24" s="18">
        <v>230000</v>
      </c>
      <c r="D24" s="19">
        <v>9174.6</v>
      </c>
      <c r="E24" s="20">
        <v>2.6283648707251993E-2</v>
      </c>
      <c r="F24" s="18">
        <v>9174.6</v>
      </c>
      <c r="G24" s="20">
        <v>2.6283648707251993E-2</v>
      </c>
      <c r="H24" s="18">
        <v>220825.4</v>
      </c>
      <c r="I24" s="21">
        <v>0.11421268880309576</v>
      </c>
    </row>
    <row r="25" spans="1:10" s="2" customFormat="1" ht="11.25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2.5860405733012546E-2</v>
      </c>
    </row>
    <row r="26" spans="1:10" s="2" customFormat="1" ht="11.25">
      <c r="A26" s="17"/>
      <c r="B26" s="12" t="s">
        <v>44</v>
      </c>
      <c r="C26" s="13">
        <v>52830000</v>
      </c>
      <c r="D26" s="16">
        <v>16089744.059999999</v>
      </c>
      <c r="E26" s="14">
        <v>46.094345329783792</v>
      </c>
      <c r="F26" s="13">
        <v>16089744.059999999</v>
      </c>
      <c r="G26" s="14">
        <v>46.094345329783792</v>
      </c>
      <c r="H26" s="13">
        <v>36740255.939999998</v>
      </c>
      <c r="I26" s="15">
        <v>19.002358506862482</v>
      </c>
      <c r="J26" s="31"/>
    </row>
    <row r="27" spans="1:10" s="2" customFormat="1" ht="11.25">
      <c r="A27" s="3" t="s">
        <v>43</v>
      </c>
      <c r="B27" s="5" t="s">
        <v>42</v>
      </c>
      <c r="C27" s="24">
        <v>2130000</v>
      </c>
      <c r="D27" s="24">
        <v>109568.3</v>
      </c>
      <c r="E27" s="25">
        <v>0.31389430674370528</v>
      </c>
      <c r="F27" s="24">
        <v>109568.3</v>
      </c>
      <c r="G27" s="25">
        <v>0.31389430674370528</v>
      </c>
      <c r="H27" s="24">
        <v>2020431.7</v>
      </c>
      <c r="I27" s="26">
        <v>1.0449836703568056</v>
      </c>
      <c r="J27" s="31"/>
    </row>
    <row r="28" spans="1:10" s="2" customFormat="1" ht="11.25">
      <c r="A28" s="10" t="s">
        <v>41</v>
      </c>
      <c r="B28" s="11" t="s">
        <v>40</v>
      </c>
      <c r="C28" s="18">
        <v>1200000</v>
      </c>
      <c r="D28" s="19">
        <v>50000</v>
      </c>
      <c r="E28" s="20">
        <v>0.14324138767495037</v>
      </c>
      <c r="F28" s="18">
        <v>50000</v>
      </c>
      <c r="G28" s="20">
        <v>0.14324138767495037</v>
      </c>
      <c r="H28" s="18">
        <v>1150000</v>
      </c>
      <c r="I28" s="21">
        <v>0.59478933185928862</v>
      </c>
      <c r="J28" s="31"/>
    </row>
    <row r="29" spans="1:10" s="2" customFormat="1" ht="11.25">
      <c r="A29" s="3" t="s">
        <v>39</v>
      </c>
      <c r="B29" s="5" t="s">
        <v>17</v>
      </c>
      <c r="C29" s="24">
        <v>1300000</v>
      </c>
      <c r="D29" s="24">
        <v>276942.2</v>
      </c>
      <c r="E29" s="25">
        <v>0.79339170067507292</v>
      </c>
      <c r="F29" s="24">
        <v>276942.2</v>
      </c>
      <c r="G29" s="25">
        <v>0.79339170067507292</v>
      </c>
      <c r="H29" s="24">
        <v>1023057.8</v>
      </c>
      <c r="I29" s="26">
        <v>0.52913379592646415</v>
      </c>
      <c r="J29" s="31"/>
    </row>
    <row r="30" spans="1:10" s="2" customFormat="1" ht="11.25">
      <c r="A30" s="10" t="s">
        <v>38</v>
      </c>
      <c r="B30" s="11" t="s">
        <v>37</v>
      </c>
      <c r="C30" s="18">
        <v>100000</v>
      </c>
      <c r="D30" s="19">
        <v>5000</v>
      </c>
      <c r="E30" s="20">
        <v>1.4324138767495036E-2</v>
      </c>
      <c r="F30" s="18">
        <v>5000</v>
      </c>
      <c r="G30" s="20">
        <v>1.4324138767495036E-2</v>
      </c>
      <c r="H30" s="18">
        <v>95000</v>
      </c>
      <c r="I30" s="21">
        <v>4.9134770892723834E-2</v>
      </c>
      <c r="J30" s="31"/>
    </row>
    <row r="31" spans="1:10" s="2" customFormat="1" ht="11.25">
      <c r="A31" s="3" t="s">
        <v>36</v>
      </c>
      <c r="B31" s="5" t="s">
        <v>35</v>
      </c>
      <c r="C31" s="24">
        <v>100000</v>
      </c>
      <c r="D31" s="24">
        <v>40000</v>
      </c>
      <c r="E31" s="25">
        <v>0.11459311013996029</v>
      </c>
      <c r="F31" s="24">
        <v>40000</v>
      </c>
      <c r="G31" s="25">
        <v>0.11459311013996029</v>
      </c>
      <c r="H31" s="24">
        <v>60000</v>
      </c>
      <c r="I31" s="26">
        <v>3.1032486879615052E-2</v>
      </c>
      <c r="J31" s="31"/>
    </row>
    <row r="32" spans="1:10" s="2" customFormat="1" ht="11.25">
      <c r="A32" s="10" t="s">
        <v>34</v>
      </c>
      <c r="B32" s="11" t="s">
        <v>33</v>
      </c>
      <c r="C32" s="18">
        <v>1040000</v>
      </c>
      <c r="D32" s="19">
        <v>260000</v>
      </c>
      <c r="E32" s="20">
        <v>0.74485521590974191</v>
      </c>
      <c r="F32" s="18">
        <v>260000</v>
      </c>
      <c r="G32" s="20">
        <v>0.74485521590974191</v>
      </c>
      <c r="H32" s="18">
        <v>780000</v>
      </c>
      <c r="I32" s="21">
        <v>0.40342232943499579</v>
      </c>
      <c r="J32" s="31"/>
    </row>
    <row r="33" spans="1:10" s="2" customFormat="1" ht="11.25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0.15516243439807526</v>
      </c>
      <c r="J33" s="31"/>
    </row>
    <row r="34" spans="1:10" s="2" customFormat="1" ht="11.25">
      <c r="A34" s="10" t="s">
        <v>30</v>
      </c>
      <c r="B34" s="11" t="s">
        <v>29</v>
      </c>
      <c r="C34" s="18">
        <v>1050000</v>
      </c>
      <c r="D34" s="19">
        <v>788200</v>
      </c>
      <c r="E34" s="20">
        <v>2.2580572353079176</v>
      </c>
      <c r="F34" s="18">
        <v>788200</v>
      </c>
      <c r="G34" s="20">
        <v>2.2580572353079176</v>
      </c>
      <c r="H34" s="18">
        <v>261800</v>
      </c>
      <c r="I34" s="21">
        <v>0.13540508441805371</v>
      </c>
      <c r="J34" s="31"/>
    </row>
    <row r="35" spans="1:10" s="2" customFormat="1" ht="11.25">
      <c r="A35" s="3" t="s">
        <v>28</v>
      </c>
      <c r="B35" s="5" t="s">
        <v>27</v>
      </c>
      <c r="C35" s="24">
        <v>9000000</v>
      </c>
      <c r="D35" s="24">
        <v>6500000</v>
      </c>
      <c r="E35" s="25">
        <v>18.621380397743547</v>
      </c>
      <c r="F35" s="24">
        <v>6500000</v>
      </c>
      <c r="G35" s="25">
        <v>18.621380397743547</v>
      </c>
      <c r="H35" s="24">
        <v>2500000</v>
      </c>
      <c r="I35" s="26">
        <v>1.2930202866506273</v>
      </c>
      <c r="J35" s="31"/>
    </row>
    <row r="36" spans="1:10" s="2" customFormat="1" ht="11.25">
      <c r="A36" s="10" t="s">
        <v>26</v>
      </c>
      <c r="B36" s="11" t="s">
        <v>15</v>
      </c>
      <c r="C36" s="18">
        <v>12350000</v>
      </c>
      <c r="D36" s="19">
        <v>6207100.459999999</v>
      </c>
      <c r="E36" s="20">
        <v>17.782273666564453</v>
      </c>
      <c r="F36" s="18">
        <v>6207100.459999999</v>
      </c>
      <c r="G36" s="20">
        <v>17.782273666564453</v>
      </c>
      <c r="H36" s="18">
        <v>6142899.540000001</v>
      </c>
      <c r="I36" s="21">
        <v>3.1771574896307233</v>
      </c>
      <c r="J36" s="31"/>
    </row>
    <row r="37" spans="1:10" s="2" customFormat="1" ht="11.25">
      <c r="A37" s="3" t="s">
        <v>25</v>
      </c>
      <c r="B37" s="5" t="s">
        <v>24</v>
      </c>
      <c r="C37" s="24">
        <v>15160000</v>
      </c>
      <c r="D37" s="24">
        <v>962815.77</v>
      </c>
      <c r="E37" s="25">
        <v>2.7583013394025171</v>
      </c>
      <c r="F37" s="24">
        <v>962815.77</v>
      </c>
      <c r="G37" s="25">
        <v>2.7583013394025171</v>
      </c>
      <c r="H37" s="24">
        <v>14197184.23</v>
      </c>
      <c r="I37" s="26">
        <v>7.3428988890825471</v>
      </c>
      <c r="J37" s="31"/>
    </row>
    <row r="38" spans="1:10" s="2" customFormat="1" ht="11.25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0</v>
      </c>
      <c r="G38" s="20">
        <v>0</v>
      </c>
      <c r="H38" s="18">
        <v>260000</v>
      </c>
      <c r="I38" s="21">
        <v>0.13447410981166524</v>
      </c>
      <c r="J38" s="31"/>
    </row>
    <row r="39" spans="1:10" s="2" customFormat="1" ht="11.25">
      <c r="A39" s="3" t="s">
        <v>74</v>
      </c>
      <c r="B39" s="5" t="s">
        <v>75</v>
      </c>
      <c r="C39" s="24">
        <v>200000</v>
      </c>
      <c r="D39" s="24">
        <v>138600</v>
      </c>
      <c r="E39" s="25">
        <v>0.39706512663496241</v>
      </c>
      <c r="F39" s="24">
        <v>138600</v>
      </c>
      <c r="G39" s="25">
        <v>0.39706512663496241</v>
      </c>
      <c r="H39" s="24">
        <v>61400</v>
      </c>
      <c r="I39" s="26">
        <v>3.1756578240139409E-2</v>
      </c>
      <c r="J39" s="31"/>
    </row>
    <row r="40" spans="1:10" s="2" customFormat="1" ht="11.25">
      <c r="A40" s="10" t="s">
        <v>21</v>
      </c>
      <c r="B40" s="11" t="s">
        <v>7</v>
      </c>
      <c r="C40" s="18">
        <v>1650000</v>
      </c>
      <c r="D40" s="19">
        <v>60048.75</v>
      </c>
      <c r="E40" s="20">
        <v>0.17202932556292352</v>
      </c>
      <c r="F40" s="18">
        <v>60048.75</v>
      </c>
      <c r="G40" s="20">
        <v>0.17202932556292352</v>
      </c>
      <c r="H40" s="18">
        <v>1589951.25</v>
      </c>
      <c r="I40" s="21">
        <v>0.82233568841420923</v>
      </c>
      <c r="J40" s="31"/>
    </row>
    <row r="41" spans="1:10" s="2" customFormat="1" ht="11.25">
      <c r="A41" s="3" t="s">
        <v>20</v>
      </c>
      <c r="B41" s="5" t="s">
        <v>19</v>
      </c>
      <c r="C41" s="24">
        <v>6340000</v>
      </c>
      <c r="D41" s="24">
        <v>594068.57999999996</v>
      </c>
      <c r="E41" s="25">
        <v>1.7019041554657455</v>
      </c>
      <c r="F41" s="24">
        <v>594068.57999999996</v>
      </c>
      <c r="G41" s="25">
        <v>1.7019041554657455</v>
      </c>
      <c r="H41" s="24">
        <v>5745931.4199999999</v>
      </c>
      <c r="I41" s="26">
        <v>2.9718423567052983</v>
      </c>
      <c r="J41" s="31"/>
    </row>
    <row r="42" spans="1:10" s="2" customFormat="1" ht="11.25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2.5860405733012546E-2</v>
      </c>
      <c r="J42" s="31"/>
    </row>
    <row r="43" spans="1:10" s="2" customFormat="1" ht="11.25">
      <c r="A43" s="3" t="s">
        <v>16</v>
      </c>
      <c r="B43" s="5" t="s">
        <v>15</v>
      </c>
      <c r="C43" s="24">
        <v>550000</v>
      </c>
      <c r="D43" s="24">
        <v>97400</v>
      </c>
      <c r="E43" s="25">
        <v>0.27903422319080329</v>
      </c>
      <c r="F43" s="24">
        <v>97400</v>
      </c>
      <c r="G43" s="25">
        <v>0.27903422319080329</v>
      </c>
      <c r="H43" s="24">
        <v>452600</v>
      </c>
      <c r="I43" s="26">
        <v>0.23408839269522955</v>
      </c>
      <c r="J43" s="31"/>
    </row>
    <row r="44" spans="1:10" s="2" customFormat="1" ht="11.25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2.5860405733012546E-2</v>
      </c>
      <c r="J44" s="31"/>
    </row>
    <row r="45" spans="1:10" s="2" customFormat="1" ht="11.25">
      <c r="A45" s="3"/>
      <c r="B45" s="4" t="s">
        <v>13</v>
      </c>
      <c r="C45" s="27">
        <v>4100000</v>
      </c>
      <c r="D45" s="28">
        <v>351448</v>
      </c>
      <c r="E45" s="29">
        <v>1.0068379843117192</v>
      </c>
      <c r="F45" s="27">
        <v>351448</v>
      </c>
      <c r="G45" s="29">
        <v>1.0068379843117192</v>
      </c>
      <c r="H45" s="27">
        <v>3748552</v>
      </c>
      <c r="I45" s="30">
        <v>1.9387815126259127</v>
      </c>
      <c r="J45" s="31"/>
    </row>
    <row r="46" spans="1:10" s="2" customFormat="1" ht="11.25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>
      <c r="A47" s="3" t="s">
        <v>12</v>
      </c>
      <c r="B47" s="4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0.51720811466025085</v>
      </c>
      <c r="J47" s="31"/>
    </row>
    <row r="48" spans="1:10" s="2" customFormat="1" ht="11.25">
      <c r="A48" s="10" t="s">
        <v>10</v>
      </c>
      <c r="B48" s="11" t="s">
        <v>9</v>
      </c>
      <c r="C48" s="18">
        <v>3000000</v>
      </c>
      <c r="D48" s="19">
        <v>351448</v>
      </c>
      <c r="E48" s="20">
        <v>1.0068379843117192</v>
      </c>
      <c r="F48" s="18">
        <v>351448</v>
      </c>
      <c r="G48" s="20">
        <v>1.0068379843117192</v>
      </c>
      <c r="H48" s="18">
        <v>2648552</v>
      </c>
      <c r="I48" s="21">
        <v>1.3698525864996369</v>
      </c>
    </row>
    <row r="49" spans="1:9" s="2" customFormat="1" ht="12" thickBot="1">
      <c r="A49" s="3" t="s">
        <v>8</v>
      </c>
      <c r="B49" s="4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5.1720811466025092E-2</v>
      </c>
    </row>
    <row r="50" spans="1:9" s="2" customFormat="1" ht="16.5" customHeight="1" thickTop="1" thickBot="1">
      <c r="A50" s="37" t="s">
        <v>0</v>
      </c>
      <c r="B50" s="38"/>
      <c r="C50" s="32">
        <v>228251880.27000001</v>
      </c>
      <c r="D50" s="33">
        <v>34906112.549999997</v>
      </c>
      <c r="E50" s="34">
        <v>100</v>
      </c>
      <c r="F50" s="32">
        <v>34906112.549999997</v>
      </c>
      <c r="G50" s="34">
        <v>100</v>
      </c>
      <c r="H50" s="32">
        <v>193345767.72</v>
      </c>
      <c r="I50" s="35">
        <v>100</v>
      </c>
    </row>
    <row r="51" spans="1:9" s="2" customFormat="1" ht="16.5" customHeight="1" thickTop="1">
      <c r="A51" s="39" t="s">
        <v>71</v>
      </c>
      <c r="B51" s="39"/>
      <c r="C51" s="40"/>
      <c r="D51" s="40"/>
      <c r="E51" s="40"/>
      <c r="F51" s="40"/>
      <c r="G51" s="40"/>
      <c r="H51" s="40"/>
      <c r="I51" s="40"/>
    </row>
    <row r="52" spans="1:9" s="2" customFormat="1" ht="16.5" customHeight="1">
      <c r="A52" s="6"/>
      <c r="B52" s="6" t="s">
        <v>6</v>
      </c>
      <c r="C52" s="7">
        <f>F5</f>
        <v>14328405.039999997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5</v>
      </c>
      <c r="C53" s="7">
        <f>F18</f>
        <v>4136515.45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44</v>
      </c>
      <c r="C54" s="7">
        <f>F26</f>
        <v>16089744.059999999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 t="s">
        <v>4</v>
      </c>
      <c r="C55" s="7">
        <f>F45</f>
        <v>351448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>
        <f>SUM(C52:C55)</f>
        <v>34906112.549999997</v>
      </c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topLeftCell="A19" zoomScale="120" workbookViewId="0">
      <selection activeCell="C45" sqref="C45:I5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41" t="s">
        <v>77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15" customHeight="1" thickBot="1">
      <c r="A2" s="42" t="s">
        <v>3</v>
      </c>
      <c r="B2" s="43" t="s">
        <v>69</v>
      </c>
      <c r="C2" s="44" t="s">
        <v>68</v>
      </c>
      <c r="D2" s="46" t="s">
        <v>78</v>
      </c>
      <c r="E2" s="42"/>
      <c r="F2" s="47" t="s">
        <v>70</v>
      </c>
      <c r="G2" s="48"/>
      <c r="H2" s="49" t="s">
        <v>2</v>
      </c>
      <c r="I2" s="50"/>
    </row>
    <row r="3" spans="1:9" s="2" customFormat="1" ht="15" customHeight="1" thickBot="1">
      <c r="A3" s="42"/>
      <c r="B3" s="43"/>
      <c r="C3" s="45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3" t="s">
        <v>67</v>
      </c>
    </row>
    <row r="4" spans="1:9" s="2" customFormat="1" ht="11.25">
      <c r="A4" s="10"/>
      <c r="B4" s="12" t="s">
        <v>66</v>
      </c>
      <c r="C4" s="13">
        <v>224151880.27000001</v>
      </c>
      <c r="D4" s="16">
        <v>12601585.84</v>
      </c>
      <c r="E4" s="14">
        <v>92.721455089165744</v>
      </c>
      <c r="F4" s="13">
        <v>47156250.390000008</v>
      </c>
      <c r="G4" s="14">
        <v>97.235575772676526</v>
      </c>
      <c r="H4" s="13">
        <v>176995629.88</v>
      </c>
      <c r="I4" s="15">
        <v>98.464943885993932</v>
      </c>
    </row>
    <row r="5" spans="1:9" s="2" customFormat="1" ht="11.25">
      <c r="A5" s="3"/>
      <c r="B5" s="4" t="s">
        <v>65</v>
      </c>
      <c r="C5" s="27">
        <v>165983024</v>
      </c>
      <c r="D5" s="28">
        <v>10043598.280000001</v>
      </c>
      <c r="E5" s="29">
        <v>73.899988356754491</v>
      </c>
      <c r="F5" s="27">
        <v>24372003.320000008</v>
      </c>
      <c r="G5" s="29">
        <v>50.254754268085989</v>
      </c>
      <c r="H5" s="27">
        <v>141611020.68000001</v>
      </c>
      <c r="I5" s="30">
        <v>78.780030977872912</v>
      </c>
    </row>
    <row r="6" spans="1:9" s="2" customFormat="1" ht="11.25">
      <c r="A6" s="10" t="s">
        <v>64</v>
      </c>
      <c r="B6" s="11" t="s">
        <v>63</v>
      </c>
      <c r="C6" s="18">
        <v>130265024</v>
      </c>
      <c r="D6" s="19">
        <v>7985334.8200000003</v>
      </c>
      <c r="E6" s="20">
        <v>58.755451360285413</v>
      </c>
      <c r="F6" s="18">
        <v>18661209.990000002</v>
      </c>
      <c r="G6" s="20">
        <v>38.479172601417538</v>
      </c>
      <c r="H6" s="18">
        <v>111603814.00999999</v>
      </c>
      <c r="I6" s="21">
        <v>62.086636214735634</v>
      </c>
    </row>
    <row r="7" spans="1:9" s="2" customFormat="1" ht="11.25">
      <c r="A7" s="3" t="s">
        <v>62</v>
      </c>
      <c r="B7" s="5" t="s">
        <v>61</v>
      </c>
      <c r="C7" s="24">
        <v>700000</v>
      </c>
      <c r="D7" s="24">
        <v>28616.74</v>
      </c>
      <c r="E7" s="25">
        <v>0.21055967133009135</v>
      </c>
      <c r="F7" s="24">
        <v>68076.430000000008</v>
      </c>
      <c r="G7" s="25">
        <v>0.14037271438786908</v>
      </c>
      <c r="H7" s="24">
        <v>631923.56999999995</v>
      </c>
      <c r="I7" s="26">
        <v>0.35154720431500269</v>
      </c>
    </row>
    <row r="8" spans="1:9" s="2" customFormat="1" ht="11.25">
      <c r="A8" s="10" t="s">
        <v>60</v>
      </c>
      <c r="B8" s="11" t="s">
        <v>45</v>
      </c>
      <c r="C8" s="18">
        <v>2200000</v>
      </c>
      <c r="D8" s="19">
        <v>162374.75</v>
      </c>
      <c r="E8" s="20">
        <v>1.1947403510080374</v>
      </c>
      <c r="F8" s="18">
        <v>356171.57999999996</v>
      </c>
      <c r="G8" s="20">
        <v>0.73442117150408803</v>
      </c>
      <c r="H8" s="18">
        <v>1843828.42</v>
      </c>
      <c r="I8" s="21">
        <v>1.0257454493864639</v>
      </c>
    </row>
    <row r="9" spans="1:9" s="2" customFormat="1" ht="11.25">
      <c r="A9" s="3" t="s">
        <v>59</v>
      </c>
      <c r="B9" s="5" t="s">
        <v>58</v>
      </c>
      <c r="C9" s="24">
        <v>830000</v>
      </c>
      <c r="D9" s="24">
        <v>34755.69</v>
      </c>
      <c r="E9" s="25">
        <v>0.25572957168603211</v>
      </c>
      <c r="F9" s="24">
        <v>67772.87</v>
      </c>
      <c r="G9" s="25">
        <v>0.13974677761093196</v>
      </c>
      <c r="H9" s="24">
        <v>762227.13</v>
      </c>
      <c r="I9" s="26">
        <v>0.42403674957803544</v>
      </c>
    </row>
    <row r="10" spans="1:9" s="2" customFormat="1" ht="11.25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1.6803956944165552E-3</v>
      </c>
      <c r="H10" s="18">
        <v>1399185.06</v>
      </c>
      <c r="I10" s="21">
        <v>0.77838463306934313</v>
      </c>
    </row>
    <row r="11" spans="1:9" s="2" customFormat="1" ht="11.25">
      <c r="A11" s="3" t="s">
        <v>50</v>
      </c>
      <c r="B11" s="5" t="s">
        <v>49</v>
      </c>
      <c r="C11" s="24">
        <v>5000000</v>
      </c>
      <c r="D11" s="24">
        <v>312461.09000000003</v>
      </c>
      <c r="E11" s="25">
        <v>2.2990635695694932</v>
      </c>
      <c r="F11" s="24">
        <v>1119226.8500000001</v>
      </c>
      <c r="G11" s="25">
        <v>2.3078312266122705</v>
      </c>
      <c r="H11" s="24">
        <v>3880773.15</v>
      </c>
      <c r="I11" s="26">
        <v>2.1589239842141459</v>
      </c>
    </row>
    <row r="12" spans="1:9" s="2" customFormat="1" ht="11.25">
      <c r="A12" s="10" t="s">
        <v>57</v>
      </c>
      <c r="B12" s="11" t="s">
        <v>55</v>
      </c>
      <c r="C12" s="18">
        <v>1186000</v>
      </c>
      <c r="D12" s="19">
        <v>-433500.6</v>
      </c>
      <c r="E12" s="20">
        <v>-3.1896625491721764</v>
      </c>
      <c r="F12" s="18">
        <v>332271.55000000005</v>
      </c>
      <c r="G12" s="20">
        <v>0.685139620091191</v>
      </c>
      <c r="H12" s="18">
        <v>853728.45</v>
      </c>
      <c r="I12" s="21">
        <v>0.4749401099909607</v>
      </c>
    </row>
    <row r="13" spans="1:9" s="2" customFormat="1" ht="11.25">
      <c r="A13" s="3" t="s">
        <v>48</v>
      </c>
      <c r="B13" s="5" t="s">
        <v>45</v>
      </c>
      <c r="C13" s="24">
        <v>22000000</v>
      </c>
      <c r="D13" s="24">
        <v>1487068.03</v>
      </c>
      <c r="E13" s="25">
        <v>10.941726962689893</v>
      </c>
      <c r="F13" s="24">
        <v>3203345.5300000003</v>
      </c>
      <c r="G13" s="25">
        <v>6.6052568733164616</v>
      </c>
      <c r="H13" s="24">
        <v>18796654.469999999</v>
      </c>
      <c r="I13" s="26">
        <v>10.456820481318015</v>
      </c>
    </row>
    <row r="14" spans="1:9" s="2" customFormat="1" ht="11.25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3.6967303125997003E-4</v>
      </c>
      <c r="H14" s="18">
        <v>829820.72</v>
      </c>
      <c r="I14" s="21">
        <v>0.46163993249794855</v>
      </c>
    </row>
    <row r="15" spans="1:9" s="2" customFormat="1" ht="11.25">
      <c r="A15" s="3" t="s">
        <v>56</v>
      </c>
      <c r="B15" s="5" t="s">
        <v>55</v>
      </c>
      <c r="C15" s="24">
        <v>600000</v>
      </c>
      <c r="D15" s="24">
        <v>433500.6</v>
      </c>
      <c r="E15" s="25">
        <v>3.1896625491721764</v>
      </c>
      <c r="F15" s="24">
        <v>433500.6</v>
      </c>
      <c r="G15" s="25">
        <v>0.89387260628634391</v>
      </c>
      <c r="H15" s="24">
        <v>166499.40000000002</v>
      </c>
      <c r="I15" s="26">
        <v>9.2625756292213271E-2</v>
      </c>
    </row>
    <row r="16" spans="1:9" s="2" customFormat="1" ht="11.25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7.8996425173269588E-2</v>
      </c>
    </row>
    <row r="17" spans="1:10" s="2" customFormat="1" ht="11.25">
      <c r="A17" s="3" t="s">
        <v>46</v>
      </c>
      <c r="B17" s="5" t="s">
        <v>45</v>
      </c>
      <c r="C17" s="24">
        <v>830000</v>
      </c>
      <c r="D17" s="24">
        <v>32987.160000000003</v>
      </c>
      <c r="E17" s="25">
        <v>0.24271687018553251</v>
      </c>
      <c r="F17" s="24">
        <v>129433.7</v>
      </c>
      <c r="G17" s="25">
        <v>0.26689060813360987</v>
      </c>
      <c r="H17" s="24">
        <v>700566.3</v>
      </c>
      <c r="I17" s="26">
        <v>0.38973403730186157</v>
      </c>
    </row>
    <row r="18" spans="1:10" s="2" customFormat="1" ht="11.25">
      <c r="A18" s="17"/>
      <c r="B18" s="12" t="s">
        <v>54</v>
      </c>
      <c r="C18" s="13">
        <v>5338856.2699999996</v>
      </c>
      <c r="D18" s="16">
        <v>509536.1</v>
      </c>
      <c r="E18" s="14">
        <v>3.7491256427816912</v>
      </c>
      <c r="F18" s="13">
        <v>4646051.55</v>
      </c>
      <c r="G18" s="14">
        <v>9.5800979466676832</v>
      </c>
      <c r="H18" s="13">
        <v>692804.71999999974</v>
      </c>
      <c r="I18" s="15">
        <v>0.38541617058568989</v>
      </c>
    </row>
    <row r="19" spans="1:10" s="2" customFormat="1" ht="11.25">
      <c r="A19" s="3" t="s">
        <v>53</v>
      </c>
      <c r="B19" s="5" t="s">
        <v>52</v>
      </c>
      <c r="C19" s="24">
        <v>3958856.27</v>
      </c>
      <c r="D19" s="24">
        <v>0</v>
      </c>
      <c r="E19" s="25">
        <v>0</v>
      </c>
      <c r="F19" s="24">
        <v>3958856.27</v>
      </c>
      <c r="G19" s="25">
        <v>8.1631102055635782</v>
      </c>
      <c r="H19" s="24">
        <v>0</v>
      </c>
      <c r="I19" s="26">
        <v>0</v>
      </c>
    </row>
    <row r="20" spans="1:10" s="2" customFormat="1" ht="11.25">
      <c r="A20" s="10" t="s">
        <v>51</v>
      </c>
      <c r="B20" s="11" t="s">
        <v>7</v>
      </c>
      <c r="C20" s="18">
        <v>500000</v>
      </c>
      <c r="D20" s="19">
        <v>246816</v>
      </c>
      <c r="E20" s="20">
        <v>1.8160522770590857</v>
      </c>
      <c r="F20" s="18">
        <v>246816</v>
      </c>
      <c r="G20" s="20">
        <v>0.50893138600770171</v>
      </c>
      <c r="H20" s="18">
        <v>253184</v>
      </c>
      <c r="I20" s="21">
        <v>0.14084951345823302</v>
      </c>
    </row>
    <row r="21" spans="1:10" s="2" customFormat="1" ht="11.25">
      <c r="A21" s="3" t="s">
        <v>48</v>
      </c>
      <c r="B21" s="5" t="s">
        <v>45</v>
      </c>
      <c r="C21" s="24">
        <v>500000</v>
      </c>
      <c r="D21" s="24">
        <v>253545.5</v>
      </c>
      <c r="E21" s="25">
        <v>1.8655673968182143</v>
      </c>
      <c r="F21" s="24">
        <v>422030.07999999996</v>
      </c>
      <c r="G21" s="25">
        <v>0.87022054304154195</v>
      </c>
      <c r="H21" s="24">
        <v>77969.920000000042</v>
      </c>
      <c r="I21" s="26">
        <v>4.3375668669336759E-2</v>
      </c>
    </row>
    <row r="22" spans="1:10" s="2" customFormat="1" ht="11.25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2.7815642666644221E-2</v>
      </c>
    </row>
    <row r="23" spans="1:10" s="2" customFormat="1" ht="11.25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2.7815642666644221E-2</v>
      </c>
    </row>
    <row r="24" spans="1:10" s="2" customFormat="1" ht="11.25">
      <c r="A24" s="10" t="s">
        <v>46</v>
      </c>
      <c r="B24" s="11" t="s">
        <v>45</v>
      </c>
      <c r="C24" s="18">
        <v>230000</v>
      </c>
      <c r="D24" s="19">
        <v>9174.6</v>
      </c>
      <c r="E24" s="20">
        <v>6.7505968904391478E-2</v>
      </c>
      <c r="F24" s="18">
        <v>18349.2</v>
      </c>
      <c r="G24" s="20">
        <v>3.7835812054860793E-2</v>
      </c>
      <c r="H24" s="18">
        <v>211650.8</v>
      </c>
      <c r="I24" s="21">
        <v>0.11774406045818764</v>
      </c>
    </row>
    <row r="25" spans="1:10" s="2" customFormat="1" ht="11.25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2.7815642666644221E-2</v>
      </c>
    </row>
    <row r="26" spans="1:10" s="2" customFormat="1" ht="11.25">
      <c r="A26" s="17"/>
      <c r="B26" s="12" t="s">
        <v>44</v>
      </c>
      <c r="C26" s="13">
        <v>52830000</v>
      </c>
      <c r="D26" s="16">
        <v>2048451.46</v>
      </c>
      <c r="E26" s="14">
        <v>15.072341089629557</v>
      </c>
      <c r="F26" s="13">
        <v>18138195.52</v>
      </c>
      <c r="G26" s="14">
        <v>37.400723557922852</v>
      </c>
      <c r="H26" s="13">
        <v>34691804.480000004</v>
      </c>
      <c r="I26" s="15">
        <v>19.299496737535346</v>
      </c>
      <c r="J26" s="31"/>
    </row>
    <row r="27" spans="1:10" s="2" customFormat="1" ht="11.25">
      <c r="A27" s="3" t="s">
        <v>43</v>
      </c>
      <c r="B27" s="5" t="s">
        <v>42</v>
      </c>
      <c r="C27" s="24">
        <v>2130000</v>
      </c>
      <c r="D27" s="24">
        <v>182190.51</v>
      </c>
      <c r="E27" s="25">
        <v>1.3405431193441923</v>
      </c>
      <c r="F27" s="24">
        <v>291758.81</v>
      </c>
      <c r="G27" s="25">
        <v>0.6016028764474658</v>
      </c>
      <c r="H27" s="24">
        <v>1838241.19</v>
      </c>
      <c r="I27" s="26">
        <v>1.0226372015229368</v>
      </c>
      <c r="J27" s="31"/>
    </row>
    <row r="28" spans="1:10" s="2" customFormat="1" ht="11.25">
      <c r="A28" s="10" t="s">
        <v>41</v>
      </c>
      <c r="B28" s="11" t="s">
        <v>40</v>
      </c>
      <c r="C28" s="18">
        <v>1200000</v>
      </c>
      <c r="D28" s="19">
        <v>170837.64</v>
      </c>
      <c r="E28" s="20">
        <v>1.2570096149739092</v>
      </c>
      <c r="F28" s="18">
        <v>220837.64</v>
      </c>
      <c r="G28" s="20">
        <v>0.45536434513106883</v>
      </c>
      <c r="H28" s="18">
        <v>979162.36</v>
      </c>
      <c r="I28" s="21">
        <v>0.54472060636776098</v>
      </c>
      <c r="J28" s="31"/>
    </row>
    <row r="29" spans="1:10" s="2" customFormat="1" ht="11.25">
      <c r="A29" s="3" t="s">
        <v>39</v>
      </c>
      <c r="B29" s="5" t="s">
        <v>17</v>
      </c>
      <c r="C29" s="24">
        <v>1300000</v>
      </c>
      <c r="D29" s="24">
        <v>45360.26</v>
      </c>
      <c r="E29" s="25">
        <v>0.33375714484065933</v>
      </c>
      <c r="F29" s="24">
        <v>322302.46000000002</v>
      </c>
      <c r="G29" s="25">
        <v>0.66458348600371064</v>
      </c>
      <c r="H29" s="24">
        <v>977697.54</v>
      </c>
      <c r="I29" s="26">
        <v>0.54390570817394202</v>
      </c>
      <c r="J29" s="31"/>
    </row>
    <row r="30" spans="1:10" s="2" customFormat="1" ht="11.25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1.0309935052988901E-2</v>
      </c>
      <c r="H30" s="18">
        <v>95000</v>
      </c>
      <c r="I30" s="21">
        <v>5.2849721066624014E-2</v>
      </c>
      <c r="J30" s="31"/>
    </row>
    <row r="31" spans="1:10" s="2" customFormat="1" ht="11.25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8.2479480423911206E-2</v>
      </c>
      <c r="H31" s="24">
        <v>60000</v>
      </c>
      <c r="I31" s="26">
        <v>3.3378771199973067E-2</v>
      </c>
      <c r="J31" s="31"/>
    </row>
    <row r="32" spans="1:10" s="2" customFormat="1" ht="11.25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260000</v>
      </c>
      <c r="G32" s="20">
        <v>0.53611662275542282</v>
      </c>
      <c r="H32" s="18">
        <v>780000</v>
      </c>
      <c r="I32" s="21">
        <v>0.43392402559964988</v>
      </c>
      <c r="J32" s="31"/>
    </row>
    <row r="33" spans="1:10" s="2" customFormat="1" ht="11.25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0.16689385599986534</v>
      </c>
      <c r="J33" s="31"/>
    </row>
    <row r="34" spans="1:10" s="2" customFormat="1" ht="11.25">
      <c r="A34" s="10" t="s">
        <v>30</v>
      </c>
      <c r="B34" s="11" t="s">
        <v>29</v>
      </c>
      <c r="C34" s="18">
        <v>1050000</v>
      </c>
      <c r="D34" s="19">
        <v>1187.7</v>
      </c>
      <c r="E34" s="20">
        <v>8.7390010755505152E-3</v>
      </c>
      <c r="F34" s="18">
        <v>789387.7</v>
      </c>
      <c r="G34" s="20">
        <v>1.6277071837256574</v>
      </c>
      <c r="H34" s="18">
        <v>260612.30000000005</v>
      </c>
      <c r="I34" s="21">
        <v>0.14498197222664572</v>
      </c>
      <c r="J34" s="31"/>
    </row>
    <row r="35" spans="1:10" s="2" customFormat="1" ht="11.25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13.40291556888557</v>
      </c>
      <c r="H35" s="24">
        <v>2500000</v>
      </c>
      <c r="I35" s="26">
        <v>1.390782133332211</v>
      </c>
      <c r="J35" s="31"/>
    </row>
    <row r="36" spans="1:10" s="2" customFormat="1" ht="11.25">
      <c r="A36" s="10" t="s">
        <v>26</v>
      </c>
      <c r="B36" s="11" t="s">
        <v>15</v>
      </c>
      <c r="C36" s="18">
        <v>12350000</v>
      </c>
      <c r="D36" s="19">
        <v>191850.77000000002</v>
      </c>
      <c r="E36" s="20">
        <v>1.4116225354678749</v>
      </c>
      <c r="F36" s="18">
        <v>6398951.2300000004</v>
      </c>
      <c r="G36" s="20">
        <v>13.19455431770869</v>
      </c>
      <c r="H36" s="18">
        <v>5951048.7699999996</v>
      </c>
      <c r="I36" s="21">
        <v>3.3106449215618521</v>
      </c>
      <c r="J36" s="31"/>
    </row>
    <row r="37" spans="1:10" s="2" customFormat="1" ht="11.25">
      <c r="A37" s="3" t="s">
        <v>25</v>
      </c>
      <c r="B37" s="5" t="s">
        <v>24</v>
      </c>
      <c r="C37" s="24">
        <v>15160000</v>
      </c>
      <c r="D37" s="24">
        <v>951222.81</v>
      </c>
      <c r="E37" s="25">
        <v>6.9990209309406293</v>
      </c>
      <c r="F37" s="24">
        <v>1914038.5799999998</v>
      </c>
      <c r="G37" s="25">
        <v>3.9467226897430199</v>
      </c>
      <c r="H37" s="24">
        <v>13245961.42</v>
      </c>
      <c r="I37" s="26">
        <v>7.368898592697505</v>
      </c>
      <c r="J37" s="31"/>
    </row>
    <row r="38" spans="1:10" s="2" customFormat="1" ht="11.25">
      <c r="A38" s="10" t="s">
        <v>23</v>
      </c>
      <c r="B38" s="11" t="s">
        <v>22</v>
      </c>
      <c r="C38" s="18">
        <v>260000</v>
      </c>
      <c r="D38" s="19">
        <v>69051.97</v>
      </c>
      <c r="E38" s="20">
        <v>0.50807884154153571</v>
      </c>
      <c r="F38" s="18">
        <v>69051.97</v>
      </c>
      <c r="G38" s="20">
        <v>0.1423842651961876</v>
      </c>
      <c r="H38" s="18">
        <v>190948.03</v>
      </c>
      <c r="I38" s="21">
        <v>0.10622684340759322</v>
      </c>
      <c r="J38" s="31"/>
    </row>
    <row r="39" spans="1:10" s="2" customFormat="1" ht="11.25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0.28579139966885236</v>
      </c>
      <c r="H39" s="24">
        <v>61400</v>
      </c>
      <c r="I39" s="26">
        <v>3.4157609194639102E-2</v>
      </c>
      <c r="J39" s="31"/>
    </row>
    <row r="40" spans="1:10" s="2" customFormat="1" ht="11.25">
      <c r="A40" s="10" t="s">
        <v>21</v>
      </c>
      <c r="B40" s="11" t="s">
        <v>7</v>
      </c>
      <c r="C40" s="18">
        <v>1650000</v>
      </c>
      <c r="D40" s="19">
        <v>3613.15</v>
      </c>
      <c r="E40" s="20">
        <v>2.6585267101225347E-2</v>
      </c>
      <c r="F40" s="18">
        <v>63661.9</v>
      </c>
      <c r="G40" s="20">
        <v>0.13127001086997481</v>
      </c>
      <c r="H40" s="18">
        <v>1586338.1</v>
      </c>
      <c r="I40" s="21">
        <v>0.8825002747616667</v>
      </c>
      <c r="J40" s="31"/>
    </row>
    <row r="41" spans="1:10" s="2" customFormat="1" ht="11.25">
      <c r="A41" s="3" t="s">
        <v>20</v>
      </c>
      <c r="B41" s="5" t="s">
        <v>19</v>
      </c>
      <c r="C41" s="24">
        <v>6340000</v>
      </c>
      <c r="D41" s="24">
        <v>433136.65</v>
      </c>
      <c r="E41" s="25">
        <v>3.186984634343982</v>
      </c>
      <c r="F41" s="24">
        <v>1027205.23</v>
      </c>
      <c r="G41" s="25">
        <v>2.1180838414781054</v>
      </c>
      <c r="H41" s="24">
        <v>5312794.7699999996</v>
      </c>
      <c r="I41" s="26">
        <v>2.9555760176707255</v>
      </c>
      <c r="J41" s="31"/>
    </row>
    <row r="42" spans="1:10" s="2" customFormat="1" ht="11.25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2.7815642666644221E-2</v>
      </c>
      <c r="J42" s="31"/>
    </row>
    <row r="43" spans="1:10" s="2" customFormat="1" ht="11.25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0.2008375348322238</v>
      </c>
      <c r="H43" s="24">
        <v>452600</v>
      </c>
      <c r="I43" s="26">
        <v>0.2517871974184635</v>
      </c>
      <c r="J43" s="31"/>
    </row>
    <row r="44" spans="1:10" s="2" customFormat="1" ht="11.25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2.7815642666644221E-2</v>
      </c>
      <c r="J44" s="31"/>
    </row>
    <row r="45" spans="1:10" s="2" customFormat="1" ht="11.25">
      <c r="A45" s="3"/>
      <c r="B45" s="4" t="s">
        <v>13</v>
      </c>
      <c r="C45" s="27">
        <v>4100000</v>
      </c>
      <c r="D45" s="28">
        <v>989212.35</v>
      </c>
      <c r="E45" s="29">
        <v>7.2785449108342615</v>
      </c>
      <c r="F45" s="27">
        <v>1340660.3500000001</v>
      </c>
      <c r="G45" s="29">
        <v>2.7644242273234738</v>
      </c>
      <c r="H45" s="27">
        <v>2759339.65</v>
      </c>
      <c r="I45" s="30">
        <v>1.5350561140060626</v>
      </c>
      <c r="J45" s="31"/>
    </row>
    <row r="46" spans="1:10" s="2" customFormat="1" ht="11.25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>
      <c r="A47" s="3" t="s">
        <v>12</v>
      </c>
      <c r="B47" s="5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0.55631285333288438</v>
      </c>
      <c r="J47" s="31"/>
    </row>
    <row r="48" spans="1:10" s="2" customFormat="1" ht="11.25">
      <c r="A48" s="10" t="s">
        <v>10</v>
      </c>
      <c r="B48" s="11" t="s">
        <v>9</v>
      </c>
      <c r="C48" s="18">
        <v>3000000</v>
      </c>
      <c r="D48" s="19">
        <v>989212.35</v>
      </c>
      <c r="E48" s="20">
        <v>7.2785449108342615</v>
      </c>
      <c r="F48" s="18">
        <v>1340660.3500000001</v>
      </c>
      <c r="G48" s="20">
        <v>2.7644242273234738</v>
      </c>
      <c r="H48" s="18">
        <v>1659339.65</v>
      </c>
      <c r="I48" s="21">
        <v>0.92311197533988965</v>
      </c>
    </row>
    <row r="49" spans="1:9" s="2" customFormat="1" ht="12" thickBot="1">
      <c r="A49" s="3" t="s">
        <v>8</v>
      </c>
      <c r="B49" s="5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5.5631285333288441E-2</v>
      </c>
    </row>
    <row r="50" spans="1:9" s="2" customFormat="1" ht="16.5" customHeight="1" thickTop="1" thickBot="1">
      <c r="A50" s="37" t="s">
        <v>0</v>
      </c>
      <c r="B50" s="38"/>
      <c r="C50" s="32">
        <v>228251880.27000001</v>
      </c>
      <c r="D50" s="32">
        <f t="shared" ref="D50:I50" si="0">D45+D4</f>
        <v>13590798.189999999</v>
      </c>
      <c r="E50" s="32">
        <f t="shared" si="0"/>
        <v>100</v>
      </c>
      <c r="F50" s="32">
        <f t="shared" si="0"/>
        <v>48496910.74000001</v>
      </c>
      <c r="G50" s="32">
        <f t="shared" si="0"/>
        <v>100</v>
      </c>
      <c r="H50" s="32">
        <f t="shared" si="0"/>
        <v>179754969.53</v>
      </c>
      <c r="I50" s="32">
        <f t="shared" si="0"/>
        <v>100</v>
      </c>
    </row>
    <row r="51" spans="1:9" s="2" customFormat="1" ht="16.5" customHeight="1" thickTop="1">
      <c r="A51" s="39" t="s">
        <v>71</v>
      </c>
      <c r="B51" s="39"/>
      <c r="C51" s="40"/>
      <c r="D51" s="40"/>
      <c r="E51" s="40"/>
      <c r="F51" s="40"/>
      <c r="G51" s="40"/>
      <c r="H51" s="40"/>
      <c r="I51" s="40"/>
    </row>
    <row r="52" spans="1:9" s="2" customFormat="1" ht="16.5" customHeight="1">
      <c r="A52" s="6"/>
      <c r="B52" s="6" t="s">
        <v>6</v>
      </c>
      <c r="C52" s="7">
        <f>F5</f>
        <v>24372003.320000008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5</v>
      </c>
      <c r="C53" s="7">
        <f>F18</f>
        <v>4646051.55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44</v>
      </c>
      <c r="C54" s="7">
        <f>F26</f>
        <v>18138195.52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 t="s">
        <v>4</v>
      </c>
      <c r="C55" s="7">
        <f>F45</f>
        <v>1340660.3500000001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 t="s">
        <v>79</v>
      </c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tabSelected="1" topLeftCell="A40" zoomScale="120" workbookViewId="0">
      <selection activeCell="H20" sqref="H2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41" t="s">
        <v>77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15" customHeight="1" thickBot="1">
      <c r="A2" s="42" t="s">
        <v>3</v>
      </c>
      <c r="B2" s="43" t="s">
        <v>69</v>
      </c>
      <c r="C2" s="44" t="s">
        <v>68</v>
      </c>
      <c r="D2" s="46" t="s">
        <v>80</v>
      </c>
      <c r="E2" s="42"/>
      <c r="F2" s="47" t="s">
        <v>70</v>
      </c>
      <c r="G2" s="48"/>
      <c r="H2" s="49" t="s">
        <v>2</v>
      </c>
      <c r="I2" s="50"/>
    </row>
    <row r="3" spans="1:9" s="2" customFormat="1" ht="15" customHeight="1" thickBot="1">
      <c r="A3" s="42"/>
      <c r="B3" s="43"/>
      <c r="C3" s="45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6" t="s">
        <v>67</v>
      </c>
    </row>
    <row r="4" spans="1:9" s="2" customFormat="1" ht="11.25">
      <c r="A4" s="10"/>
      <c r="B4" s="12" t="s">
        <v>66</v>
      </c>
      <c r="C4" s="13">
        <v>232354808.56</v>
      </c>
      <c r="D4" s="16">
        <v>22362206.049999997</v>
      </c>
      <c r="E4" s="14">
        <v>91.807109860035922</v>
      </c>
      <c r="F4" s="13">
        <v>69518456.439999998</v>
      </c>
      <c r="G4" s="14">
        <v>95.420654813466982</v>
      </c>
      <c r="H4" s="13">
        <v>162836352.12</v>
      </c>
      <c r="I4" s="15">
        <v>98.628873721665585</v>
      </c>
    </row>
    <row r="5" spans="1:9" s="2" customFormat="1" ht="11.25">
      <c r="A5" s="3"/>
      <c r="B5" s="4" t="s">
        <v>65</v>
      </c>
      <c r="C5" s="27">
        <v>165983024</v>
      </c>
      <c r="D5" s="28">
        <v>9742821.2199999988</v>
      </c>
      <c r="E5" s="29">
        <v>39.9987486069707</v>
      </c>
      <c r="F5" s="27">
        <v>34114824.539999999</v>
      </c>
      <c r="G5" s="29">
        <v>46.825822424047665</v>
      </c>
      <c r="H5" s="27">
        <v>131868199.46000001</v>
      </c>
      <c r="I5" s="30">
        <v>79.871673757829882</v>
      </c>
    </row>
    <row r="6" spans="1:9" s="2" customFormat="1" ht="11.25">
      <c r="A6" s="10" t="s">
        <v>64</v>
      </c>
      <c r="B6" s="11" t="s">
        <v>63</v>
      </c>
      <c r="C6" s="18">
        <v>130265024</v>
      </c>
      <c r="D6" s="19">
        <v>7979903.1500000004</v>
      </c>
      <c r="E6" s="20">
        <v>32.76116155653154</v>
      </c>
      <c r="F6" s="18">
        <v>26641113.140000001</v>
      </c>
      <c r="G6" s="20">
        <v>36.5674468473348</v>
      </c>
      <c r="H6" s="18">
        <v>103623910.86</v>
      </c>
      <c r="I6" s="21">
        <v>62.76429977517769</v>
      </c>
    </row>
    <row r="7" spans="1:9" s="2" customFormat="1" ht="11.25">
      <c r="A7" s="3" t="s">
        <v>62</v>
      </c>
      <c r="B7" s="5" t="s">
        <v>61</v>
      </c>
      <c r="C7" s="24">
        <v>700000</v>
      </c>
      <c r="D7" s="24">
        <v>35165.589999999997</v>
      </c>
      <c r="E7" s="25">
        <v>0.14437087187214165</v>
      </c>
      <c r="F7" s="24">
        <v>103242.02</v>
      </c>
      <c r="G7" s="25">
        <v>0.14170943454660306</v>
      </c>
      <c r="H7" s="24">
        <v>596757.98</v>
      </c>
      <c r="I7" s="26">
        <v>0.36145225980278634</v>
      </c>
    </row>
    <row r="8" spans="1:9" s="2" customFormat="1" ht="11.25">
      <c r="A8" s="10" t="s">
        <v>60</v>
      </c>
      <c r="B8" s="11" t="s">
        <v>45</v>
      </c>
      <c r="C8" s="18">
        <v>2200000</v>
      </c>
      <c r="D8" s="19">
        <v>159436.64000000001</v>
      </c>
      <c r="E8" s="20">
        <v>0.65456051569630369</v>
      </c>
      <c r="F8" s="18">
        <v>515608.22</v>
      </c>
      <c r="G8" s="20">
        <v>0.70772103552197541</v>
      </c>
      <c r="H8" s="18">
        <v>1684391.78</v>
      </c>
      <c r="I8" s="21">
        <v>1.0202246734500939</v>
      </c>
    </row>
    <row r="9" spans="1:9" s="2" customFormat="1" ht="11.25">
      <c r="A9" s="3" t="s">
        <v>59</v>
      </c>
      <c r="B9" s="5" t="s">
        <v>58</v>
      </c>
      <c r="C9" s="24">
        <v>830000</v>
      </c>
      <c r="D9" s="24">
        <v>35853.03</v>
      </c>
      <c r="E9" s="25">
        <v>0.14719312829268758</v>
      </c>
      <c r="F9" s="24">
        <v>103625.9</v>
      </c>
      <c r="G9" s="25">
        <v>0.14223634614455269</v>
      </c>
      <c r="H9" s="24">
        <v>726374.1</v>
      </c>
      <c r="I9" s="26">
        <v>0.43995986431084688</v>
      </c>
    </row>
    <row r="10" spans="1:9" s="2" customFormat="1" ht="11.25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1.1185822070258671E-3</v>
      </c>
      <c r="H10" s="18">
        <v>1399185.06</v>
      </c>
      <c r="I10" s="21">
        <v>0.84747689812090521</v>
      </c>
    </row>
    <row r="11" spans="1:9" s="2" customFormat="1" ht="11.25">
      <c r="A11" s="3" t="s">
        <v>50</v>
      </c>
      <c r="B11" s="5" t="s">
        <v>49</v>
      </c>
      <c r="C11" s="24">
        <v>5000000</v>
      </c>
      <c r="D11" s="24">
        <v>161180.91</v>
      </c>
      <c r="E11" s="25">
        <v>0.66172154386845772</v>
      </c>
      <c r="F11" s="24">
        <v>1280407.76</v>
      </c>
      <c r="G11" s="25">
        <v>1.7574807201436258</v>
      </c>
      <c r="H11" s="24">
        <v>3719592.24</v>
      </c>
      <c r="I11" s="26">
        <v>2.2529317843272207</v>
      </c>
    </row>
    <row r="12" spans="1:9" s="2" customFormat="1" ht="11.25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0.45607412046396761</v>
      </c>
      <c r="H12" s="18">
        <v>853728.45</v>
      </c>
      <c r="I12" s="21">
        <v>0.5170975300748053</v>
      </c>
    </row>
    <row r="13" spans="1:9" s="2" customFormat="1" ht="11.25">
      <c r="A13" s="3" t="s">
        <v>48</v>
      </c>
      <c r="B13" s="5" t="s">
        <v>45</v>
      </c>
      <c r="C13" s="24">
        <v>22000000</v>
      </c>
      <c r="D13" s="24">
        <v>1338666.8799999999</v>
      </c>
      <c r="E13" s="25">
        <v>5.4958413782325177</v>
      </c>
      <c r="F13" s="24">
        <v>4542012.41</v>
      </c>
      <c r="G13" s="25">
        <v>6.2343415047938215</v>
      </c>
      <c r="H13" s="24">
        <v>17457987.59</v>
      </c>
      <c r="I13" s="26">
        <v>10.574184640169369</v>
      </c>
    </row>
    <row r="14" spans="1:9" s="2" customFormat="1" ht="11.25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2.4607875190271359E-4</v>
      </c>
      <c r="H14" s="18">
        <v>829820.72</v>
      </c>
      <c r="I14" s="21">
        <v>0.50261678021494605</v>
      </c>
    </row>
    <row r="15" spans="1:9" s="2" customFormat="1" ht="11.25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0.59502056334826792</v>
      </c>
      <c r="H15" s="24">
        <v>166499.40000000002</v>
      </c>
      <c r="I15" s="26">
        <v>0.100847556970764</v>
      </c>
    </row>
    <row r="16" spans="1:9" s="2" customFormat="1" ht="11.25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8.6008436606068772E-2</v>
      </c>
    </row>
    <row r="17" spans="1:10" s="2" customFormat="1" ht="11.25">
      <c r="A17" s="3" t="s">
        <v>46</v>
      </c>
      <c r="B17" s="5" t="s">
        <v>45</v>
      </c>
      <c r="C17" s="24">
        <v>830000</v>
      </c>
      <c r="D17" s="24">
        <v>32615.02</v>
      </c>
      <c r="E17" s="25">
        <v>0.13389961247706458</v>
      </c>
      <c r="F17" s="24">
        <v>162048.72</v>
      </c>
      <c r="G17" s="25">
        <v>0.22242719079112169</v>
      </c>
      <c r="H17" s="24">
        <v>667951.28</v>
      </c>
      <c r="I17" s="26">
        <v>0.40457355860438377</v>
      </c>
    </row>
    <row r="18" spans="1:10" s="2" customFormat="1" ht="11.25">
      <c r="A18" s="17"/>
      <c r="B18" s="12" t="s">
        <v>54</v>
      </c>
      <c r="C18" s="13">
        <v>13541784.560000001</v>
      </c>
      <c r="D18" s="16">
        <f>SUM(D19:D25)</f>
        <v>8261938.6400000006</v>
      </c>
      <c r="E18" s="14">
        <v>33.919046568277018</v>
      </c>
      <c r="F18" s="13">
        <f>SUM(F19:F25)</f>
        <v>12907990.189999999</v>
      </c>
      <c r="G18" s="14">
        <v>17.717437056713912</v>
      </c>
      <c r="H18" s="13">
        <f>SUM(H19:H25)</f>
        <v>633794.37000000011</v>
      </c>
      <c r="I18" s="15">
        <v>0.38388494995372102</v>
      </c>
    </row>
    <row r="19" spans="1:10" s="2" customFormat="1" ht="11.25">
      <c r="A19" s="3" t="s">
        <v>53</v>
      </c>
      <c r="B19" s="5" t="s">
        <v>52</v>
      </c>
      <c r="C19" s="24">
        <v>12161784.560000001</v>
      </c>
      <c r="D19" s="24">
        <v>8202928.29</v>
      </c>
      <c r="E19" s="25">
        <v>33.676782022765899</v>
      </c>
      <c r="F19" s="24">
        <v>12161784.560000001</v>
      </c>
      <c r="G19" s="25">
        <v>16.693199271722964</v>
      </c>
      <c r="H19" s="24">
        <f>C19-F19</f>
        <v>0</v>
      </c>
      <c r="I19" s="26">
        <v>0</v>
      </c>
      <c r="J19" s="31"/>
    </row>
    <row r="20" spans="1:10" s="2" customFormat="1" ht="11.25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0.33877829780020169</v>
      </c>
      <c r="H20" s="18">
        <v>253184</v>
      </c>
      <c r="I20" s="21">
        <v>0.15335183108218955</v>
      </c>
    </row>
    <row r="21" spans="1:10" s="2" customFormat="1" ht="11.25">
      <c r="A21" s="3" t="s">
        <v>48</v>
      </c>
      <c r="B21" s="5" t="s">
        <v>45</v>
      </c>
      <c r="C21" s="24">
        <v>500000</v>
      </c>
      <c r="D21" s="24">
        <v>49463.61</v>
      </c>
      <c r="E21" s="25">
        <v>0.20307080022384344</v>
      </c>
      <c r="F21" s="24">
        <v>471493.68999999994</v>
      </c>
      <c r="G21" s="25">
        <v>0.64716967182733676</v>
      </c>
      <c r="H21" s="24">
        <v>28506.310000000056</v>
      </c>
      <c r="I21" s="26">
        <v>1.7266078566957388E-2</v>
      </c>
    </row>
    <row r="22" spans="1:10" s="2" customFormat="1" ht="11.25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3.0284660776784777E-2</v>
      </c>
    </row>
    <row r="23" spans="1:10" s="2" customFormat="1" ht="11.25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3.0284660776784777E-2</v>
      </c>
    </row>
    <row r="24" spans="1:10" s="2" customFormat="1" ht="11.25">
      <c r="A24" s="10" t="s">
        <v>46</v>
      </c>
      <c r="B24" s="11" t="s">
        <v>45</v>
      </c>
      <c r="C24" s="18">
        <v>230000</v>
      </c>
      <c r="D24" s="19">
        <v>9546.74</v>
      </c>
      <c r="E24" s="20">
        <v>3.9193745287272298E-2</v>
      </c>
      <c r="F24" s="18">
        <v>27895.940000000002</v>
      </c>
      <c r="G24" s="20">
        <v>3.8289815363414685E-2</v>
      </c>
      <c r="H24" s="18">
        <v>202104.06</v>
      </c>
      <c r="I24" s="21">
        <v>0.12241305797421914</v>
      </c>
    </row>
    <row r="25" spans="1:10" s="2" customFormat="1" ht="11.25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3.0284660776784777E-2</v>
      </c>
    </row>
    <row r="26" spans="1:10" s="2" customFormat="1" ht="11.25">
      <c r="A26" s="17"/>
      <c r="B26" s="12" t="s">
        <v>44</v>
      </c>
      <c r="C26" s="13">
        <v>52830000</v>
      </c>
      <c r="D26" s="16">
        <v>4357446.1899999995</v>
      </c>
      <c r="E26" s="14">
        <v>17.889314684788221</v>
      </c>
      <c r="F26" s="13">
        <v>22495641.709999997</v>
      </c>
      <c r="G26" s="14">
        <v>30.877395332705404</v>
      </c>
      <c r="H26" s="13">
        <v>30334358.290000003</v>
      </c>
      <c r="I26" s="15">
        <v>18.373315013881985</v>
      </c>
      <c r="J26" s="31"/>
    </row>
    <row r="27" spans="1:10" s="2" customFormat="1" ht="11.25">
      <c r="A27" s="3" t="s">
        <v>43</v>
      </c>
      <c r="B27" s="5" t="s">
        <v>42</v>
      </c>
      <c r="C27" s="24">
        <v>2130000</v>
      </c>
      <c r="D27" s="24">
        <v>162881.31</v>
      </c>
      <c r="E27" s="25">
        <v>0.66870246557434665</v>
      </c>
      <c r="F27" s="24">
        <v>454640.12</v>
      </c>
      <c r="G27" s="25">
        <v>0.62403655340528741</v>
      </c>
      <c r="H27" s="24">
        <v>1675359.88</v>
      </c>
      <c r="I27" s="26">
        <v>1.014754112896697</v>
      </c>
      <c r="J27" s="31"/>
    </row>
    <row r="28" spans="1:10" s="2" customFormat="1" ht="11.25">
      <c r="A28" s="10" t="s">
        <v>41</v>
      </c>
      <c r="B28" s="11" t="s">
        <v>40</v>
      </c>
      <c r="C28" s="18">
        <v>1200000</v>
      </c>
      <c r="D28" s="19">
        <v>14882.22</v>
      </c>
      <c r="E28" s="20">
        <v>6.1098337232306468E-2</v>
      </c>
      <c r="F28" s="18">
        <v>235719.86000000002</v>
      </c>
      <c r="G28" s="20">
        <v>0.32354779644958936</v>
      </c>
      <c r="H28" s="18">
        <v>964280.14</v>
      </c>
      <c r="I28" s="21">
        <v>0.58405793867381073</v>
      </c>
      <c r="J28" s="31"/>
    </row>
    <row r="29" spans="1:10" s="2" customFormat="1" ht="11.25">
      <c r="A29" s="3" t="s">
        <v>39</v>
      </c>
      <c r="B29" s="5" t="s">
        <v>17</v>
      </c>
      <c r="C29" s="24">
        <v>1300000</v>
      </c>
      <c r="D29" s="24">
        <v>101328.31</v>
      </c>
      <c r="E29" s="25">
        <v>0.41599917589981145</v>
      </c>
      <c r="F29" s="24">
        <v>423630.77</v>
      </c>
      <c r="G29" s="25">
        <v>0.58147328842696078</v>
      </c>
      <c r="H29" s="24">
        <v>876369.23</v>
      </c>
      <c r="I29" s="26">
        <v>0.53081089691524164</v>
      </c>
      <c r="J29" s="31"/>
    </row>
    <row r="30" spans="1:10" s="2" customFormat="1" ht="11.25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6.8629727772956707E-3</v>
      </c>
      <c r="H30" s="18">
        <v>95000</v>
      </c>
      <c r="I30" s="21">
        <v>5.7540855475891078E-2</v>
      </c>
      <c r="J30" s="31"/>
    </row>
    <row r="31" spans="1:10" s="2" customFormat="1" ht="11.25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5.4903782218365366E-2</v>
      </c>
      <c r="H31" s="24">
        <v>60000</v>
      </c>
      <c r="I31" s="26">
        <v>3.6341592932141738E-2</v>
      </c>
      <c r="J31" s="31"/>
    </row>
    <row r="32" spans="1:10" s="2" customFormat="1" ht="11.25">
      <c r="A32" s="10" t="s">
        <v>34</v>
      </c>
      <c r="B32" s="11" t="s">
        <v>33</v>
      </c>
      <c r="C32" s="18">
        <v>1040000</v>
      </c>
      <c r="D32" s="19">
        <v>-3389.83</v>
      </c>
      <c r="E32" s="20">
        <v>-1.3916806531565146E-2</v>
      </c>
      <c r="F32" s="18">
        <v>256610.17</v>
      </c>
      <c r="G32" s="20">
        <v>0.35222172221744286</v>
      </c>
      <c r="H32" s="18">
        <v>783389.83</v>
      </c>
      <c r="I32" s="21">
        <v>0.47449390515066192</v>
      </c>
      <c r="J32" s="31"/>
    </row>
    <row r="33" spans="1:10" s="2" customFormat="1" ht="11.25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0.18170796466070868</v>
      </c>
      <c r="J33" s="31"/>
    </row>
    <row r="34" spans="1:10" s="2" customFormat="1" ht="11.25">
      <c r="A34" s="10" t="s">
        <v>30</v>
      </c>
      <c r="B34" s="11" t="s">
        <v>29</v>
      </c>
      <c r="C34" s="18">
        <v>1050000</v>
      </c>
      <c r="D34" s="19">
        <v>1750</v>
      </c>
      <c r="E34" s="20">
        <v>7.1845524496033748E-3</v>
      </c>
      <c r="F34" s="18">
        <v>791137.7</v>
      </c>
      <c r="G34" s="20">
        <v>1.0859112996384619</v>
      </c>
      <c r="H34" s="18">
        <v>258862.30000000005</v>
      </c>
      <c r="I34" s="21">
        <v>0.15679113886796592</v>
      </c>
      <c r="J34" s="31"/>
    </row>
    <row r="35" spans="1:10" s="2" customFormat="1" ht="11.25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8.9218646104843735</v>
      </c>
      <c r="H35" s="24">
        <v>2500000</v>
      </c>
      <c r="I35" s="26">
        <v>1.5142330388392391</v>
      </c>
      <c r="J35" s="31"/>
    </row>
    <row r="36" spans="1:10" s="2" customFormat="1" ht="11.25">
      <c r="A36" s="10" t="s">
        <v>26</v>
      </c>
      <c r="B36" s="11" t="s">
        <v>15</v>
      </c>
      <c r="C36" s="18">
        <v>12350000</v>
      </c>
      <c r="D36" s="19">
        <v>2514422.16</v>
      </c>
      <c r="E36" s="20">
        <v>10.322855936551434</v>
      </c>
      <c r="F36" s="18">
        <v>8913373.3899999987</v>
      </c>
      <c r="G36" s="20">
        <v>12.234447785888324</v>
      </c>
      <c r="H36" s="18">
        <v>3436626.6100000013</v>
      </c>
      <c r="I36" s="21">
        <v>2.0815414220064379</v>
      </c>
      <c r="J36" s="31"/>
    </row>
    <row r="37" spans="1:10" s="2" customFormat="1" ht="11.25">
      <c r="A37" s="3" t="s">
        <v>25</v>
      </c>
      <c r="B37" s="5" t="s">
        <v>24</v>
      </c>
      <c r="C37" s="24">
        <v>15160000</v>
      </c>
      <c r="D37" s="24">
        <v>956162.77</v>
      </c>
      <c r="E37" s="25">
        <v>3.9254866122417416</v>
      </c>
      <c r="F37" s="24">
        <v>2870201.3499999996</v>
      </c>
      <c r="G37" s="25">
        <v>3.9396227460814566</v>
      </c>
      <c r="H37" s="24">
        <v>12289798.65</v>
      </c>
      <c r="I37" s="26">
        <v>7.4438476626047505</v>
      </c>
      <c r="J37" s="31"/>
    </row>
    <row r="38" spans="1:10" s="2" customFormat="1" ht="11.25">
      <c r="A38" s="10" t="s">
        <v>23</v>
      </c>
      <c r="B38" s="11" t="s">
        <v>22</v>
      </c>
      <c r="C38" s="18">
        <v>260000</v>
      </c>
      <c r="D38" s="19">
        <v>50630</v>
      </c>
      <c r="E38" s="20">
        <v>0.20785936601338217</v>
      </c>
      <c r="F38" s="18">
        <v>119681.97</v>
      </c>
      <c r="G38" s="20">
        <v>0.16427482040862343</v>
      </c>
      <c r="H38" s="18">
        <v>140318.03</v>
      </c>
      <c r="I38" s="21">
        <v>8.4989678788334189E-2</v>
      </c>
      <c r="J38" s="31"/>
    </row>
    <row r="39" spans="1:10" s="2" customFormat="1" ht="11.25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0.19024160538663601</v>
      </c>
      <c r="H39" s="24">
        <v>61400</v>
      </c>
      <c r="I39" s="26">
        <v>3.7189563433891709E-2</v>
      </c>
      <c r="J39" s="31"/>
    </row>
    <row r="40" spans="1:10" s="2" customFormat="1" ht="11.25">
      <c r="A40" s="10" t="s">
        <v>21</v>
      </c>
      <c r="B40" s="11" t="s">
        <v>7</v>
      </c>
      <c r="C40" s="18">
        <v>1650000</v>
      </c>
      <c r="D40" s="19">
        <v>123567.67</v>
      </c>
      <c r="E40" s="20">
        <v>0.50730194639444648</v>
      </c>
      <c r="F40" s="18">
        <v>187229.56999999998</v>
      </c>
      <c r="G40" s="20">
        <v>0.25699028840295479</v>
      </c>
      <c r="H40" s="18">
        <v>1462770.43</v>
      </c>
      <c r="I40" s="21">
        <v>0.88599012533723209</v>
      </c>
      <c r="J40" s="31"/>
    </row>
    <row r="41" spans="1:10" s="2" customFormat="1" ht="11.25">
      <c r="A41" s="3" t="s">
        <v>20</v>
      </c>
      <c r="B41" s="5" t="s">
        <v>19</v>
      </c>
      <c r="C41" s="24">
        <v>6340000</v>
      </c>
      <c r="D41" s="24">
        <v>435211.58</v>
      </c>
      <c r="E41" s="25">
        <v>1.7867430989627171</v>
      </c>
      <c r="F41" s="24">
        <v>1462416.81</v>
      </c>
      <c r="G41" s="25">
        <v>2.0073053512179153</v>
      </c>
      <c r="H41" s="24">
        <v>4877583.1899999995</v>
      </c>
      <c r="I41" s="26">
        <v>2.9543190463939553</v>
      </c>
      <c r="J41" s="31"/>
    </row>
    <row r="42" spans="1:10" s="2" customFormat="1" ht="11.25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3.0284660776784777E-2</v>
      </c>
      <c r="J42" s="31"/>
    </row>
    <row r="43" spans="1:10" s="2" customFormat="1" ht="11.25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0.13369070970171967</v>
      </c>
      <c r="H43" s="24">
        <v>452600</v>
      </c>
      <c r="I43" s="26">
        <v>0.27413674935145582</v>
      </c>
      <c r="J43" s="31"/>
    </row>
    <row r="44" spans="1:10" s="2" customFormat="1" ht="11.25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3.0284660776784777E-2</v>
      </c>
      <c r="J44" s="31"/>
    </row>
    <row r="45" spans="1:10" s="2" customFormat="1" ht="11.25">
      <c r="A45" s="3"/>
      <c r="B45" s="4" t="s">
        <v>13</v>
      </c>
      <c r="C45" s="27">
        <v>5600000</v>
      </c>
      <c r="D45" s="28">
        <v>1995609.0299999998</v>
      </c>
      <c r="E45" s="29">
        <v>8.1928901399640637</v>
      </c>
      <c r="F45" s="27">
        <v>3336269.38</v>
      </c>
      <c r="G45" s="29">
        <v>4.5793451865330219</v>
      </c>
      <c r="H45" s="27">
        <v>2263730.62</v>
      </c>
      <c r="I45" s="30">
        <v>1.3711262783344138</v>
      </c>
      <c r="J45" s="31"/>
    </row>
    <row r="46" spans="1:10" s="2" customFormat="1" ht="11.25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>
      <c r="A47" s="3" t="s">
        <v>12</v>
      </c>
      <c r="B47" s="5" t="s">
        <v>11</v>
      </c>
      <c r="C47" s="24">
        <v>2500000</v>
      </c>
      <c r="D47" s="24">
        <v>1804291.5899999999</v>
      </c>
      <c r="E47" s="25">
        <v>7.4074443215618668</v>
      </c>
      <c r="F47" s="24">
        <v>1804291.5899999999</v>
      </c>
      <c r="G47" s="25">
        <v>2.4765608128947041</v>
      </c>
      <c r="H47" s="24">
        <v>695708.41000000015</v>
      </c>
      <c r="I47" s="26">
        <v>0.42138586392812616</v>
      </c>
      <c r="J47" s="31"/>
    </row>
    <row r="48" spans="1:10" s="2" customFormat="1" ht="11.25">
      <c r="A48" s="10" t="s">
        <v>10</v>
      </c>
      <c r="B48" s="11" t="s">
        <v>9</v>
      </c>
      <c r="C48" s="18">
        <v>3000000</v>
      </c>
      <c r="D48" s="19">
        <v>177014.52</v>
      </c>
      <c r="E48" s="20">
        <v>0.72672577330363741</v>
      </c>
      <c r="F48" s="18">
        <v>1517674.87</v>
      </c>
      <c r="G48" s="20">
        <v>2.0831522635191493</v>
      </c>
      <c r="H48" s="18">
        <v>1482325.13</v>
      </c>
      <c r="I48" s="21">
        <v>0.89783427445906794</v>
      </c>
    </row>
    <row r="49" spans="1:9" s="2" customFormat="1" ht="12" thickBot="1">
      <c r="A49" s="3" t="s">
        <v>8</v>
      </c>
      <c r="B49" s="5" t="s">
        <v>7</v>
      </c>
      <c r="C49" s="24">
        <v>100000</v>
      </c>
      <c r="D49" s="24">
        <v>14302.92</v>
      </c>
      <c r="E49" s="25">
        <v>5.8720045098560623E-2</v>
      </c>
      <c r="F49" s="24">
        <v>14302.92</v>
      </c>
      <c r="G49" s="25">
        <v>1.9632110119167559E-2</v>
      </c>
      <c r="H49" s="24">
        <v>85697.08</v>
      </c>
      <c r="I49" s="26">
        <v>5.1906139947219751E-2</v>
      </c>
    </row>
    <row r="50" spans="1:9" s="2" customFormat="1" ht="16.5" customHeight="1" thickTop="1" thickBot="1">
      <c r="A50" s="37" t="s">
        <v>0</v>
      </c>
      <c r="B50" s="38"/>
      <c r="C50" s="32">
        <v>237954808.56</v>
      </c>
      <c r="D50" s="32">
        <f>D45+D26+D18+D5</f>
        <v>24357815.079999998</v>
      </c>
      <c r="E50" s="32">
        <v>100</v>
      </c>
      <c r="F50" s="32">
        <f>F45+F26+F18+F5</f>
        <v>72854725.819999993</v>
      </c>
      <c r="G50" s="32">
        <v>100</v>
      </c>
      <c r="H50" s="32">
        <v>165100082.74000001</v>
      </c>
      <c r="I50" s="32">
        <v>100</v>
      </c>
    </row>
    <row r="51" spans="1:9" s="2" customFormat="1" ht="16.5" customHeight="1" thickTop="1">
      <c r="A51" s="39" t="s">
        <v>71</v>
      </c>
      <c r="B51" s="39"/>
      <c r="C51" s="40"/>
      <c r="D51" s="40"/>
      <c r="E51" s="40"/>
      <c r="F51" s="40"/>
      <c r="G51" s="40"/>
      <c r="H51" s="40"/>
      <c r="I51" s="40"/>
    </row>
    <row r="52" spans="1:9" s="2" customFormat="1" ht="16.5" customHeight="1">
      <c r="A52" s="6"/>
      <c r="B52" s="6" t="s">
        <v>6</v>
      </c>
      <c r="C52" s="7">
        <f>F5</f>
        <v>34114824.539999999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5</v>
      </c>
      <c r="C53" s="7">
        <f>F18</f>
        <v>12907990.189999999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44</v>
      </c>
      <c r="C54" s="7">
        <f>F26</f>
        <v>22495641.709999997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 t="s">
        <v>4</v>
      </c>
      <c r="C55" s="7">
        <f>F45</f>
        <v>3336269.38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>
        <f>SUM(C52:C55)</f>
        <v>72854725.819999993</v>
      </c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ignoredErrors>
    <ignoredError sqref="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</vt:lpstr>
      <vt:lpstr>FEVEREIRO</vt:lpstr>
      <vt:lpstr>MARÇO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2016-04-13T16:32:32Z</dcterms:modified>
</cp:coreProperties>
</file>