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9270" activeTab="6"/>
  </bookViews>
  <sheets>
    <sheet name="JANEIRO" sheetId="28" r:id="rId1"/>
    <sheet name="FEVEREIRO" sheetId="29" r:id="rId2"/>
    <sheet name="MARÇO" sheetId="30" r:id="rId3"/>
    <sheet name="ABRIL" sheetId="31" r:id="rId4"/>
    <sheet name="MAIO" sheetId="32" r:id="rId5"/>
    <sheet name="JUNHO" sheetId="33" r:id="rId6"/>
    <sheet name="JULHO" sheetId="34" r:id="rId7"/>
    <sheet name="Plan1" sheetId="17" r:id="rId8"/>
  </sheets>
  <definedNames>
    <definedName name="NomeTabela">"Dummy"</definedName>
  </definedNames>
  <calcPr calcId="125725"/>
</workbook>
</file>

<file path=xl/calcChain.xml><?xml version="1.0" encoding="utf-8"?>
<calcChain xmlns="http://schemas.openxmlformats.org/spreadsheetml/2006/main">
  <c r="C52" i="34"/>
  <c r="C54"/>
  <c r="C53"/>
  <c r="E49"/>
  <c r="F49"/>
  <c r="G49"/>
  <c r="H49"/>
  <c r="I49"/>
  <c r="D49"/>
  <c r="C49"/>
  <c r="C51"/>
  <c r="C52" i="33"/>
  <c r="C54"/>
  <c r="C53"/>
  <c r="D49"/>
  <c r="E49"/>
  <c r="F49"/>
  <c r="G49"/>
  <c r="H49"/>
  <c r="I49"/>
  <c r="C49"/>
  <c r="C51"/>
  <c r="C52" i="32"/>
  <c r="C54"/>
  <c r="C53"/>
  <c r="D49"/>
  <c r="E49"/>
  <c r="F49"/>
  <c r="G49"/>
  <c r="H49"/>
  <c r="I49"/>
  <c r="C49"/>
  <c r="C55" i="34" l="1"/>
  <c r="C55" i="33"/>
  <c r="C51" i="32"/>
  <c r="I49" i="31"/>
  <c r="H49"/>
  <c r="G49"/>
  <c r="F49"/>
  <c r="E49"/>
  <c r="D49"/>
  <c r="C49"/>
  <c r="C54"/>
  <c r="C53"/>
  <c r="C52"/>
  <c r="C51"/>
  <c r="C54" i="30"/>
  <c r="C53"/>
  <c r="C52"/>
  <c r="I49"/>
  <c r="H49"/>
  <c r="G49"/>
  <c r="F49"/>
  <c r="E49"/>
  <c r="D49"/>
  <c r="C49"/>
  <c r="C55" i="32" l="1"/>
  <c r="C55" i="31"/>
  <c r="C51" i="30"/>
  <c r="C52" i="29"/>
  <c r="C54"/>
  <c r="C53"/>
  <c r="I49"/>
  <c r="H49"/>
  <c r="G49"/>
  <c r="F49"/>
  <c r="E49"/>
  <c r="D49"/>
  <c r="C49"/>
  <c r="C51"/>
  <c r="C52" i="28"/>
  <c r="C54"/>
  <c r="C53"/>
  <c r="I49"/>
  <c r="G49"/>
  <c r="E49"/>
  <c r="H49"/>
  <c r="F49"/>
  <c r="D49"/>
  <c r="C49"/>
  <c r="C51"/>
  <c r="C55" i="30" l="1"/>
  <c r="C55" i="29"/>
  <c r="C55" i="28"/>
</calcChain>
</file>

<file path=xl/sharedStrings.xml><?xml version="1.0" encoding="utf-8"?>
<sst xmlns="http://schemas.openxmlformats.org/spreadsheetml/2006/main" count="819" uniqueCount="89">
  <si>
    <t>TOTAL</t>
  </si>
  <si>
    <t>R$</t>
  </si>
  <si>
    <t>SALDO</t>
  </si>
  <si>
    <t>CÓDIGO</t>
  </si>
  <si>
    <t>DESPESAS DE CAPITAL</t>
  </si>
  <si>
    <t>PESSOAL INATIVO</t>
  </si>
  <si>
    <t>PESSOAL ATIVO</t>
  </si>
  <si>
    <t>DESPESAS DE EXERCÍCIOS ANTERIORES</t>
  </si>
  <si>
    <t>4.4.90.92</t>
  </si>
  <si>
    <t>EQUIPAMENTO E MATERIAL PERMANENTE</t>
  </si>
  <si>
    <t>4.4.90.52</t>
  </si>
  <si>
    <t>OBRAS E INSTALAÇÕES</t>
  </si>
  <si>
    <t>4.4.90.51</t>
  </si>
  <si>
    <t>II - DESPESAS DE CAPITAL</t>
  </si>
  <si>
    <t>3.3.91.92</t>
  </si>
  <si>
    <t>OUTROS SERVIÇOS DE TERCEIRO - PESSOA JURÍDICA</t>
  </si>
  <si>
    <t>3.3.91.39</t>
  </si>
  <si>
    <t>MATERIAL DE CONSUMO</t>
  </si>
  <si>
    <t>3.3.91.30</t>
  </si>
  <si>
    <t>INDENIZAÇÕES E RESTITUIÇÕES</t>
  </si>
  <si>
    <t>3.3.90.93</t>
  </si>
  <si>
    <t>3.3.90.92</t>
  </si>
  <si>
    <t>OBRIGAÇÕES TRIBUTÁRIAS E CONTRIBUTIVAS</t>
  </si>
  <si>
    <t>3.3.90.47</t>
  </si>
  <si>
    <t>AUXÍLIO-ALIMENTAÇÃO</t>
  </si>
  <si>
    <t>3.3.90.46</t>
  </si>
  <si>
    <t>3.3.90.39</t>
  </si>
  <si>
    <t>LOCAÇÃO DE MÃO-DE-OBRA</t>
  </si>
  <si>
    <t>3.3.90.37</t>
  </si>
  <si>
    <t>OUTROS SERVIÇOS DE TERCEIRO - PESSOA FÍSICA</t>
  </si>
  <si>
    <t>3.3.90.36</t>
  </si>
  <si>
    <t>SERVIÇOS DE CONSULTORIA</t>
  </si>
  <si>
    <t>3.3.90.35</t>
  </si>
  <si>
    <t>PASSAGENS E DESPESAS COM LOCOMOÇÃO</t>
  </si>
  <si>
    <t>3.3.90.33</t>
  </si>
  <si>
    <t>MATERIAL DE DISTRIBUIÇÃO GRATUITA</t>
  </si>
  <si>
    <t>3.3.90.32</t>
  </si>
  <si>
    <t>PREMIAÇÕES CULTURAIS, ARTÍSTICAS, CIENTÍFICAS, DESPORTIVAS EOUTRAS</t>
  </si>
  <si>
    <t>3.3.90.31</t>
  </si>
  <si>
    <t>3.3.90.30</t>
  </si>
  <si>
    <t>DIÁRIAS - CIVIL</t>
  </si>
  <si>
    <t>3.3.90.14</t>
  </si>
  <si>
    <t>OUTROS BENEFÍCIOS ASSISTENCIAIS</t>
  </si>
  <si>
    <t>3.3.90.08</t>
  </si>
  <si>
    <t>CONTRIBUIÇÕES</t>
  </si>
  <si>
    <t>3.3.50.41</t>
  </si>
  <si>
    <t>CONTRIBUIÇÕES - DESPESAS DE EXERCÍCIOS ANTERIORES</t>
  </si>
  <si>
    <t>3.3.20.92</t>
  </si>
  <si>
    <t>3.3.20.41</t>
  </si>
  <si>
    <t>OUTROS CUSTEIOS</t>
  </si>
  <si>
    <t>OBRIGAÇÕES PATRONAIS</t>
  </si>
  <si>
    <t>3.3.91.13</t>
  </si>
  <si>
    <t>3.1.91.92</t>
  </si>
  <si>
    <t>3.1.91.13</t>
  </si>
  <si>
    <t>INDENIZAÇÕES E RESTITUIÇÕES TRABALHISTAS</t>
  </si>
  <si>
    <t>3.1.90.94</t>
  </si>
  <si>
    <t>3.1.90.92</t>
  </si>
  <si>
    <t>APOSENTADORIAS E REFORMAS</t>
  </si>
  <si>
    <t>3.1.90.01</t>
  </si>
  <si>
    <t>COM PESSOAL INATIVO</t>
  </si>
  <si>
    <t>RESSARCIMENTO DE DESPESAS DE PESSOAL REQUISITADO</t>
  </si>
  <si>
    <t>3.1.91.96</t>
  </si>
  <si>
    <t>3.1.90.96</t>
  </si>
  <si>
    <t>OUTRAS DESPESAS VARIÁVEIS  - PESSOAL CIVIL</t>
  </si>
  <si>
    <t>3.1.90.16</t>
  </si>
  <si>
    <t>3.1.90.13</t>
  </si>
  <si>
    <t>VENCIMENTOS E VANTAGENS FIXAS - PESSOAL MILITAR</t>
  </si>
  <si>
    <t>3.1.90.12</t>
  </si>
  <si>
    <t>VENCIMENTOS E VANTAGENS FIXAS - PESSOAL CIVIL</t>
  </si>
  <si>
    <t>3.1.90.11</t>
  </si>
  <si>
    <t>COM PESSOAL ATIVO</t>
  </si>
  <si>
    <t>I - DESPESAS CORRENTES</t>
  </si>
  <si>
    <t>%</t>
  </si>
  <si>
    <t>AUTORIZADA</t>
  </si>
  <si>
    <t>DESCRIÇÃO DA DESPESA</t>
  </si>
  <si>
    <t>EMPENHADO / ANO</t>
  </si>
  <si>
    <t>FONTE: Diretoria de Planejamento e Projetos Especiais - DPE</t>
  </si>
  <si>
    <t>4.4.90.39</t>
  </si>
  <si>
    <t>OUTROS SERVIÇOS DE TERCEIROS - PESSOA JURÍDICA</t>
  </si>
  <si>
    <t>3.3.90.49</t>
  </si>
  <si>
    <t>AUXÍLIO-TRANSPORTE</t>
  </si>
  <si>
    <t>TABELA 10 - RESUMO DA EXECUÇÃO ORÇAMENTÁRIA - 2015</t>
  </si>
  <si>
    <t>JANEIRO</t>
  </si>
  <si>
    <t>FEVEREIRO</t>
  </si>
  <si>
    <t>MARÇO</t>
  </si>
  <si>
    <t>ABRIL</t>
  </si>
  <si>
    <t>MAIO</t>
  </si>
  <si>
    <t>JUNHO</t>
  </si>
  <si>
    <t>JULHO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</si>
</sst>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1"/>
    <xf numFmtId="0" fontId="3" fillId="0" borderId="0" xfId="1" applyFont="1"/>
    <xf numFmtId="0" fontId="6" fillId="6" borderId="0" xfId="1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6" fillId="6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3" fontId="5" fillId="0" borderId="0" xfId="12" applyFont="1" applyFill="1" applyBorder="1" applyAlignment="1">
      <alignment horizontal="right" vertical="center"/>
    </xf>
    <xf numFmtId="43" fontId="2" fillId="0" borderId="0" xfId="12" applyFont="1" applyAlignment="1">
      <alignment horizontal="right"/>
    </xf>
    <xf numFmtId="43" fontId="5" fillId="3" borderId="4" xfId="12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5" borderId="0" xfId="1" applyFont="1" applyFill="1"/>
    <xf numFmtId="0" fontId="8" fillId="6" borderId="0" xfId="1" applyFont="1" applyFill="1" applyAlignment="1">
      <alignment horizontal="center"/>
    </xf>
    <xf numFmtId="0" fontId="8" fillId="6" borderId="0" xfId="1" applyFont="1" applyFill="1" applyAlignment="1">
      <alignment horizontal="left"/>
    </xf>
    <xf numFmtId="0" fontId="9" fillId="5" borderId="0" xfId="1" applyFont="1" applyFill="1"/>
    <xf numFmtId="0" fontId="9" fillId="6" borderId="0" xfId="1" applyFont="1" applyFill="1" applyAlignment="1">
      <alignment horizontal="left"/>
    </xf>
    <xf numFmtId="0" fontId="10" fillId="0" borderId="0" xfId="0" applyFont="1"/>
    <xf numFmtId="4" fontId="11" fillId="6" borderId="11" xfId="1" applyNumberFormat="1" applyFont="1" applyFill="1" applyBorder="1"/>
    <xf numFmtId="4" fontId="12" fillId="6" borderId="11" xfId="1" applyNumberFormat="1" applyFont="1" applyFill="1" applyBorder="1"/>
    <xf numFmtId="40" fontId="12" fillId="6" borderId="11" xfId="2" applyNumberFormat="1" applyFont="1" applyFill="1" applyBorder="1"/>
    <xf numFmtId="0" fontId="6" fillId="6" borderId="0" xfId="1" applyFont="1" applyFill="1"/>
    <xf numFmtId="0" fontId="5" fillId="6" borderId="0" xfId="1" applyFont="1" applyFill="1"/>
    <xf numFmtId="0" fontId="6" fillId="7" borderId="0" xfId="1" applyFont="1" applyFill="1" applyAlignment="1">
      <alignment horizontal="center"/>
    </xf>
    <xf numFmtId="0" fontId="6" fillId="7" borderId="0" xfId="1" applyFont="1" applyFill="1" applyAlignment="1">
      <alignment horizontal="left"/>
    </xf>
    <xf numFmtId="0" fontId="6" fillId="7" borderId="0" xfId="1" applyFont="1" applyFill="1"/>
    <xf numFmtId="0" fontId="5" fillId="7" borderId="0" xfId="1" applyFont="1" applyFill="1"/>
    <xf numFmtId="4" fontId="12" fillId="0" borderId="11" xfId="1" applyNumberFormat="1" applyFont="1" applyBorder="1"/>
    <xf numFmtId="40" fontId="12" fillId="0" borderId="11" xfId="2" applyNumberFormat="1" applyFont="1" applyBorder="1"/>
    <xf numFmtId="4" fontId="12" fillId="0" borderId="12" xfId="1" applyNumberFormat="1" applyFont="1" applyBorder="1" applyAlignment="1">
      <alignment horizontal="right"/>
    </xf>
    <xf numFmtId="4" fontId="12" fillId="0" borderId="0" xfId="1" applyNumberFormat="1" applyFont="1" applyBorder="1" applyAlignment="1">
      <alignment horizontal="right"/>
    </xf>
    <xf numFmtId="4" fontId="11" fillId="0" borderId="11" xfId="1" applyNumberFormat="1" applyFont="1" applyBorder="1"/>
    <xf numFmtId="40" fontId="11" fillId="0" borderId="11" xfId="2" applyNumberFormat="1" applyFont="1" applyBorder="1"/>
    <xf numFmtId="4" fontId="11" fillId="0" borderId="12" xfId="1" applyNumberFormat="1" applyFont="1" applyBorder="1" applyAlignment="1">
      <alignment horizontal="right"/>
    </xf>
    <xf numFmtId="4" fontId="11" fillId="0" borderId="0" xfId="1" applyNumberFormat="1" applyFont="1" applyBorder="1" applyAlignment="1">
      <alignment horizontal="right"/>
    </xf>
    <xf numFmtId="40" fontId="11" fillId="6" borderId="11" xfId="2" applyNumberFormat="1" applyFont="1" applyFill="1" applyBorder="1"/>
    <xf numFmtId="4" fontId="5" fillId="4" borderId="10" xfId="12" applyNumberFormat="1" applyFont="1" applyFill="1" applyBorder="1" applyAlignment="1">
      <alignment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5" fillId="0" borderId="11" xfId="1" applyNumberFormat="1" applyFont="1" applyBorder="1"/>
    <xf numFmtId="4" fontId="5" fillId="0" borderId="12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0" fontId="5" fillId="0" borderId="11" xfId="2" applyNumberFormat="1" applyFont="1" applyBorder="1"/>
    <xf numFmtId="0" fontId="5" fillId="7" borderId="0" xfId="1" applyFont="1" applyFill="1" applyAlignment="1">
      <alignment horizontal="center"/>
    </xf>
    <xf numFmtId="0" fontId="5" fillId="7" borderId="0" xfId="1" applyFont="1" applyFill="1" applyAlignment="1">
      <alignment horizontal="left"/>
    </xf>
    <xf numFmtId="43" fontId="5" fillId="3" borderId="5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" fontId="11" fillId="6" borderId="13" xfId="1" applyNumberFormat="1" applyFont="1" applyFill="1" applyBorder="1"/>
    <xf numFmtId="4" fontId="12" fillId="6" borderId="13" xfId="1" applyNumberFormat="1" applyFont="1" applyFill="1" applyBorder="1"/>
    <xf numFmtId="4" fontId="12" fillId="0" borderId="14" xfId="1" applyNumberFormat="1" applyFont="1" applyBorder="1"/>
    <xf numFmtId="40" fontId="12" fillId="0" borderId="14" xfId="2" applyNumberFormat="1" applyFont="1" applyBorder="1"/>
    <xf numFmtId="4" fontId="12" fillId="0" borderId="15" xfId="1" applyNumberFormat="1" applyFont="1" applyBorder="1" applyAlignment="1">
      <alignment horizontal="right"/>
    </xf>
    <xf numFmtId="4" fontId="12" fillId="0" borderId="16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" fontId="6" fillId="0" borderId="11" xfId="1" applyNumberFormat="1" applyFont="1" applyBorder="1"/>
    <xf numFmtId="40" fontId="6" fillId="0" borderId="11" xfId="2" applyNumberFormat="1" applyFont="1" applyBorder="1"/>
    <xf numFmtId="4" fontId="6" fillId="0" borderId="12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4" fontId="5" fillId="8" borderId="11" xfId="1" applyNumberFormat="1" applyFont="1" applyFill="1" applyBorder="1"/>
    <xf numFmtId="4" fontId="5" fillId="8" borderId="12" xfId="1" applyNumberFormat="1" applyFont="1" applyFill="1" applyBorder="1" applyAlignment="1">
      <alignment horizontal="right"/>
    </xf>
    <xf numFmtId="4" fontId="5" fillId="8" borderId="0" xfId="1" applyNumberFormat="1" applyFont="1" applyFill="1" applyBorder="1" applyAlignment="1">
      <alignment horizontal="right"/>
    </xf>
    <xf numFmtId="4" fontId="6" fillId="8" borderId="11" xfId="1" applyNumberFormat="1" applyFont="1" applyFill="1" applyBorder="1"/>
    <xf numFmtId="40" fontId="6" fillId="8" borderId="11" xfId="2" applyNumberFormat="1" applyFont="1" applyFill="1" applyBorder="1"/>
    <xf numFmtId="4" fontId="6" fillId="8" borderId="12" xfId="1" applyNumberFormat="1" applyFont="1" applyFill="1" applyBorder="1" applyAlignment="1">
      <alignment horizontal="right"/>
    </xf>
    <xf numFmtId="4" fontId="6" fillId="8" borderId="0" xfId="1" applyNumberFormat="1" applyFont="1" applyFill="1" applyBorder="1" applyAlignment="1">
      <alignment horizontal="right"/>
    </xf>
    <xf numFmtId="43" fontId="5" fillId="3" borderId="5" xfId="12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43" fontId="5" fillId="3" borderId="6" xfId="12" applyFont="1" applyFill="1" applyBorder="1" applyAlignment="1">
      <alignment horizontal="right" vertical="center"/>
    </xf>
    <xf numFmtId="43" fontId="5" fillId="3" borderId="7" xfId="12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 vertical="center"/>
    </xf>
    <xf numFmtId="43" fontId="5" fillId="3" borderId="3" xfId="12" applyFont="1" applyFill="1" applyBorder="1" applyAlignment="1">
      <alignment horizontal="center" vertical="center"/>
    </xf>
    <xf numFmtId="43" fontId="5" fillId="3" borderId="5" xfId="12" applyFont="1" applyFill="1" applyBorder="1" applyAlignment="1">
      <alignment horizontal="center"/>
    </xf>
    <xf numFmtId="43" fontId="5" fillId="3" borderId="9" xfId="12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5"/>
    <cellStyle name="Normal 3 2" xfId="6"/>
    <cellStyle name="Normal 4" xfId="7"/>
    <cellStyle name="Porcentagem 2" xfId="3"/>
    <cellStyle name="Porcentagem 3" xfId="8"/>
    <cellStyle name="Separador de milhares" xfId="12" builtinId="3"/>
    <cellStyle name="Separador de milhares 2" xfId="2"/>
    <cellStyle name="Separador de milhares 2 2" xfId="4"/>
    <cellStyle name="Separador de milhares 3" xfId="9"/>
    <cellStyle name="Separador de milhares 4" xfId="10"/>
    <cellStyle name="Vírgula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JANEIRO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57"/>
          <c:w val="0.59679330708661416"/>
          <c:h val="0.71791907514451891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JANEIRO!$C$49</c:f>
              <c:numCache>
                <c:formatCode>#,##0.00</c:formatCode>
                <c:ptCount val="1"/>
                <c:pt idx="0">
                  <c:v>213723422.34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JANEIRO!$D$49</c:f>
              <c:numCache>
                <c:formatCode>#,##0.00</c:formatCode>
                <c:ptCount val="1"/>
                <c:pt idx="0">
                  <c:v>30959990.979999997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JANEIRO!$F$49</c:f>
              <c:numCache>
                <c:formatCode>#,##0.00</c:formatCode>
                <c:ptCount val="1"/>
                <c:pt idx="0">
                  <c:v>30959990.979999997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JANEIRO!$H$49</c:f>
              <c:numCache>
                <c:formatCode>#,##0.00</c:formatCode>
                <c:ptCount val="1"/>
                <c:pt idx="0">
                  <c:v>182763431.36000001</c:v>
                </c:pt>
              </c:numCache>
            </c:numRef>
          </c:val>
        </c:ser>
        <c:axId val="67535616"/>
        <c:axId val="67537152"/>
      </c:barChart>
      <c:catAx>
        <c:axId val="67535616"/>
        <c:scaling>
          <c:orientation val="minMax"/>
        </c:scaling>
        <c:delete val="1"/>
        <c:axPos val="b"/>
        <c:tickLblPos val="none"/>
        <c:crossAx val="67537152"/>
        <c:crosses val="autoZero"/>
        <c:auto val="1"/>
        <c:lblAlgn val="ctr"/>
        <c:lblOffset val="100"/>
      </c:catAx>
      <c:valAx>
        <c:axId val="6753715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67535616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13" footer="0.3149606200000051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MAIO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737"/>
                  <c:y val="-6.333773472924363E-2"/>
                </c:manualLayout>
              </c:layout>
              <c:showPercent val="1"/>
            </c:dLbl>
            <c:dLbl>
              <c:idx val="1"/>
              <c:layout>
                <c:manualLayout>
                  <c:x val="-8.9702537182852232E-2"/>
                  <c:y val="8.6691271374116294E-2"/>
                </c:manualLayout>
              </c:layout>
              <c:showPercent val="1"/>
            </c:dLbl>
            <c:dLbl>
              <c:idx val="2"/>
              <c:layout>
                <c:manualLayout>
                  <c:x val="-0.1475133420822399"/>
                  <c:y val="-0.11104673568917647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MAIO!$B$51:$B$54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MAIO!$C$51:$C$54</c:f>
              <c:numCache>
                <c:formatCode>_-* #,##0.00_-;\-* #,##0.00_-;_-* "-"??_-;_-@_-</c:formatCode>
                <c:ptCount val="4"/>
                <c:pt idx="0">
                  <c:v>49053822.609999999</c:v>
                </c:pt>
                <c:pt idx="1">
                  <c:v>18327011.629999999</c:v>
                </c:pt>
                <c:pt idx="2">
                  <c:v>24079619.09</c:v>
                </c:pt>
                <c:pt idx="3">
                  <c:v>4381558.1399999997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JUNHO / 2015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99"/>
          <c:w val="0.59679330708661416"/>
          <c:h val="0.71791907514452025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JUNHO!$C$49</c:f>
              <c:numCache>
                <c:formatCode>#,##0.00</c:formatCode>
                <c:ptCount val="1"/>
                <c:pt idx="0">
                  <c:v>232376629.63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JUNHO!$D$49</c:f>
              <c:numCache>
                <c:formatCode>#,##0.00</c:formatCode>
                <c:ptCount val="1"/>
                <c:pt idx="0">
                  <c:v>19125951.25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JUNHO!$F$49</c:f>
              <c:numCache>
                <c:formatCode>#,##0.00</c:formatCode>
                <c:ptCount val="1"/>
                <c:pt idx="0">
                  <c:v>114967962.72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JUNHO!$H$49</c:f>
              <c:numCache>
                <c:formatCode>#,##0.00</c:formatCode>
                <c:ptCount val="1"/>
                <c:pt idx="0">
                  <c:v>117408666.91</c:v>
                </c:pt>
              </c:numCache>
            </c:numRef>
          </c:val>
        </c:ser>
        <c:axId val="73939200"/>
        <c:axId val="73961472"/>
      </c:barChart>
      <c:catAx>
        <c:axId val="73939200"/>
        <c:scaling>
          <c:orientation val="minMax"/>
        </c:scaling>
        <c:delete val="1"/>
        <c:axPos val="b"/>
        <c:tickLblPos val="none"/>
        <c:crossAx val="73961472"/>
        <c:crosses val="autoZero"/>
        <c:auto val="1"/>
        <c:lblAlgn val="ctr"/>
        <c:lblOffset val="100"/>
      </c:catAx>
      <c:valAx>
        <c:axId val="7396147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3939200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91" footer="0.3149606200000059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JUNHO / 2015	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751"/>
                  <c:y val="-6.3337734729243686E-2"/>
                </c:manualLayout>
              </c:layout>
              <c:showPercent val="1"/>
            </c:dLbl>
            <c:dLbl>
              <c:idx val="1"/>
              <c:layout>
                <c:manualLayout>
                  <c:x val="-8.9702537182852274E-2"/>
                  <c:y val="8.6691271374116294E-2"/>
                </c:manualLayout>
              </c:layout>
              <c:showPercent val="1"/>
            </c:dLbl>
            <c:dLbl>
              <c:idx val="2"/>
              <c:layout>
                <c:manualLayout>
                  <c:x val="-0.14751334208224001"/>
                  <c:y val="-0.11104673568917647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JUNHO!$B$51:$B$54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JUNHO!$C$51:$C$54</c:f>
              <c:numCache>
                <c:formatCode>_-* #,##0.00_-;\-* #,##0.00_-;_-* "-"??_-;_-@_-</c:formatCode>
                <c:ptCount val="4"/>
                <c:pt idx="0">
                  <c:v>61806079.189999998</c:v>
                </c:pt>
                <c:pt idx="1">
                  <c:v>22296850.330000002</c:v>
                </c:pt>
                <c:pt idx="2">
                  <c:v>26450149.109999999</c:v>
                </c:pt>
                <c:pt idx="3">
                  <c:v>4414884.09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JULHO / 2015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404"/>
          <c:w val="0.59679330708661416"/>
          <c:h val="0.7179190751445205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JULHO!$C$49</c:f>
              <c:numCache>
                <c:formatCode>#,##0.00</c:formatCode>
                <c:ptCount val="1"/>
                <c:pt idx="0">
                  <c:v>237824239.22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JULHO!$D$49</c:f>
              <c:numCache>
                <c:formatCode>#,##0.00</c:formatCode>
                <c:ptCount val="1"/>
                <c:pt idx="0">
                  <c:v>20387269.159999996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JULHO!$F$49</c:f>
              <c:numCache>
                <c:formatCode>#,##0.00</c:formatCode>
                <c:ptCount val="1"/>
                <c:pt idx="0">
                  <c:v>135355231.88000003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JULHO!$H$49</c:f>
              <c:numCache>
                <c:formatCode>#,##0.00</c:formatCode>
                <c:ptCount val="1"/>
                <c:pt idx="0">
                  <c:v>102469007.33999999</c:v>
                </c:pt>
              </c:numCache>
            </c:numRef>
          </c:val>
        </c:ser>
        <c:axId val="77859840"/>
        <c:axId val="77873920"/>
      </c:barChart>
      <c:catAx>
        <c:axId val="77859840"/>
        <c:scaling>
          <c:orientation val="minMax"/>
        </c:scaling>
        <c:delete val="1"/>
        <c:axPos val="b"/>
        <c:tickLblPos val="none"/>
        <c:crossAx val="77873920"/>
        <c:crosses val="autoZero"/>
        <c:auto val="1"/>
        <c:lblAlgn val="ctr"/>
        <c:lblOffset val="100"/>
      </c:catAx>
      <c:valAx>
        <c:axId val="7787392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7859840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</c:spPr>
    </c:plotArea>
    <c:legend>
      <c:legendPos val="r"/>
      <c:layout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602" footer="0.314960620000006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JULHO / 2015	</a:t>
            </a:r>
            <a:endParaRPr lang="pt-BR" sz="900"/>
          </a:p>
        </c:rich>
      </c:tx>
      <c:layout/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9246894138232762"/>
                  <c:y val="-6.3337734729243728E-2"/>
                </c:manualLayout>
              </c:layout>
              <c:showPercent val="1"/>
            </c:dLbl>
            <c:dLbl>
              <c:idx val="1"/>
              <c:layout>
                <c:manualLayout>
                  <c:x val="-0.10788427582915772"/>
                  <c:y val="7.2531610334869059E-2"/>
                </c:manualLayout>
              </c:layout>
              <c:showPercent val="1"/>
            </c:dLbl>
            <c:dLbl>
              <c:idx val="2"/>
              <c:layout>
                <c:manualLayout>
                  <c:x val="-0.13236172751133382"/>
                  <c:y val="-0.12520602509353121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JULHO!$B$51:$B$54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JULHO!$C$51:$C$54</c:f>
              <c:numCache>
                <c:formatCode>_-* #,##0.00_-;\-* #,##0.00_-;_-* "-"??_-;_-@_-</c:formatCode>
                <c:ptCount val="4"/>
                <c:pt idx="0">
                  <c:v>72656779.440000013</c:v>
                </c:pt>
                <c:pt idx="1">
                  <c:v>27753454.480000004</c:v>
                </c:pt>
                <c:pt idx="2">
                  <c:v>29707569.879999999</c:v>
                </c:pt>
                <c:pt idx="3">
                  <c:v>5237428.08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96" footer="0.3149606200000059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JANEIRO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241E-2"/>
                </c:manualLayout>
              </c:layout>
              <c:showPercent val="1"/>
            </c:dLbl>
            <c:dLbl>
              <c:idx val="1"/>
              <c:layout>
                <c:manualLayout>
                  <c:x val="7.1408573928259014E-2"/>
                  <c:y val="7.2532353604654057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69"/>
                  <c:y val="2.1106632084801152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JANEIRO!$B$51:$B$54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JANEIRO!$C$51:$C$54</c:f>
              <c:numCache>
                <c:formatCode>_-* #,##0.00_-;\-* #,##0.00_-;_-* "-"??_-;_-@_-</c:formatCode>
                <c:ptCount val="4"/>
                <c:pt idx="0">
                  <c:v>12879900.869999997</c:v>
                </c:pt>
                <c:pt idx="1">
                  <c:v>3600745.86</c:v>
                </c:pt>
                <c:pt idx="2">
                  <c:v>14439344.25</c:v>
                </c:pt>
                <c:pt idx="3">
                  <c:v>40000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08" footer="0.314960620000005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FEVEREIRO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68"/>
          <c:w val="0.59679330708661416"/>
          <c:h val="0.71791907514451914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FEVEREIRO!$C$49</c:f>
              <c:numCache>
                <c:formatCode>#,##0.00</c:formatCode>
                <c:ptCount val="1"/>
                <c:pt idx="0">
                  <c:v>217343978.06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FEVEREIRO!$D$49</c:f>
              <c:numCache>
                <c:formatCode>#,##0.00</c:formatCode>
                <c:ptCount val="1"/>
                <c:pt idx="0">
                  <c:v>14221359.210000001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FEVEREIRO!$F$49</c:f>
              <c:numCache>
                <c:formatCode>#,##0.00</c:formatCode>
                <c:ptCount val="1"/>
                <c:pt idx="0">
                  <c:v>45181350.189999998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FEVEREIRO!$H$49</c:f>
              <c:numCache>
                <c:formatCode>#,##0.00</c:formatCode>
                <c:ptCount val="1"/>
                <c:pt idx="0">
                  <c:v>172162627.87</c:v>
                </c:pt>
              </c:numCache>
            </c:numRef>
          </c:val>
        </c:ser>
        <c:axId val="72182784"/>
        <c:axId val="72209152"/>
      </c:barChart>
      <c:catAx>
        <c:axId val="72182784"/>
        <c:scaling>
          <c:orientation val="minMax"/>
        </c:scaling>
        <c:delete val="1"/>
        <c:axPos val="b"/>
        <c:tickLblPos val="none"/>
        <c:crossAx val="72209152"/>
        <c:crosses val="autoZero"/>
        <c:auto val="1"/>
        <c:lblAlgn val="ctr"/>
        <c:lblOffset val="100"/>
      </c:catAx>
      <c:valAx>
        <c:axId val="7220915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218278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35" footer="0.314960620000005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FEVEREIRO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282E-2"/>
                </c:manualLayout>
              </c:layout>
              <c:showPercent val="1"/>
            </c:dLbl>
            <c:dLbl>
              <c:idx val="1"/>
              <c:layout>
                <c:manualLayout>
                  <c:x val="-6.7480314960629922E-2"/>
                  <c:y val="8.6691643009008806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66"/>
                  <c:y val="-9.216768315003684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FEVEREIRO!$B$51:$B$54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FEVEREIRO!$C$51:$C$54</c:f>
              <c:numCache>
                <c:formatCode>_-* #,##0.00_-;\-* #,##0.00_-;_-* "-"??_-;_-@_-</c:formatCode>
                <c:ptCount val="4"/>
                <c:pt idx="0">
                  <c:v>21979997.710000005</c:v>
                </c:pt>
                <c:pt idx="1">
                  <c:v>7229646.0999999996</c:v>
                </c:pt>
                <c:pt idx="2">
                  <c:v>15927957.379999997</c:v>
                </c:pt>
                <c:pt idx="3">
                  <c:v>43749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24" footer="0.3149606200000052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MARÇO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76"/>
          <c:w val="0.59679330708661416"/>
          <c:h val="0.71791907514451936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MARÇO!$C$49</c:f>
              <c:numCache>
                <c:formatCode>#,##0.00</c:formatCode>
                <c:ptCount val="1"/>
                <c:pt idx="0">
                  <c:v>221007123.34999999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MARÇO!$D$49</c:f>
              <c:numCache>
                <c:formatCode>#,##0.00</c:formatCode>
                <c:ptCount val="1"/>
                <c:pt idx="0">
                  <c:v>17369360.099999998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MARÇO!$F$49</c:f>
              <c:numCache>
                <c:formatCode>#,##0.00</c:formatCode>
                <c:ptCount val="1"/>
                <c:pt idx="0">
                  <c:v>62550710.290000007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MARÇO!$H$49</c:f>
              <c:numCache>
                <c:formatCode>#,##0.00</c:formatCode>
                <c:ptCount val="1"/>
                <c:pt idx="0">
                  <c:v>158456413.06</c:v>
                </c:pt>
              </c:numCache>
            </c:numRef>
          </c:val>
        </c:ser>
        <c:axId val="72394624"/>
        <c:axId val="72396160"/>
      </c:barChart>
      <c:catAx>
        <c:axId val="72394624"/>
        <c:scaling>
          <c:orientation val="minMax"/>
        </c:scaling>
        <c:delete val="1"/>
        <c:axPos val="b"/>
        <c:tickLblPos val="none"/>
        <c:crossAx val="72396160"/>
        <c:crosses val="autoZero"/>
        <c:auto val="1"/>
        <c:lblAlgn val="ctr"/>
        <c:lblOffset val="100"/>
      </c:catAx>
      <c:valAx>
        <c:axId val="72396160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2394624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6" footer="0.3149606200000054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MARÇO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024671916010499"/>
                  <c:y val="-9.1656313537953352E-2"/>
                </c:manualLayout>
              </c:layout>
              <c:showPercent val="1"/>
            </c:dLbl>
            <c:dLbl>
              <c:idx val="1"/>
              <c:layout>
                <c:manualLayout>
                  <c:x val="-6.7480314960629922E-2"/>
                  <c:y val="8.6691643009008806E-2"/>
                </c:manualLayout>
              </c:layout>
              <c:showPercent val="1"/>
            </c:dLbl>
            <c:dLbl>
              <c:idx val="2"/>
              <c:layout>
                <c:manualLayout>
                  <c:x val="-0.17529111986001772"/>
                  <c:y val="-9.2167683150036844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MARÇO!$B$51:$B$54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MARÇO!$C$51:$C$54</c:f>
              <c:numCache>
                <c:formatCode>_-* #,##0.00_-;\-* #,##0.00_-;_-* "-"??_-;_-@_-</c:formatCode>
                <c:ptCount val="4"/>
                <c:pt idx="0">
                  <c:v>30964466.68</c:v>
                </c:pt>
                <c:pt idx="1">
                  <c:v>10901135.91</c:v>
                </c:pt>
                <c:pt idx="2">
                  <c:v>20467675</c:v>
                </c:pt>
                <c:pt idx="3">
                  <c:v>217432.7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41" footer="0.314960620000005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ABRIL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82"/>
          <c:w val="0.59679330708661416"/>
          <c:h val="0.7179190751445198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ABRIL!$C$49</c:f>
              <c:numCache>
                <c:formatCode>#,##0.00</c:formatCode>
                <c:ptCount val="1"/>
                <c:pt idx="0">
                  <c:v>224686790.47999999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ABRIL!$D$49</c:f>
              <c:numCache>
                <c:formatCode>#,##0.00</c:formatCode>
                <c:ptCount val="1"/>
                <c:pt idx="0">
                  <c:v>18906835.559999999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ABRIL!$F$49</c:f>
              <c:numCache>
                <c:formatCode>#,##0.00</c:formatCode>
                <c:ptCount val="1"/>
                <c:pt idx="0">
                  <c:v>81457545.849999994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ABRIL!$H$49</c:f>
              <c:numCache>
                <c:formatCode>#,##0.00</c:formatCode>
                <c:ptCount val="1"/>
                <c:pt idx="0">
                  <c:v>143229244.62999997</c:v>
                </c:pt>
              </c:numCache>
            </c:numRef>
          </c:val>
        </c:ser>
        <c:axId val="73347840"/>
        <c:axId val="73349376"/>
      </c:barChart>
      <c:catAx>
        <c:axId val="73347840"/>
        <c:scaling>
          <c:orientation val="minMax"/>
        </c:scaling>
        <c:delete val="1"/>
        <c:axPos val="b"/>
        <c:tickLblPos val="none"/>
        <c:crossAx val="73349376"/>
        <c:crosses val="autoZero"/>
        <c:auto val="1"/>
        <c:lblAlgn val="ctr"/>
        <c:lblOffset val="100"/>
      </c:catAx>
      <c:valAx>
        <c:axId val="73349376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334784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58" footer="0.3149606200000055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Resumo da Execução Orçamentária no Exercício</a:t>
            </a:r>
            <a:endParaRPr lang="pt-BR" sz="1050"/>
          </a:p>
          <a:p>
            <a:pPr>
              <a:defRPr/>
            </a:pPr>
            <a:r>
              <a:rPr lang="pt-BR" sz="900" b="0" i="1" baseline="0"/>
              <a:t>Período:  até ABRIL / 2015	</a:t>
            </a:r>
            <a:endParaRPr lang="pt-BR" sz="900"/>
          </a:p>
        </c:rich>
      </c:tx>
    </c:title>
    <c:view3D>
      <c:rotX val="30"/>
      <c:rotY val="170"/>
      <c:perspective val="30"/>
    </c:view3D>
    <c:plotArea>
      <c:layout/>
      <c:pie3DChart>
        <c:varyColors val="1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18969116360454938"/>
                  <c:y val="4.0497054236024593E-2"/>
                </c:manualLayout>
              </c:layout>
              <c:showPercent val="1"/>
            </c:dLbl>
            <c:dLbl>
              <c:idx val="1"/>
              <c:layout>
                <c:manualLayout>
                  <c:x val="5.7519685039370119E-2"/>
                  <c:y val="-5.0181859534646232E-2"/>
                </c:manualLayout>
              </c:layout>
              <c:showPercent val="1"/>
            </c:dLbl>
            <c:dLbl>
              <c:idx val="2"/>
              <c:layout>
                <c:manualLayout>
                  <c:x val="-0.15306889763779546"/>
                  <c:y val="3.0546158354370981E-2"/>
                </c:manualLayout>
              </c:layout>
              <c:showPercent val="1"/>
            </c:dLbl>
            <c:dLbl>
              <c:idx val="3"/>
              <c:layout>
                <c:manualLayout>
                  <c:x val="0.10480533683289588"/>
                  <c:y val="-1.199265798106372E-2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ABRIL!$B$51:$B$54</c:f>
              <c:strCache>
                <c:ptCount val="4"/>
                <c:pt idx="0">
                  <c:v>PESSOAL ATIVO</c:v>
                </c:pt>
                <c:pt idx="1">
                  <c:v>PESSOAL INATIVO</c:v>
                </c:pt>
                <c:pt idx="2">
                  <c:v>OUTROS CUSTEIOS</c:v>
                </c:pt>
                <c:pt idx="3">
                  <c:v>DESPESAS DE CAPITAL</c:v>
                </c:pt>
              </c:strCache>
            </c:strRef>
          </c:cat>
          <c:val>
            <c:numRef>
              <c:f>ABRIL!$C$51:$C$54</c:f>
              <c:numCache>
                <c:formatCode>_-* #,##0.00_-;\-* #,##0.00_-;_-* "-"??_-;_-@_-</c:formatCode>
                <c:ptCount val="4"/>
                <c:pt idx="0">
                  <c:v>39957423.809999995</c:v>
                </c:pt>
                <c:pt idx="1">
                  <c:v>198122.49000000002</c:v>
                </c:pt>
                <c:pt idx="2">
                  <c:v>22532655.310000002</c:v>
                </c:pt>
                <c:pt idx="3">
                  <c:v>4377986.0199999996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txPr>
        <a:bodyPr/>
        <a:lstStyle/>
        <a:p>
          <a:pPr>
            <a:defRPr sz="900"/>
          </a:pPr>
          <a:endParaRPr lang="pt-BR"/>
        </a:p>
      </c:txPr>
    </c:legend>
    <c:plotVisOnly val="1"/>
  </c:chart>
  <c:spPr>
    <a:solidFill>
      <a:schemeClr val="accent3">
        <a:lumMod val="40000"/>
        <a:lumOff val="60000"/>
      </a:schemeClr>
    </a:solidFill>
    <a:ln>
      <a:solidFill>
        <a:srgbClr val="FF0000"/>
      </a:solidFill>
    </a:ln>
    <a:scene3d>
      <a:camera prst="orthographicFront"/>
      <a:lightRig rig="threePt" dir="t"/>
    </a:scene3d>
    <a:sp3d>
      <a:bevelT prst="angle"/>
      <a:bevelB/>
    </a:sp3d>
  </c:spPr>
  <c:printSettings>
    <c:headerFooter/>
    <c:pageMargins b="0.78740157499999996" l="0.511811024" r="0.511811024" t="0.78740157499999996" header="0.31496062000000552" footer="0.3149606200000055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Execução Orçamentária do TCE/SC</a:t>
            </a:r>
            <a:endParaRPr lang="pt-BR" sz="1100"/>
          </a:p>
          <a:p>
            <a:pPr>
              <a:defRPr/>
            </a:pPr>
            <a:r>
              <a:rPr lang="pt-BR" sz="1000" b="0" i="1" baseline="0"/>
              <a:t>Período: MAIO /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4018307086614173"/>
          <c:y val="0.19421965317919393"/>
          <c:w val="0.59679330708661416"/>
          <c:h val="0.71791907514452002"/>
        </c:manualLayout>
      </c:layout>
      <c:barChart>
        <c:barDir val="col"/>
        <c:grouping val="clustered"/>
        <c:ser>
          <c:idx val="0"/>
          <c:order val="0"/>
          <c:tx>
            <c:v>DESPESA AUTORIZADA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MAIO!$C$49</c:f>
              <c:numCache>
                <c:formatCode>#,##0.00</c:formatCode>
                <c:ptCount val="1"/>
                <c:pt idx="0">
                  <c:v>228415643.72999999</c:v>
                </c:pt>
              </c:numCache>
            </c:numRef>
          </c:val>
        </c:ser>
        <c:ser>
          <c:idx val="1"/>
          <c:order val="1"/>
          <c:tx>
            <c:v>DESPESA NO PERÍODO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MAIO!$D$49</c:f>
              <c:numCache>
                <c:formatCode>#,##0.00</c:formatCode>
                <c:ptCount val="1"/>
                <c:pt idx="0">
                  <c:v>14384465.619999997</c:v>
                </c:pt>
              </c:numCache>
            </c:numRef>
          </c:val>
        </c:ser>
        <c:ser>
          <c:idx val="2"/>
          <c:order val="2"/>
          <c:tx>
            <c:v>DESPESA NO ANO</c:v>
          </c:tx>
          <c:spPr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MAIO!$F$49</c:f>
              <c:numCache>
                <c:formatCode>#,##0.00</c:formatCode>
                <c:ptCount val="1"/>
                <c:pt idx="0">
                  <c:v>95842011.469999999</c:v>
                </c:pt>
              </c:numCache>
            </c:numRef>
          </c:val>
        </c:ser>
        <c:ser>
          <c:idx val="3"/>
          <c:order val="3"/>
          <c:tx>
            <c:v>SALDO</c:v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val>
            <c:numRef>
              <c:f>MAIO!$H$49</c:f>
              <c:numCache>
                <c:formatCode>#,##0.00</c:formatCode>
                <c:ptCount val="1"/>
                <c:pt idx="0">
                  <c:v>132573632.25999999</c:v>
                </c:pt>
              </c:numCache>
            </c:numRef>
          </c:val>
        </c:ser>
        <c:axId val="73420160"/>
        <c:axId val="73442432"/>
      </c:barChart>
      <c:catAx>
        <c:axId val="73420160"/>
        <c:scaling>
          <c:orientation val="minMax"/>
        </c:scaling>
        <c:delete val="1"/>
        <c:axPos val="b"/>
        <c:tickLblPos val="none"/>
        <c:crossAx val="73442432"/>
        <c:crosses val="autoZero"/>
        <c:auto val="1"/>
        <c:lblAlgn val="ctr"/>
        <c:lblOffset val="100"/>
      </c:catAx>
      <c:valAx>
        <c:axId val="73442432"/>
        <c:scaling>
          <c:orientation val="minMax"/>
        </c:scaling>
        <c:axPos val="l"/>
        <c:majorGridlines/>
        <c:numFmt formatCode="_-* #,##0_-;\-* #,##0_-;_-* &quot;-&quot;_-;_-@_-" sourceLinked="0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3420160"/>
        <c:crosses val="autoZero"/>
        <c:crossBetween val="between"/>
        <c:dispUnits>
          <c:builtInUnit val="millions"/>
          <c:dispUnitsLbl/>
        </c:dispUnits>
      </c:valAx>
      <c:spPr>
        <a:noFill/>
      </c:spPr>
    </c:plotArea>
    <c:legend>
      <c:legendPos val="r"/>
      <c:txPr>
        <a:bodyPr/>
        <a:lstStyle/>
        <a:p>
          <a:pPr>
            <a:defRPr sz="800" b="0"/>
          </a:pPr>
          <a:endParaRPr lang="pt-BR"/>
        </a:p>
      </c:txPr>
    </c:legend>
    <c:plotVisOnly val="1"/>
  </c:chart>
  <c:spPr>
    <a:solidFill>
      <a:schemeClr val="accent1">
        <a:lumMod val="40000"/>
        <a:lumOff val="60000"/>
      </a:schemeClr>
    </a:solidFill>
    <a:ln>
      <a:solidFill>
        <a:schemeClr val="accent1">
          <a:lumMod val="40000"/>
          <a:lumOff val="60000"/>
        </a:schemeClr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74" footer="0.314960620000005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539750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627062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55</xdr:row>
      <xdr:rowOff>166684</xdr:rowOff>
    </xdr:from>
    <xdr:to>
      <xdr:col>9</xdr:col>
      <xdr:colOff>0</xdr:colOff>
      <xdr:row>71</xdr:row>
      <xdr:rowOff>31747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174624</xdr:rowOff>
    </xdr:from>
    <xdr:to>
      <xdr:col>2</xdr:col>
      <xdr:colOff>246062</xdr:colOff>
      <xdr:row>71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zoomScale="120" workbookViewId="0">
      <selection activeCell="D10" sqref="D10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0" t="s">
        <v>81</v>
      </c>
      <c r="B1" s="70"/>
      <c r="C1" s="70"/>
      <c r="D1" s="70"/>
      <c r="E1" s="70"/>
      <c r="F1" s="70"/>
      <c r="G1" s="70"/>
      <c r="H1" s="70"/>
      <c r="I1" s="70"/>
    </row>
    <row r="2" spans="1:9" s="2" customFormat="1" ht="15" customHeight="1" thickBot="1">
      <c r="A2" s="71" t="s">
        <v>3</v>
      </c>
      <c r="B2" s="72" t="s">
        <v>74</v>
      </c>
      <c r="C2" s="73" t="s">
        <v>73</v>
      </c>
      <c r="D2" s="75" t="s">
        <v>82</v>
      </c>
      <c r="E2" s="71"/>
      <c r="F2" s="76" t="s">
        <v>75</v>
      </c>
      <c r="G2" s="77"/>
      <c r="H2" s="78" t="s">
        <v>2</v>
      </c>
      <c r="I2" s="79"/>
    </row>
    <row r="3" spans="1:9" s="2" customFormat="1" ht="15" customHeight="1" thickBot="1">
      <c r="A3" s="71"/>
      <c r="B3" s="72"/>
      <c r="C3" s="74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36" t="s">
        <v>72</v>
      </c>
    </row>
    <row r="4" spans="1:9" s="2" customFormat="1" ht="11.25">
      <c r="A4" s="22"/>
      <c r="B4" s="25" t="s">
        <v>71</v>
      </c>
      <c r="C4" s="30">
        <v>199923422.34</v>
      </c>
      <c r="D4" s="31">
        <v>30919990.979999997</v>
      </c>
      <c r="E4" s="32">
        <v>99.870800995950418</v>
      </c>
      <c r="F4" s="30">
        <v>30919990.979999997</v>
      </c>
      <c r="G4" s="32">
        <v>99.870800995950418</v>
      </c>
      <c r="H4" s="30">
        <v>169003431.36000001</v>
      </c>
      <c r="I4" s="33">
        <v>92.471141574872235</v>
      </c>
    </row>
    <row r="5" spans="1:9" s="2" customFormat="1" ht="11.25">
      <c r="A5" s="3"/>
      <c r="B5" s="4" t="s">
        <v>70</v>
      </c>
      <c r="C5" s="17">
        <v>146321021</v>
      </c>
      <c r="D5" s="34">
        <v>12879900.869999997</v>
      </c>
      <c r="E5" s="34">
        <v>41.601759116533174</v>
      </c>
      <c r="F5" s="17">
        <v>12879900.869999997</v>
      </c>
      <c r="G5" s="17">
        <v>41.601759116533174</v>
      </c>
      <c r="H5" s="17">
        <v>133441120.13</v>
      </c>
      <c r="I5" s="17">
        <v>73.013030635845908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9682641.6899999995</v>
      </c>
      <c r="E6" s="28">
        <v>31.274691572923707</v>
      </c>
      <c r="F6" s="26">
        <v>9682641.6899999995</v>
      </c>
      <c r="G6" s="28">
        <v>31.274691572923707</v>
      </c>
      <c r="H6" s="26">
        <v>100348379.31</v>
      </c>
      <c r="I6" s="29">
        <v>54.906158504070682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46000.02</v>
      </c>
      <c r="E7" s="19">
        <v>0.14857891925651978</v>
      </c>
      <c r="F7" s="18">
        <v>46000.02</v>
      </c>
      <c r="G7" s="18">
        <v>0.14857891925651978</v>
      </c>
      <c r="H7" s="18">
        <v>553999.98</v>
      </c>
      <c r="I7" s="18">
        <v>0.30312408553369374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169071.14</v>
      </c>
      <c r="E8" s="28">
        <v>0.54609557253818053</v>
      </c>
      <c r="F8" s="26">
        <v>169071.14</v>
      </c>
      <c r="G8" s="28">
        <v>0.54609557253818053</v>
      </c>
      <c r="H8" s="26">
        <v>1730928.8599999999</v>
      </c>
      <c r="I8" s="29">
        <v>0.94708708800202301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27532.720000000001</v>
      </c>
      <c r="E9" s="19">
        <v>8.8930000069399259E-2</v>
      </c>
      <c r="F9" s="18">
        <v>27532.720000000001</v>
      </c>
      <c r="G9" s="18">
        <v>8.8930000069399259E-2</v>
      </c>
      <c r="H9" s="18">
        <v>672467.28</v>
      </c>
      <c r="I9" s="18">
        <v>0.36794410949496859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35022.04</v>
      </c>
      <c r="E10" s="28">
        <v>0.11312031719461438</v>
      </c>
      <c r="F10" s="26">
        <v>35022.04</v>
      </c>
      <c r="G10" s="28">
        <v>0.11312031719461438</v>
      </c>
      <c r="H10" s="26">
        <v>4534977.96</v>
      </c>
      <c r="I10" s="29">
        <v>2.4813377196159032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603784.79</v>
      </c>
      <c r="E11" s="19">
        <v>1.95020983820713</v>
      </c>
      <c r="F11" s="18">
        <v>603784.79</v>
      </c>
      <c r="G11" s="18">
        <v>1.95020983820713</v>
      </c>
      <c r="H11" s="18">
        <v>5396215.21</v>
      </c>
      <c r="I11" s="18">
        <v>2.9525683392159312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854060.78</v>
      </c>
      <c r="E12" s="28">
        <v>2.7585950543452005</v>
      </c>
      <c r="F12" s="26">
        <v>854060.78</v>
      </c>
      <c r="G12" s="28">
        <v>2.7585950543452005</v>
      </c>
      <c r="H12" s="26">
        <v>145939.21999999997</v>
      </c>
      <c r="I12" s="29">
        <v>7.9851433579475106E-2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1354273.45</v>
      </c>
      <c r="E13" s="19">
        <v>4.3742695237697387</v>
      </c>
      <c r="F13" s="18">
        <v>1354273.45</v>
      </c>
      <c r="G13" s="18">
        <v>4.3742695237697387</v>
      </c>
      <c r="H13" s="18">
        <v>18645726.550000001</v>
      </c>
      <c r="I13" s="18">
        <v>10.20211013289218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0.38300878616202405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18">
        <v>6.5658649056346982E-2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107514.24000000001</v>
      </c>
      <c r="E16" s="28">
        <v>0.3472683182286897</v>
      </c>
      <c r="F16" s="26">
        <v>107514.24000000001</v>
      </c>
      <c r="G16" s="28">
        <v>0.3472683182286897</v>
      </c>
      <c r="H16" s="26">
        <v>592485.76</v>
      </c>
      <c r="I16" s="29">
        <v>0.32418178822269189</v>
      </c>
    </row>
    <row r="17" spans="1:9" s="2" customFormat="1" ht="11.25">
      <c r="A17" s="3"/>
      <c r="B17" s="4" t="s">
        <v>59</v>
      </c>
      <c r="C17" s="17">
        <v>5042401.34</v>
      </c>
      <c r="D17" s="34">
        <v>3600745.86</v>
      </c>
      <c r="E17" s="34">
        <v>11.630319473691268</v>
      </c>
      <c r="F17" s="17">
        <v>3600745.86</v>
      </c>
      <c r="G17" s="17">
        <v>11.630319473691268</v>
      </c>
      <c r="H17" s="17">
        <v>1441655.48</v>
      </c>
      <c r="I17" s="17">
        <v>0.78880959351232893</v>
      </c>
    </row>
    <row r="18" spans="1:9" s="2" customFormat="1" ht="11.25">
      <c r="A18" s="22" t="s">
        <v>58</v>
      </c>
      <c r="B18" s="24" t="s">
        <v>57</v>
      </c>
      <c r="C18" s="26">
        <v>3592401.34</v>
      </c>
      <c r="D18" s="27">
        <v>3592401.34</v>
      </c>
      <c r="E18" s="28">
        <v>11.603366881859474</v>
      </c>
      <c r="F18" s="26">
        <v>3592401.34</v>
      </c>
      <c r="G18" s="28">
        <v>11.603366881859474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18">
        <v>0.60187094968318067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2.7357770440144577E-2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18">
        <v>2.7357770440144577E-2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2.6952591831795169E-2</v>
      </c>
      <c r="F23" s="18">
        <v>8344.52</v>
      </c>
      <c r="G23" s="18">
        <v>2.6952591831795169E-2</v>
      </c>
      <c r="H23" s="18">
        <v>191655.48</v>
      </c>
      <c r="I23" s="18">
        <v>0.10486533250871441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2.7357770440144577E-2</v>
      </c>
    </row>
    <row r="25" spans="1:9" s="2" customFormat="1" ht="11.25">
      <c r="A25" s="3"/>
      <c r="B25" s="21" t="s">
        <v>49</v>
      </c>
      <c r="C25" s="17">
        <v>48560000</v>
      </c>
      <c r="D25" s="34">
        <v>14439344.25</v>
      </c>
      <c r="E25" s="34">
        <v>46.638722405725979</v>
      </c>
      <c r="F25" s="17">
        <v>14439344.25</v>
      </c>
      <c r="G25" s="17">
        <v>46.638722405725979</v>
      </c>
      <c r="H25" s="17">
        <v>34120655.75</v>
      </c>
      <c r="I25" s="17">
        <v>18.669301345513983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299378.74</v>
      </c>
      <c r="E26" s="28">
        <v>0.96698587604045882</v>
      </c>
      <c r="F26" s="26">
        <v>299378.74</v>
      </c>
      <c r="G26" s="28">
        <v>0.96698587604045882</v>
      </c>
      <c r="H26" s="26">
        <v>1500621.26</v>
      </c>
      <c r="I26" s="29">
        <v>0.82107303897361017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1191</v>
      </c>
      <c r="E27" s="19">
        <v>3.8469003455762641E-3</v>
      </c>
      <c r="F27" s="18">
        <v>1191</v>
      </c>
      <c r="G27" s="18">
        <v>3.8469003455762641E-3</v>
      </c>
      <c r="H27" s="18">
        <v>1198809</v>
      </c>
      <c r="I27" s="18">
        <v>0.65593482847158568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237804.46</v>
      </c>
      <c r="E28" s="28">
        <v>0.76810248476370846</v>
      </c>
      <c r="F28" s="26">
        <v>237804.46</v>
      </c>
      <c r="G28" s="28">
        <v>0.76810248476370846</v>
      </c>
      <c r="H28" s="26">
        <v>1362195.54</v>
      </c>
      <c r="I28" s="29">
        <v>0.74533265755817568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5000</v>
      </c>
      <c r="E29" s="19">
        <v>1.6149875506197581E-2</v>
      </c>
      <c r="F29" s="18">
        <v>5000</v>
      </c>
      <c r="G29" s="18">
        <v>1.6149875506197581E-2</v>
      </c>
      <c r="H29" s="18">
        <v>95000</v>
      </c>
      <c r="I29" s="18">
        <v>5.1979763836274701E-2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42495</v>
      </c>
      <c r="E30" s="28">
        <v>0.13725779192717324</v>
      </c>
      <c r="F30" s="26">
        <v>42495</v>
      </c>
      <c r="G30" s="28">
        <v>0.13725779192717324</v>
      </c>
      <c r="H30" s="26">
        <v>57505</v>
      </c>
      <c r="I30" s="29">
        <v>3.146417178321028E-2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200000</v>
      </c>
      <c r="E31" s="19">
        <v>0.64599502024790323</v>
      </c>
      <c r="F31" s="18">
        <v>200000</v>
      </c>
      <c r="G31" s="18">
        <v>0.64599502024790323</v>
      </c>
      <c r="H31" s="18">
        <v>800000</v>
      </c>
      <c r="I31" s="18">
        <v>0.43772432704231323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0.19150439308101203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300000</v>
      </c>
      <c r="E33" s="19">
        <v>0.96899253037185484</v>
      </c>
      <c r="F33" s="18">
        <v>300000</v>
      </c>
      <c r="G33" s="18">
        <v>0.96899253037185484</v>
      </c>
      <c r="H33" s="18">
        <v>1350000</v>
      </c>
      <c r="I33" s="18">
        <v>0.73865980188390357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7980789.8399999999</v>
      </c>
      <c r="E34" s="28">
        <v>25.777752471425302</v>
      </c>
      <c r="F34" s="26">
        <v>7980789.8399999999</v>
      </c>
      <c r="G34" s="28">
        <v>25.777752471425302</v>
      </c>
      <c r="H34" s="26">
        <v>619210.16000000015</v>
      </c>
      <c r="I34" s="29">
        <v>0.33880418822970398</v>
      </c>
    </row>
    <row r="35" spans="1:9" s="2" customFormat="1" ht="11.25">
      <c r="A35" s="3" t="s">
        <v>26</v>
      </c>
      <c r="B35" s="20" t="s">
        <v>15</v>
      </c>
      <c r="C35" s="18">
        <v>10960000</v>
      </c>
      <c r="D35" s="19">
        <v>3723457.4000000004</v>
      </c>
      <c r="E35" s="19">
        <v>12.026674692526027</v>
      </c>
      <c r="F35" s="18">
        <v>3723457.4000000004</v>
      </c>
      <c r="G35" s="18">
        <v>12.026674692526027</v>
      </c>
      <c r="H35" s="18">
        <v>7236542.5999999996</v>
      </c>
      <c r="I35" s="18">
        <v>3.9595134246225392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877760.04</v>
      </c>
      <c r="E36" s="28">
        <v>2.8351430740630019</v>
      </c>
      <c r="F36" s="26">
        <v>877760.04</v>
      </c>
      <c r="G36" s="28">
        <v>2.8351430740630019</v>
      </c>
      <c r="H36" s="26">
        <v>12022239.960000001</v>
      </c>
      <c r="I36" s="29">
        <v>6.5780336200402596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0</v>
      </c>
      <c r="E37" s="19">
        <v>0</v>
      </c>
      <c r="F37" s="18">
        <v>0</v>
      </c>
      <c r="G37" s="18">
        <v>0</v>
      </c>
      <c r="H37" s="18">
        <v>200000</v>
      </c>
      <c r="I37" s="18">
        <v>0.10943108176057831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130000</v>
      </c>
      <c r="E38" s="28">
        <v>0.41989676316113711</v>
      </c>
      <c r="F38" s="26">
        <v>130000</v>
      </c>
      <c r="G38" s="28">
        <v>0.41989676316113711</v>
      </c>
      <c r="H38" s="26">
        <v>70000</v>
      </c>
      <c r="I38" s="29">
        <v>3.8300878616202412E-2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209.37</v>
      </c>
      <c r="E39" s="19">
        <v>6.7625988694651755E-4</v>
      </c>
      <c r="F39" s="18">
        <v>209.37</v>
      </c>
      <c r="G39" s="18">
        <v>6.7625988694651755E-4</v>
      </c>
      <c r="H39" s="18">
        <v>1999790.63</v>
      </c>
      <c r="I39" s="18">
        <v>1.0941962596778421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536258.4</v>
      </c>
      <c r="E40" s="28">
        <v>1.7321012798305411</v>
      </c>
      <c r="F40" s="26">
        <v>536258.4</v>
      </c>
      <c r="G40" s="28">
        <v>1.7321012798305411</v>
      </c>
      <c r="H40" s="26">
        <v>4713741.5999999996</v>
      </c>
      <c r="I40" s="29">
        <v>2.5791492121391957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18">
        <v>2.7357770440144577E-2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105000</v>
      </c>
      <c r="E42" s="28">
        <v>0.33914738563014923</v>
      </c>
      <c r="F42" s="26">
        <v>105000</v>
      </c>
      <c r="G42" s="28">
        <v>0.33914738563014923</v>
      </c>
      <c r="H42" s="26">
        <v>445000</v>
      </c>
      <c r="I42" s="29">
        <v>0.24348415691728673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18">
        <v>2.7357770440144577E-2</v>
      </c>
    </row>
    <row r="44" spans="1:9" s="2" customFormat="1" ht="11.25">
      <c r="A44" s="42"/>
      <c r="B44" s="43" t="s">
        <v>13</v>
      </c>
      <c r="C44" s="38">
        <v>13800000</v>
      </c>
      <c r="D44" s="41">
        <v>40000</v>
      </c>
      <c r="E44" s="39">
        <v>0.12919900404958065</v>
      </c>
      <c r="F44" s="38">
        <v>40000</v>
      </c>
      <c r="G44" s="39">
        <v>0.12919900404958065</v>
      </c>
      <c r="H44" s="38">
        <v>13760000</v>
      </c>
      <c r="I44" s="40">
        <v>7.5288584251277877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s="2" customFormat="1" ht="11.25">
      <c r="A46" s="22" t="s">
        <v>12</v>
      </c>
      <c r="B46" s="23" t="s">
        <v>11</v>
      </c>
      <c r="C46" s="26">
        <v>10000000</v>
      </c>
      <c r="D46" s="27">
        <v>40000</v>
      </c>
      <c r="E46" s="28">
        <v>0.12919900404958065</v>
      </c>
      <c r="F46" s="26">
        <v>40000</v>
      </c>
      <c r="G46" s="28">
        <v>0.12919900404958065</v>
      </c>
      <c r="H46" s="26">
        <v>9960000</v>
      </c>
      <c r="I46" s="29">
        <v>5.4496678716767999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0</v>
      </c>
      <c r="E47" s="19">
        <v>0</v>
      </c>
      <c r="F47" s="18">
        <v>0</v>
      </c>
      <c r="G47" s="18">
        <v>0</v>
      </c>
      <c r="H47" s="18">
        <v>3500000</v>
      </c>
      <c r="I47" s="18">
        <v>1.9150439308101204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0.16414662264086746</v>
      </c>
    </row>
    <row r="49" spans="1:10" s="2" customFormat="1" ht="16.5" customHeight="1" thickTop="1" thickBot="1">
      <c r="A49" s="66" t="s">
        <v>0</v>
      </c>
      <c r="B49" s="67"/>
      <c r="C49" s="35">
        <f t="shared" ref="C49:I49" si="0">SUM(C44,C4)</f>
        <v>213723422.34</v>
      </c>
      <c r="D49" s="35">
        <f t="shared" si="0"/>
        <v>30959990.979999997</v>
      </c>
      <c r="E49" s="35">
        <f t="shared" si="0"/>
        <v>100</v>
      </c>
      <c r="F49" s="35">
        <f t="shared" si="0"/>
        <v>30959990.979999997</v>
      </c>
      <c r="G49" s="35">
        <f t="shared" si="0"/>
        <v>100</v>
      </c>
      <c r="H49" s="35">
        <f t="shared" si="0"/>
        <v>182763431.36000001</v>
      </c>
      <c r="I49" s="35">
        <f t="shared" si="0"/>
        <v>100.00000000000003</v>
      </c>
    </row>
    <row r="50" spans="1:10" s="2" customFormat="1" ht="16.5" customHeight="1" thickTop="1">
      <c r="A50" s="68" t="s">
        <v>76</v>
      </c>
      <c r="B50" s="68"/>
      <c r="C50" s="69"/>
      <c r="D50" s="69"/>
      <c r="E50" s="69"/>
      <c r="F50" s="69"/>
      <c r="G50" s="69"/>
      <c r="H50" s="69"/>
      <c r="I50" s="69"/>
      <c r="J50" s="7"/>
    </row>
    <row r="51" spans="1:10" s="2" customFormat="1" ht="16.5" customHeight="1">
      <c r="A51" s="6"/>
      <c r="B51" s="6" t="s">
        <v>6</v>
      </c>
      <c r="C51" s="7">
        <f>F5</f>
        <v>12879900.869999997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3600745.86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14439344.25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40000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30959990.979999997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5" zoomScale="120" workbookViewId="0">
      <selection activeCell="C53" sqref="C5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0" t="s">
        <v>81</v>
      </c>
      <c r="B1" s="70"/>
      <c r="C1" s="70"/>
      <c r="D1" s="70"/>
      <c r="E1" s="70"/>
      <c r="F1" s="70"/>
      <c r="G1" s="70"/>
      <c r="H1" s="70"/>
      <c r="I1" s="70"/>
    </row>
    <row r="2" spans="1:9" s="2" customFormat="1" ht="15" customHeight="1" thickBot="1">
      <c r="A2" s="71" t="s">
        <v>3</v>
      </c>
      <c r="B2" s="72" t="s">
        <v>74</v>
      </c>
      <c r="C2" s="73" t="s">
        <v>73</v>
      </c>
      <c r="D2" s="75" t="s">
        <v>83</v>
      </c>
      <c r="E2" s="71"/>
      <c r="F2" s="76" t="s">
        <v>75</v>
      </c>
      <c r="G2" s="77"/>
      <c r="H2" s="78" t="s">
        <v>2</v>
      </c>
      <c r="I2" s="79"/>
    </row>
    <row r="3" spans="1:9" s="2" customFormat="1" ht="15" customHeight="1" thickBot="1">
      <c r="A3" s="71"/>
      <c r="B3" s="72"/>
      <c r="C3" s="74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37" t="s">
        <v>72</v>
      </c>
    </row>
    <row r="4" spans="1:9" s="2" customFormat="1" ht="11.25">
      <c r="A4" s="22"/>
      <c r="B4" s="25" t="s">
        <v>71</v>
      </c>
      <c r="C4" s="38">
        <v>207543978.06</v>
      </c>
      <c r="D4" s="38">
        <v>14217610.210000001</v>
      </c>
      <c r="E4" s="39">
        <v>99.973638244104237</v>
      </c>
      <c r="F4" s="38">
        <v>45137601.189999998</v>
      </c>
      <c r="G4" s="39">
        <v>99.903170224404491</v>
      </c>
      <c r="H4" s="38">
        <v>162406376.87</v>
      </c>
      <c r="I4" s="40">
        <v>94.333119143971857</v>
      </c>
    </row>
    <row r="5" spans="1:9" s="2" customFormat="1" ht="11.25">
      <c r="A5" s="3"/>
      <c r="B5" s="4" t="s">
        <v>70</v>
      </c>
      <c r="C5" s="17">
        <v>146321021</v>
      </c>
      <c r="D5" s="34">
        <v>9100096.8399999999</v>
      </c>
      <c r="E5" s="34">
        <v>63.988938790049723</v>
      </c>
      <c r="F5" s="17">
        <v>21979997.710000005</v>
      </c>
      <c r="G5" s="17">
        <v>48.648386153950852</v>
      </c>
      <c r="H5" s="17">
        <v>124341023.28999999</v>
      </c>
      <c r="I5" s="17">
        <v>72.223004974046916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7263837.0800000001</v>
      </c>
      <c r="E6" s="28">
        <v>51.076953846242098</v>
      </c>
      <c r="F6" s="26">
        <v>16946478.77</v>
      </c>
      <c r="G6" s="28">
        <v>37.507685579858496</v>
      </c>
      <c r="H6" s="26">
        <v>93084542.230000004</v>
      </c>
      <c r="I6" s="29">
        <v>54.067798210124984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41878.65</v>
      </c>
      <c r="E7" s="19">
        <v>0.29447712684559912</v>
      </c>
      <c r="F7" s="18">
        <v>87878.67</v>
      </c>
      <c r="G7" s="18">
        <v>0.19450208909305727</v>
      </c>
      <c r="H7" s="18">
        <v>512121.33</v>
      </c>
      <c r="I7" s="18">
        <v>0.29746370413601192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0</v>
      </c>
      <c r="E8" s="28">
        <v>0</v>
      </c>
      <c r="F8" s="26">
        <v>169071.14</v>
      </c>
      <c r="G8" s="28">
        <v>0.37420559431935829</v>
      </c>
      <c r="H8" s="26">
        <v>1730928.8599999999</v>
      </c>
      <c r="I8" s="29">
        <v>1.005403368556284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30865.96</v>
      </c>
      <c r="E9" s="19">
        <v>0.21703945132259969</v>
      </c>
      <c r="F9" s="18">
        <v>58398.68</v>
      </c>
      <c r="G9" s="18">
        <v>0.12925395047827809</v>
      </c>
      <c r="H9" s="18">
        <v>641601.31999999995</v>
      </c>
      <c r="I9" s="18">
        <v>0.37267165815131092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166575.38</v>
      </c>
      <c r="E10" s="28">
        <v>1.1713042160053841</v>
      </c>
      <c r="F10" s="26">
        <v>201597.42</v>
      </c>
      <c r="G10" s="28">
        <v>0.44619609452180481</v>
      </c>
      <c r="H10" s="26">
        <v>4368402.58</v>
      </c>
      <c r="I10" s="29">
        <v>2.5373698310986406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215114.51</v>
      </c>
      <c r="E11" s="19">
        <v>1.5126156847844643</v>
      </c>
      <c r="F11" s="18">
        <v>818899.3</v>
      </c>
      <c r="G11" s="18">
        <v>1.8124719526005826</v>
      </c>
      <c r="H11" s="18">
        <v>5181100.7</v>
      </c>
      <c r="I11" s="18">
        <v>3.0094224072324507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0</v>
      </c>
      <c r="E12" s="28">
        <v>0</v>
      </c>
      <c r="F12" s="26">
        <v>854060.78</v>
      </c>
      <c r="G12" s="28">
        <v>1.8902949478234707</v>
      </c>
      <c r="H12" s="26">
        <v>145939.21999999997</v>
      </c>
      <c r="I12" s="29">
        <v>8.476823443366506E-2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1352340.77</v>
      </c>
      <c r="E13" s="19">
        <v>9.509223063918375</v>
      </c>
      <c r="F13" s="18">
        <v>2706614.2199999997</v>
      </c>
      <c r="G13" s="18">
        <v>5.9905562994862773</v>
      </c>
      <c r="H13" s="18">
        <v>17293385.780000001</v>
      </c>
      <c r="I13" s="18">
        <v>10.04479659375218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0.40659230673951491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18">
        <v>6.9701538298202553E-2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29484.49</v>
      </c>
      <c r="E16" s="28">
        <v>0.20732540093120957</v>
      </c>
      <c r="F16" s="26">
        <v>136998.73000000001</v>
      </c>
      <c r="G16" s="28">
        <v>0.30321964576951038</v>
      </c>
      <c r="H16" s="26">
        <v>563001.27</v>
      </c>
      <c r="I16" s="29">
        <v>0.32701712152368068</v>
      </c>
    </row>
    <row r="17" spans="1:9" s="2" customFormat="1" ht="11.25">
      <c r="A17" s="3"/>
      <c r="B17" s="4" t="s">
        <v>59</v>
      </c>
      <c r="C17" s="17">
        <v>8662957.0599999987</v>
      </c>
      <c r="D17" s="34">
        <v>3628900.2399999998</v>
      </c>
      <c r="E17" s="34">
        <v>25.517253213379732</v>
      </c>
      <c r="F17" s="17">
        <v>7229646.0999999996</v>
      </c>
      <c r="G17" s="17">
        <v>16.001394534685996</v>
      </c>
      <c r="H17" s="17">
        <v>1433310.959999999</v>
      </c>
      <c r="I17" s="17">
        <v>0.83253315643061176</v>
      </c>
    </row>
    <row r="18" spans="1:9" s="2" customFormat="1" ht="11.25">
      <c r="A18" s="22" t="s">
        <v>58</v>
      </c>
      <c r="B18" s="24" t="s">
        <v>57</v>
      </c>
      <c r="C18" s="26">
        <v>7212957.0599999996</v>
      </c>
      <c r="D18" s="27">
        <v>3620555.7199999997</v>
      </c>
      <c r="E18" s="28">
        <v>25.45857724663998</v>
      </c>
      <c r="F18" s="26">
        <v>7212957.0599999996</v>
      </c>
      <c r="G18" s="28">
        <v>15.96445663900599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18">
        <v>0.63893076773352342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2.9042307624251067E-2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18">
        <v>2.9042307624251067E-2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5.8675966739750188E-2</v>
      </c>
      <c r="F23" s="18">
        <v>16689.04</v>
      </c>
      <c r="G23" s="18">
        <v>3.6937895680005134E-2</v>
      </c>
      <c r="H23" s="18">
        <v>183310.96</v>
      </c>
      <c r="I23" s="18">
        <v>0.10647546582433563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2.9042307624251067E-2</v>
      </c>
    </row>
    <row r="25" spans="1:9" s="2" customFormat="1" ht="11.25">
      <c r="A25" s="3"/>
      <c r="B25" s="21" t="s">
        <v>49</v>
      </c>
      <c r="C25" s="17">
        <v>52560000</v>
      </c>
      <c r="D25" s="34">
        <v>1488613.13</v>
      </c>
      <c r="E25" s="34">
        <v>10.467446240674768</v>
      </c>
      <c r="F25" s="17">
        <v>15927957.379999997</v>
      </c>
      <c r="G25" s="17">
        <v>35.253389535767653</v>
      </c>
      <c r="H25" s="17">
        <v>36632042.620000005</v>
      </c>
      <c r="I25" s="17">
        <v>21.27758101349432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0</v>
      </c>
      <c r="E26" s="28">
        <v>0</v>
      </c>
      <c r="F26" s="26">
        <v>299378.74</v>
      </c>
      <c r="G26" s="28">
        <v>0.66261574464027762</v>
      </c>
      <c r="H26" s="26">
        <v>1500621.26</v>
      </c>
      <c r="I26" s="29">
        <v>0.87163008520822483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0</v>
      </c>
      <c r="E27" s="19">
        <v>0</v>
      </c>
      <c r="F27" s="18">
        <v>1191</v>
      </c>
      <c r="G27" s="18">
        <v>2.6360434006321583E-3</v>
      </c>
      <c r="H27" s="18">
        <v>1198809</v>
      </c>
      <c r="I27" s="18">
        <v>0.69632359521441589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9936.43</v>
      </c>
      <c r="E28" s="28">
        <v>6.9869763172939359E-2</v>
      </c>
      <c r="F28" s="26">
        <v>247740.88999999998</v>
      </c>
      <c r="G28" s="28">
        <v>0.54832555680204653</v>
      </c>
      <c r="H28" s="26">
        <v>1352259.11</v>
      </c>
      <c r="I28" s="29">
        <v>0.78545450120631921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1.1066513016927617E-2</v>
      </c>
      <c r="H29" s="18">
        <v>95000</v>
      </c>
      <c r="I29" s="18">
        <v>5.5180384486077025E-2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9.4054294130867813E-2</v>
      </c>
      <c r="H30" s="26">
        <v>57505</v>
      </c>
      <c r="I30" s="29">
        <v>3.3401557998651153E-2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0.44266052067710465</v>
      </c>
      <c r="H31" s="18">
        <v>800000</v>
      </c>
      <c r="I31" s="18">
        <v>0.46467692198801708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0.20329615336975745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0</v>
      </c>
      <c r="E33" s="19">
        <v>0</v>
      </c>
      <c r="F33" s="18">
        <v>300000</v>
      </c>
      <c r="G33" s="18">
        <v>0.66399078101565701</v>
      </c>
      <c r="H33" s="18">
        <v>1350000</v>
      </c>
      <c r="I33" s="18">
        <v>0.78414230585477884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17.663902929944733</v>
      </c>
      <c r="H34" s="26">
        <v>619210.16000000015</v>
      </c>
      <c r="I34" s="29">
        <v>0.35966583901563454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121799.92</v>
      </c>
      <c r="E35" s="19">
        <v>0.8564576578190517</v>
      </c>
      <c r="F35" s="18">
        <v>3845257.3200000003</v>
      </c>
      <c r="G35" s="18">
        <v>8.5107180370432403</v>
      </c>
      <c r="H35" s="18">
        <v>11114742.68</v>
      </c>
      <c r="I35" s="18">
        <v>6.4559555215390541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866908.56</v>
      </c>
      <c r="E36" s="28">
        <v>6.0958207102343485</v>
      </c>
      <c r="F36" s="26">
        <v>1744668.6</v>
      </c>
      <c r="G36" s="28">
        <v>3.8614795544249763</v>
      </c>
      <c r="H36" s="26">
        <v>11155331.4</v>
      </c>
      <c r="I36" s="29">
        <v>6.4795313233853458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62559.79</v>
      </c>
      <c r="E37" s="19">
        <v>0.43990021682322727</v>
      </c>
      <c r="F37" s="18">
        <v>62559.79</v>
      </c>
      <c r="G37" s="18">
        <v>0.1384637460742516</v>
      </c>
      <c r="H37" s="18">
        <v>137440.21</v>
      </c>
      <c r="I37" s="18">
        <v>7.9831617175233349E-2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0.287729338440118</v>
      </c>
      <c r="H38" s="26">
        <v>70000</v>
      </c>
      <c r="I38" s="29">
        <v>4.0659230673951489E-2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1688</v>
      </c>
      <c r="E39" s="19">
        <v>1.1869470245945639E-2</v>
      </c>
      <c r="F39" s="18">
        <v>1897.37</v>
      </c>
      <c r="G39" s="18">
        <v>4.1994539605855899E-3</v>
      </c>
      <c r="H39" s="18">
        <v>1998102.63</v>
      </c>
      <c r="I39" s="18">
        <v>1.1605902249057021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425720.43</v>
      </c>
      <c r="E40" s="28">
        <v>2.9935284223792555</v>
      </c>
      <c r="F40" s="26">
        <v>961978.83</v>
      </c>
      <c r="G40" s="28">
        <v>2.1291502488407597</v>
      </c>
      <c r="H40" s="26">
        <v>4288021.17</v>
      </c>
      <c r="I40" s="29">
        <v>2.4906805983688196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18">
        <v>2.9042307624251067E-2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0.23239677335547995</v>
      </c>
      <c r="H42" s="26">
        <v>445000</v>
      </c>
      <c r="I42" s="29">
        <v>0.25847653785583452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18">
        <v>2.9042307624251067E-2</v>
      </c>
    </row>
    <row r="44" spans="1:9" s="2" customFormat="1" ht="11.25">
      <c r="A44" s="42"/>
      <c r="B44" s="43" t="s">
        <v>13</v>
      </c>
      <c r="C44" s="38">
        <v>9800000</v>
      </c>
      <c r="D44" s="41">
        <v>3749</v>
      </c>
      <c r="E44" s="39">
        <v>2.6361755895764335E-2</v>
      </c>
      <c r="F44" s="38">
        <v>43749</v>
      </c>
      <c r="G44" s="39">
        <v>9.6829775595513257E-2</v>
      </c>
      <c r="H44" s="38">
        <v>9756251</v>
      </c>
      <c r="I44" s="40">
        <v>5.6668808560281416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0</v>
      </c>
      <c r="E46" s="28">
        <v>0</v>
      </c>
      <c r="F46" s="26">
        <v>40000</v>
      </c>
      <c r="G46" s="28">
        <v>8.8532104135420939E-2</v>
      </c>
      <c r="H46" s="26">
        <v>5960000</v>
      </c>
      <c r="I46" s="29">
        <v>3.4618430688107269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3749</v>
      </c>
      <c r="E47" s="19">
        <v>2.6361755895764335E-2</v>
      </c>
      <c r="F47" s="18">
        <v>3749</v>
      </c>
      <c r="G47" s="18">
        <v>8.2976714600923266E-3</v>
      </c>
      <c r="H47" s="18">
        <v>3496251</v>
      </c>
      <c r="I47" s="18">
        <v>2.0307839414719084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0.1742538457455064</v>
      </c>
    </row>
    <row r="49" spans="1:10" s="2" customFormat="1" ht="16.5" customHeight="1" thickTop="1" thickBot="1">
      <c r="A49" s="66" t="s">
        <v>0</v>
      </c>
      <c r="B49" s="67"/>
      <c r="C49" s="35">
        <f t="shared" ref="C49:I49" si="0">SUM(C44,C4)</f>
        <v>217343978.06</v>
      </c>
      <c r="D49" s="35">
        <f t="shared" si="0"/>
        <v>14221359.210000001</v>
      </c>
      <c r="E49" s="35">
        <f t="shared" si="0"/>
        <v>100</v>
      </c>
      <c r="F49" s="35">
        <f t="shared" si="0"/>
        <v>45181350.189999998</v>
      </c>
      <c r="G49" s="35">
        <f t="shared" si="0"/>
        <v>100</v>
      </c>
      <c r="H49" s="35">
        <f t="shared" si="0"/>
        <v>172162627.87</v>
      </c>
      <c r="I49" s="35">
        <f t="shared" si="0"/>
        <v>100</v>
      </c>
    </row>
    <row r="50" spans="1:10" s="2" customFormat="1" ht="16.5" customHeight="1" thickTop="1">
      <c r="A50" s="68" t="s">
        <v>76</v>
      </c>
      <c r="B50" s="68"/>
      <c r="C50" s="69"/>
      <c r="D50" s="69"/>
      <c r="E50" s="69"/>
      <c r="F50" s="69"/>
      <c r="G50" s="69"/>
      <c r="H50" s="69"/>
      <c r="I50" s="69"/>
      <c r="J50" s="7"/>
    </row>
    <row r="51" spans="1:10" s="2" customFormat="1" ht="16.5" customHeight="1">
      <c r="A51" s="6"/>
      <c r="B51" s="6" t="s">
        <v>6</v>
      </c>
      <c r="C51" s="7">
        <f>F5</f>
        <v>21979997.710000005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7229646.0999999996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15927957.379999997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43749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45181350.189999998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6" zoomScale="120" workbookViewId="0">
      <selection activeCell="H53" sqref="H5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0" t="s">
        <v>81</v>
      </c>
      <c r="B1" s="70"/>
      <c r="C1" s="70"/>
      <c r="D1" s="70"/>
      <c r="E1" s="70"/>
      <c r="F1" s="70"/>
      <c r="G1" s="70"/>
      <c r="H1" s="70"/>
      <c r="I1" s="70"/>
    </row>
    <row r="2" spans="1:9" s="2" customFormat="1" ht="15" customHeight="1" thickBot="1">
      <c r="A2" s="71" t="s">
        <v>3</v>
      </c>
      <c r="B2" s="72" t="s">
        <v>74</v>
      </c>
      <c r="C2" s="73" t="s">
        <v>73</v>
      </c>
      <c r="D2" s="75" t="s">
        <v>84</v>
      </c>
      <c r="E2" s="71"/>
      <c r="F2" s="76" t="s">
        <v>75</v>
      </c>
      <c r="G2" s="77"/>
      <c r="H2" s="78" t="s">
        <v>2</v>
      </c>
      <c r="I2" s="79"/>
    </row>
    <row r="3" spans="1:9" s="2" customFormat="1" ht="15" customHeight="1" thickBot="1">
      <c r="A3" s="71"/>
      <c r="B3" s="72"/>
      <c r="C3" s="74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44" t="s">
        <v>72</v>
      </c>
    </row>
    <row r="4" spans="1:9" s="2" customFormat="1" ht="11.25">
      <c r="A4" s="22"/>
      <c r="B4" s="25" t="s">
        <v>71</v>
      </c>
      <c r="C4" s="30">
        <v>211207123.34999999</v>
      </c>
      <c r="D4" s="31">
        <v>17195676.399999999</v>
      </c>
      <c r="E4" s="32">
        <v>99.000057002675661</v>
      </c>
      <c r="F4" s="30">
        <v>62333277.590000004</v>
      </c>
      <c r="G4" s="32">
        <v>99.652389718690742</v>
      </c>
      <c r="H4" s="30">
        <v>148873845.75999999</v>
      </c>
      <c r="I4" s="33">
        <v>93.952553188004103</v>
      </c>
    </row>
    <row r="5" spans="1:9" s="2" customFormat="1" ht="11.25">
      <c r="A5" s="3"/>
      <c r="B5" s="4" t="s">
        <v>70</v>
      </c>
      <c r="C5" s="17">
        <v>146321021</v>
      </c>
      <c r="D5" s="34">
        <v>8984468.9700000007</v>
      </c>
      <c r="E5" s="34">
        <v>51.725964101579095</v>
      </c>
      <c r="F5" s="17">
        <v>30964466.68</v>
      </c>
      <c r="G5" s="17">
        <v>49.502981719058589</v>
      </c>
      <c r="H5" s="17">
        <v>115356554.31999999</v>
      </c>
      <c r="I5" s="46">
        <v>72.800180246614502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7256567.5899999999</v>
      </c>
      <c r="E6" s="28">
        <v>41.777978855997119</v>
      </c>
      <c r="F6" s="26">
        <v>24203046.359999999</v>
      </c>
      <c r="G6" s="28">
        <v>38.693479654809522</v>
      </c>
      <c r="H6" s="26">
        <v>85827974.640000001</v>
      </c>
      <c r="I6" s="29">
        <v>54.165036922488575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41169.58</v>
      </c>
      <c r="E7" s="19">
        <v>0.23702416072311155</v>
      </c>
      <c r="F7" s="18">
        <v>129048.25</v>
      </c>
      <c r="G7" s="18">
        <v>0.20630980751729522</v>
      </c>
      <c r="H7" s="18">
        <v>470951.75</v>
      </c>
      <c r="I7" s="47">
        <v>0.29721217393812438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230409.56</v>
      </c>
      <c r="E8" s="28">
        <v>1.3265287763824991</v>
      </c>
      <c r="F8" s="26">
        <v>399480.7</v>
      </c>
      <c r="G8" s="28">
        <v>0.63865094120900023</v>
      </c>
      <c r="H8" s="26">
        <v>1500519.3</v>
      </c>
      <c r="I8" s="29">
        <v>0.94696028454955872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36564.69</v>
      </c>
      <c r="E9" s="19">
        <v>0.21051259107697354</v>
      </c>
      <c r="F9" s="18">
        <v>94963.37</v>
      </c>
      <c r="G9" s="18">
        <v>0.15181821207101753</v>
      </c>
      <c r="H9" s="18">
        <v>605036.63</v>
      </c>
      <c r="I9" s="47">
        <v>0.38183158277784629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0</v>
      </c>
      <c r="E10" s="28">
        <v>0</v>
      </c>
      <c r="F10" s="26">
        <v>201597.42</v>
      </c>
      <c r="G10" s="28">
        <v>0.32229437374147518</v>
      </c>
      <c r="H10" s="26">
        <v>4368402.58</v>
      </c>
      <c r="I10" s="29">
        <v>2.756848079317491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379338.4</v>
      </c>
      <c r="E11" s="19">
        <v>2.1839514974417513</v>
      </c>
      <c r="F11" s="18">
        <v>1198237.7000000002</v>
      </c>
      <c r="G11" s="18">
        <v>1.9156260487605727</v>
      </c>
      <c r="H11" s="18">
        <v>4801762.3</v>
      </c>
      <c r="I11" s="47">
        <v>3.0303363601836661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-339261.23</v>
      </c>
      <c r="E12" s="28">
        <v>-1.9532166300127545</v>
      </c>
      <c r="F12" s="26">
        <v>514799.55000000005</v>
      </c>
      <c r="G12" s="28">
        <v>0.82301151755634216</v>
      </c>
      <c r="H12" s="26">
        <v>485200.44999999995</v>
      </c>
      <c r="I12" s="29">
        <v>0.30620436284663172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1350143.71</v>
      </c>
      <c r="E13" s="19">
        <v>7.7731344288267712</v>
      </c>
      <c r="F13" s="18">
        <v>4056757.9299999997</v>
      </c>
      <c r="G13" s="18">
        <v>6.4855505416195962</v>
      </c>
      <c r="H13" s="18">
        <v>15943242.07</v>
      </c>
      <c r="I13" s="47">
        <v>10.061594707412089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0.4417618615000094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47">
        <v>7.5730604828573037E-2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29536.67</v>
      </c>
      <c r="E16" s="28">
        <v>0.17005042114360908</v>
      </c>
      <c r="F16" s="26">
        <v>166535.40000000002</v>
      </c>
      <c r="G16" s="28">
        <v>0.26624062177376118</v>
      </c>
      <c r="H16" s="26">
        <v>533464.6</v>
      </c>
      <c r="I16" s="29">
        <v>0.33666330677193984</v>
      </c>
    </row>
    <row r="17" spans="1:9" s="2" customFormat="1" ht="11.25">
      <c r="A17" s="3"/>
      <c r="B17" s="4" t="s">
        <v>59</v>
      </c>
      <c r="C17" s="17">
        <v>12326102.35</v>
      </c>
      <c r="D17" s="34">
        <v>3671489.81</v>
      </c>
      <c r="E17" s="34">
        <v>21.137737883619561</v>
      </c>
      <c r="F17" s="17">
        <v>10901135.91</v>
      </c>
      <c r="G17" s="17">
        <v>17.427677254918024</v>
      </c>
      <c r="H17" s="17">
        <v>1424966.4399999995</v>
      </c>
      <c r="I17" s="46">
        <v>0.89927975301348739</v>
      </c>
    </row>
    <row r="18" spans="1:9" s="2" customFormat="1" ht="11.25">
      <c r="A18" s="22" t="s">
        <v>58</v>
      </c>
      <c r="B18" s="24" t="s">
        <v>57</v>
      </c>
      <c r="C18" s="26">
        <v>10876102.35</v>
      </c>
      <c r="D18" s="27">
        <v>3663145.29</v>
      </c>
      <c r="E18" s="28">
        <v>21.089696274994036</v>
      </c>
      <c r="F18" s="26">
        <v>10876102.35</v>
      </c>
      <c r="G18" s="28">
        <v>17.387656030724187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47">
        <v>0.69419721092858622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3.1554418678572102E-2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47">
        <v>3.1554418678572102E-2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8344.52</v>
      </c>
      <c r="E23" s="19">
        <v>4.8041608625524444E-2</v>
      </c>
      <c r="F23" s="18">
        <v>25033.56</v>
      </c>
      <c r="G23" s="18">
        <v>4.0021224193839605E-2</v>
      </c>
      <c r="H23" s="18">
        <v>174966.44</v>
      </c>
      <c r="I23" s="47">
        <v>0.11041928604918529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3.1554418678572102E-2</v>
      </c>
    </row>
    <row r="25" spans="1:9" s="2" customFormat="1" ht="11.25">
      <c r="A25" s="3"/>
      <c r="B25" s="21" t="s">
        <v>49</v>
      </c>
      <c r="C25" s="17">
        <v>52560000</v>
      </c>
      <c r="D25" s="34">
        <v>4539717.6199999992</v>
      </c>
      <c r="E25" s="34">
        <v>26.136355017477008</v>
      </c>
      <c r="F25" s="17">
        <v>20467675</v>
      </c>
      <c r="G25" s="17">
        <v>32.721730744714137</v>
      </c>
      <c r="H25" s="17">
        <v>32092325</v>
      </c>
      <c r="I25" s="46">
        <v>20.253093188376127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875949.54</v>
      </c>
      <c r="E26" s="28">
        <v>5.043073175735473</v>
      </c>
      <c r="F26" s="26">
        <v>1175328.28</v>
      </c>
      <c r="G26" s="28">
        <v>1.8790006932789378</v>
      </c>
      <c r="H26" s="26">
        <v>624671.72</v>
      </c>
      <c r="I26" s="29">
        <v>0.39422305979087519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153830.75</v>
      </c>
      <c r="E27" s="19">
        <v>0.88564431340219618</v>
      </c>
      <c r="F27" s="18">
        <v>155021.75</v>
      </c>
      <c r="G27" s="18">
        <v>0.24783371648584357</v>
      </c>
      <c r="H27" s="18">
        <v>1044978.25</v>
      </c>
      <c r="I27" s="47">
        <v>0.65947362421003164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47931.38</v>
      </c>
      <c r="E28" s="28">
        <v>0.27595363170575293</v>
      </c>
      <c r="F28" s="26">
        <v>295672.26999999996</v>
      </c>
      <c r="G28" s="28">
        <v>0.47269210633930903</v>
      </c>
      <c r="H28" s="26">
        <v>1304327.73</v>
      </c>
      <c r="I28" s="29">
        <v>0.82314606572983084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7.9935143451110441E-3</v>
      </c>
      <c r="H29" s="18">
        <v>95000</v>
      </c>
      <c r="I29" s="47">
        <v>5.9953395489286992E-2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6.7936878419098762E-2</v>
      </c>
      <c r="H30" s="26">
        <v>57505</v>
      </c>
      <c r="I30" s="29">
        <v>3.6290736922225772E-2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0.31974057380444171</v>
      </c>
      <c r="H31" s="18">
        <v>800000</v>
      </c>
      <c r="I31" s="47">
        <v>0.50487069885715363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0.2208809307500047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0</v>
      </c>
      <c r="E33" s="19">
        <v>0</v>
      </c>
      <c r="F33" s="18">
        <v>300000</v>
      </c>
      <c r="G33" s="18">
        <v>0.47961086070666253</v>
      </c>
      <c r="H33" s="18">
        <v>1350000</v>
      </c>
      <c r="I33" s="47">
        <v>0.85196930432144669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12.758911614271293</v>
      </c>
      <c r="H34" s="26">
        <v>619210.16000000015</v>
      </c>
      <c r="I34" s="29">
        <v>0.39077633277331242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2161487.59</v>
      </c>
      <c r="E35" s="19">
        <v>12.444255732829214</v>
      </c>
      <c r="F35" s="18">
        <v>6006744.9100000001</v>
      </c>
      <c r="G35" s="18">
        <v>9.6030003211015487</v>
      </c>
      <c r="H35" s="18">
        <v>8953255.0899999999</v>
      </c>
      <c r="I35" s="47">
        <v>5.6502951929183345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861543.17999999993</v>
      </c>
      <c r="E36" s="28">
        <v>4.9601319509749819</v>
      </c>
      <c r="F36" s="26">
        <v>2606211.7800000003</v>
      </c>
      <c r="G36" s="28">
        <v>4.1665582499654779</v>
      </c>
      <c r="H36" s="26">
        <v>10293788.219999999</v>
      </c>
      <c r="I36" s="29">
        <v>6.4962900656486671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0</v>
      </c>
      <c r="E37" s="19">
        <v>0</v>
      </c>
      <c r="F37" s="18">
        <v>62559.79</v>
      </c>
      <c r="G37" s="18">
        <v>0.10001451575842688</v>
      </c>
      <c r="H37" s="18">
        <v>137440.21</v>
      </c>
      <c r="I37" s="47">
        <v>8.6736918592217438E-2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0.20783137297288712</v>
      </c>
      <c r="H38" s="26">
        <v>70000</v>
      </c>
      <c r="I38" s="29">
        <v>4.4176186150000941E-2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166.95</v>
      </c>
      <c r="E39" s="19">
        <v>9.6117530547368886E-4</v>
      </c>
      <c r="F39" s="18">
        <v>2064.3199999999997</v>
      </c>
      <c r="G39" s="18">
        <v>3.3002343065799251E-3</v>
      </c>
      <c r="H39" s="18">
        <v>1997935.68</v>
      </c>
      <c r="I39" s="47">
        <v>1.2608739787915528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438808.23</v>
      </c>
      <c r="E40" s="28">
        <v>2.5263350375239213</v>
      </c>
      <c r="F40" s="26">
        <v>1400787.06</v>
      </c>
      <c r="G40" s="28">
        <v>2.2394422917111849</v>
      </c>
      <c r="H40" s="26">
        <v>3849212.94</v>
      </c>
      <c r="I40" s="29">
        <v>2.4291935338347486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47">
        <v>3.1554418678572102E-2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0.16786380124733191</v>
      </c>
      <c r="H42" s="26">
        <v>445000</v>
      </c>
      <c r="I42" s="29">
        <v>0.28083432623929167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47">
        <v>3.1554418678572102E-2</v>
      </c>
    </row>
    <row r="44" spans="1:9" s="2" customFormat="1" ht="11.25">
      <c r="A44" s="42"/>
      <c r="B44" s="43" t="s">
        <v>13</v>
      </c>
      <c r="C44" s="30">
        <v>9800000</v>
      </c>
      <c r="D44" s="31">
        <v>173683.7</v>
      </c>
      <c r="E44" s="32">
        <v>0.99994299732435177</v>
      </c>
      <c r="F44" s="30">
        <v>217432.7</v>
      </c>
      <c r="G44" s="32">
        <v>0.34761028130924521</v>
      </c>
      <c r="H44" s="30">
        <v>9582567.3000000007</v>
      </c>
      <c r="I44" s="33">
        <v>6.0474468119958846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47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0</v>
      </c>
      <c r="E46" s="28">
        <v>0</v>
      </c>
      <c r="F46" s="26">
        <v>40000</v>
      </c>
      <c r="G46" s="28">
        <v>6.3948114760888353E-2</v>
      </c>
      <c r="H46" s="26">
        <v>5960000</v>
      </c>
      <c r="I46" s="29">
        <v>3.761286706485794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173683.7</v>
      </c>
      <c r="E47" s="19">
        <v>0.99994299732435177</v>
      </c>
      <c r="F47" s="18">
        <v>177432.7</v>
      </c>
      <c r="G47" s="18">
        <v>0.28366216654835685</v>
      </c>
      <c r="H47" s="18">
        <v>3322567.3</v>
      </c>
      <c r="I47" s="47">
        <v>2.0968335934386575</v>
      </c>
    </row>
    <row r="48" spans="1:9" s="2" customFormat="1" ht="12" thickBot="1">
      <c r="A48" s="22" t="s">
        <v>8</v>
      </c>
      <c r="B48" s="23" t="s">
        <v>7</v>
      </c>
      <c r="C48" s="48">
        <v>300000</v>
      </c>
      <c r="D48" s="49">
        <v>0</v>
      </c>
      <c r="E48" s="50">
        <v>0</v>
      </c>
      <c r="F48" s="48">
        <v>0</v>
      </c>
      <c r="G48" s="50">
        <v>0</v>
      </c>
      <c r="H48" s="48">
        <v>300000</v>
      </c>
      <c r="I48" s="51">
        <v>0.18932651207143261</v>
      </c>
    </row>
    <row r="49" spans="1:10" s="2" customFormat="1" ht="16.5" customHeight="1" thickTop="1" thickBot="1">
      <c r="A49" s="66" t="s">
        <v>0</v>
      </c>
      <c r="B49" s="67"/>
      <c r="C49" s="35">
        <f t="shared" ref="C49:I49" si="0">SUM(C44,C4)</f>
        <v>221007123.34999999</v>
      </c>
      <c r="D49" s="35">
        <f t="shared" si="0"/>
        <v>17369360.099999998</v>
      </c>
      <c r="E49" s="35">
        <f t="shared" si="0"/>
        <v>100.00000000000001</v>
      </c>
      <c r="F49" s="35">
        <f t="shared" si="0"/>
        <v>62550710.290000007</v>
      </c>
      <c r="G49" s="35">
        <f t="shared" si="0"/>
        <v>99.999999999999986</v>
      </c>
      <c r="H49" s="35">
        <f t="shared" si="0"/>
        <v>158456413.06</v>
      </c>
      <c r="I49" s="35">
        <f t="shared" si="0"/>
        <v>99.999999999999986</v>
      </c>
    </row>
    <row r="50" spans="1:10" s="2" customFormat="1" ht="16.5" customHeight="1" thickTop="1">
      <c r="A50" s="68" t="s">
        <v>76</v>
      </c>
      <c r="B50" s="68"/>
      <c r="C50" s="69"/>
      <c r="D50" s="69"/>
      <c r="E50" s="69"/>
      <c r="F50" s="69"/>
      <c r="G50" s="69"/>
      <c r="H50" s="69"/>
      <c r="I50" s="69"/>
      <c r="J50" s="7"/>
    </row>
    <row r="51" spans="1:10" s="2" customFormat="1" ht="16.5" customHeight="1">
      <c r="A51" s="6"/>
      <c r="B51" s="6" t="s">
        <v>6</v>
      </c>
      <c r="C51" s="7">
        <f>F5</f>
        <v>30964466.68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F17</f>
        <v>10901135.91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20467675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217432.7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62550710.290000007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sheetProtection password="C76B" sheet="1" objects="1" scenarios="1"/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applyStyles="1"/>
  </sheetPr>
  <dimension ref="A1:J61"/>
  <sheetViews>
    <sheetView topLeftCell="A47" zoomScale="120" workbookViewId="0">
      <selection activeCell="C49" sqref="C49:I49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0" t="s">
        <v>81</v>
      </c>
      <c r="B1" s="70"/>
      <c r="C1" s="70"/>
      <c r="D1" s="70"/>
      <c r="E1" s="70"/>
      <c r="F1" s="70"/>
      <c r="G1" s="70"/>
      <c r="H1" s="70"/>
      <c r="I1" s="70"/>
    </row>
    <row r="2" spans="1:9" s="2" customFormat="1" ht="15" customHeight="1" thickBot="1">
      <c r="A2" s="71" t="s">
        <v>3</v>
      </c>
      <c r="B2" s="72" t="s">
        <v>74</v>
      </c>
      <c r="C2" s="73" t="s">
        <v>73</v>
      </c>
      <c r="D2" s="75" t="s">
        <v>85</v>
      </c>
      <c r="E2" s="71"/>
      <c r="F2" s="76" t="s">
        <v>75</v>
      </c>
      <c r="G2" s="77"/>
      <c r="H2" s="78" t="s">
        <v>2</v>
      </c>
      <c r="I2" s="79"/>
    </row>
    <row r="3" spans="1:9" s="2" customFormat="1" ht="15" customHeight="1" thickBot="1">
      <c r="A3" s="71"/>
      <c r="B3" s="72"/>
      <c r="C3" s="74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45" t="s">
        <v>72</v>
      </c>
    </row>
    <row r="4" spans="1:9" s="2" customFormat="1" ht="11.25">
      <c r="A4" s="22"/>
      <c r="B4" s="25" t="s">
        <v>71</v>
      </c>
      <c r="C4" s="30">
        <v>214886790.47999999</v>
      </c>
      <c r="D4" s="31">
        <v>14746282.239999998</v>
      </c>
      <c r="E4" s="32">
        <v>77.994449114466192</v>
      </c>
      <c r="F4" s="30">
        <v>77079559.829999998</v>
      </c>
      <c r="G4" s="32">
        <v>94.625438350350208</v>
      </c>
      <c r="H4" s="30">
        <v>137807230.64999998</v>
      </c>
      <c r="I4" s="33">
        <v>96.214450481808711</v>
      </c>
    </row>
    <row r="5" spans="1:9" s="2" customFormat="1" ht="11.25">
      <c r="A5" s="3"/>
      <c r="B5" s="4" t="s">
        <v>70</v>
      </c>
      <c r="C5" s="17">
        <v>146321021</v>
      </c>
      <c r="D5" s="34">
        <v>8992957.129999999</v>
      </c>
      <c r="E5" s="34">
        <v>47.564581082123716</v>
      </c>
      <c r="F5" s="17">
        <v>39957423.809999995</v>
      </c>
      <c r="G5" s="17">
        <v>49.053066100935077</v>
      </c>
      <c r="H5" s="17">
        <v>106363597.19</v>
      </c>
      <c r="I5" s="46">
        <v>74.261089252244574</v>
      </c>
    </row>
    <row r="6" spans="1:9" s="2" customFormat="1" ht="11.25">
      <c r="A6" s="22" t="s">
        <v>69</v>
      </c>
      <c r="B6" s="24" t="s">
        <v>68</v>
      </c>
      <c r="C6" s="26">
        <v>110031021</v>
      </c>
      <c r="D6" s="27">
        <v>7268276.0499999998</v>
      </c>
      <c r="E6" s="28">
        <v>38.442583513959541</v>
      </c>
      <c r="F6" s="26">
        <v>31471322.41</v>
      </c>
      <c r="G6" s="28">
        <v>38.635244999834477</v>
      </c>
      <c r="H6" s="26">
        <v>78559698.590000004</v>
      </c>
      <c r="I6" s="29">
        <v>54.848923341696768</v>
      </c>
    </row>
    <row r="7" spans="1:9" s="2" customFormat="1" ht="11.25">
      <c r="A7" s="3" t="s">
        <v>67</v>
      </c>
      <c r="B7" s="5" t="s">
        <v>66</v>
      </c>
      <c r="C7" s="18">
        <v>600000</v>
      </c>
      <c r="D7" s="19">
        <v>37225.47</v>
      </c>
      <c r="E7" s="19">
        <v>0.19688894993488801</v>
      </c>
      <c r="F7" s="18">
        <v>166273.72</v>
      </c>
      <c r="G7" s="18">
        <v>0.20412316411567905</v>
      </c>
      <c r="H7" s="18">
        <v>433726.28</v>
      </c>
      <c r="I7" s="47">
        <v>0.30281963793108929</v>
      </c>
    </row>
    <row r="8" spans="1:9" s="2" customFormat="1" ht="11.25">
      <c r="A8" s="22" t="s">
        <v>65</v>
      </c>
      <c r="B8" s="24" t="s">
        <v>50</v>
      </c>
      <c r="C8" s="26">
        <v>1900000</v>
      </c>
      <c r="D8" s="27">
        <v>122953.17</v>
      </c>
      <c r="E8" s="28">
        <v>0.65031067525717667</v>
      </c>
      <c r="F8" s="26">
        <v>522433.87</v>
      </c>
      <c r="G8" s="28">
        <v>0.64135724265746463</v>
      </c>
      <c r="H8" s="26">
        <v>1377566.13</v>
      </c>
      <c r="I8" s="29">
        <v>0.96179110178136273</v>
      </c>
    </row>
    <row r="9" spans="1:9" s="2" customFormat="1" ht="11.25">
      <c r="A9" s="3" t="s">
        <v>64</v>
      </c>
      <c r="B9" s="5" t="s">
        <v>63</v>
      </c>
      <c r="C9" s="18">
        <v>700000</v>
      </c>
      <c r="D9" s="19">
        <v>28408.240000000002</v>
      </c>
      <c r="E9" s="19">
        <v>0.15025380587802606</v>
      </c>
      <c r="F9" s="18">
        <v>123371.61</v>
      </c>
      <c r="G9" s="18">
        <v>0.15145510303880586</v>
      </c>
      <c r="H9" s="18">
        <v>576628.39</v>
      </c>
      <c r="I9" s="47">
        <v>0.40259123860464929</v>
      </c>
    </row>
    <row r="10" spans="1:9" s="2" customFormat="1" ht="11.25">
      <c r="A10" s="22" t="s">
        <v>56</v>
      </c>
      <c r="B10" s="24" t="s">
        <v>7</v>
      </c>
      <c r="C10" s="26">
        <v>4570000</v>
      </c>
      <c r="D10" s="27">
        <v>44495.71</v>
      </c>
      <c r="E10" s="28">
        <v>0.23534192096183862</v>
      </c>
      <c r="F10" s="26">
        <v>246093.13</v>
      </c>
      <c r="G10" s="28">
        <v>0.3021121339122691</v>
      </c>
      <c r="H10" s="26">
        <v>4323906.87</v>
      </c>
      <c r="I10" s="29">
        <v>3.018871516895747</v>
      </c>
    </row>
    <row r="11" spans="1:9" s="2" customFormat="1" ht="11.25">
      <c r="A11" s="3" t="s">
        <v>55</v>
      </c>
      <c r="B11" s="5" t="s">
        <v>54</v>
      </c>
      <c r="C11" s="18">
        <v>6000000</v>
      </c>
      <c r="D11" s="19">
        <v>110543.6</v>
      </c>
      <c r="E11" s="19">
        <v>0.58467531305910414</v>
      </c>
      <c r="F11" s="18">
        <v>1308781.3000000003</v>
      </c>
      <c r="G11" s="18">
        <v>1.6067035734295945</v>
      </c>
      <c r="H11" s="18">
        <v>4691218.6999999993</v>
      </c>
      <c r="I11" s="47">
        <v>3.2753218186123174</v>
      </c>
    </row>
    <row r="12" spans="1:9" s="2" customFormat="1" ht="11.25">
      <c r="A12" s="22" t="s">
        <v>62</v>
      </c>
      <c r="B12" s="24" t="s">
        <v>60</v>
      </c>
      <c r="C12" s="26">
        <v>1000000</v>
      </c>
      <c r="D12" s="27">
        <v>0</v>
      </c>
      <c r="E12" s="28">
        <v>0</v>
      </c>
      <c r="F12" s="26">
        <v>514799.55000000005</v>
      </c>
      <c r="G12" s="28">
        <v>0.63198509681101578</v>
      </c>
      <c r="H12" s="26">
        <v>485200.44999999995</v>
      </c>
      <c r="I12" s="29">
        <v>0.33875794796893921</v>
      </c>
    </row>
    <row r="13" spans="1:9" s="2" customFormat="1" ht="11.25">
      <c r="A13" s="3" t="s">
        <v>53</v>
      </c>
      <c r="B13" s="5" t="s">
        <v>50</v>
      </c>
      <c r="C13" s="18">
        <v>20000000</v>
      </c>
      <c r="D13" s="19">
        <v>1349467.8</v>
      </c>
      <c r="E13" s="19">
        <v>7.1374598658645132</v>
      </c>
      <c r="F13" s="18">
        <v>5406225.7299999995</v>
      </c>
      <c r="G13" s="18">
        <v>6.6368630107704139</v>
      </c>
      <c r="H13" s="18">
        <v>14593774.27</v>
      </c>
      <c r="I13" s="47">
        <v>10.189102307772188</v>
      </c>
    </row>
    <row r="14" spans="1:9" s="2" customFormat="1" ht="11.25">
      <c r="A14" s="22" t="s">
        <v>52</v>
      </c>
      <c r="B14" s="24" t="s">
        <v>7</v>
      </c>
      <c r="C14" s="26">
        <v>700000</v>
      </c>
      <c r="D14" s="27">
        <v>0</v>
      </c>
      <c r="E14" s="28">
        <v>0</v>
      </c>
      <c r="F14" s="26">
        <v>0</v>
      </c>
      <c r="G14" s="28">
        <v>0</v>
      </c>
      <c r="H14" s="26">
        <v>700000</v>
      </c>
      <c r="I14" s="29">
        <v>0.48872700670054509</v>
      </c>
    </row>
    <row r="15" spans="1:9" s="2" customFormat="1" ht="11.25">
      <c r="A15" s="3" t="s">
        <v>21</v>
      </c>
      <c r="B15" s="5" t="s">
        <v>7</v>
      </c>
      <c r="C15" s="18">
        <v>120000</v>
      </c>
      <c r="D15" s="19">
        <v>0</v>
      </c>
      <c r="E15" s="19">
        <v>0</v>
      </c>
      <c r="F15" s="18">
        <v>0</v>
      </c>
      <c r="G15" s="18">
        <v>0</v>
      </c>
      <c r="H15" s="18">
        <v>120000</v>
      </c>
      <c r="I15" s="47">
        <v>8.3781772577236291E-2</v>
      </c>
    </row>
    <row r="16" spans="1:9" s="2" customFormat="1" ht="11.25">
      <c r="A16" s="22" t="s">
        <v>51</v>
      </c>
      <c r="B16" s="24" t="s">
        <v>50</v>
      </c>
      <c r="C16" s="26">
        <v>700000</v>
      </c>
      <c r="D16" s="27">
        <v>31587.09</v>
      </c>
      <c r="E16" s="28">
        <v>0.16706703720863167</v>
      </c>
      <c r="F16" s="26">
        <v>198122.49000000002</v>
      </c>
      <c r="G16" s="28">
        <v>0.24322177636536299</v>
      </c>
      <c r="H16" s="26">
        <v>501877.51</v>
      </c>
      <c r="I16" s="29">
        <v>0.35040156170374698</v>
      </c>
    </row>
    <row r="17" spans="1:9" s="2" customFormat="1" ht="11.25">
      <c r="A17" s="3"/>
      <c r="B17" s="4" t="s">
        <v>59</v>
      </c>
      <c r="C17" s="17">
        <v>16005769.479999999</v>
      </c>
      <c r="D17" s="34">
        <v>3688344.8000000003</v>
      </c>
      <c r="E17" s="34">
        <v>19.507996397891137</v>
      </c>
      <c r="F17" s="17">
        <v>14589480.709999999</v>
      </c>
      <c r="G17" s="17">
        <v>17.910533097652856</v>
      </c>
      <c r="H17" s="17">
        <v>1416288.7699999996</v>
      </c>
      <c r="I17" s="46">
        <v>0.98882653026528078</v>
      </c>
    </row>
    <row r="18" spans="1:9" s="2" customFormat="1" ht="11.25">
      <c r="A18" s="22" t="s">
        <v>58</v>
      </c>
      <c r="B18" s="24" t="s">
        <v>57</v>
      </c>
      <c r="C18" s="26">
        <v>14555769.479999999</v>
      </c>
      <c r="D18" s="27">
        <v>3679667.1300000004</v>
      </c>
      <c r="E18" s="28">
        <v>19.462099399567638</v>
      </c>
      <c r="F18" s="26">
        <v>14555769.479999999</v>
      </c>
      <c r="G18" s="28">
        <v>17.86914806739172</v>
      </c>
      <c r="H18" s="26">
        <v>0</v>
      </c>
      <c r="I18" s="29">
        <v>0</v>
      </c>
    </row>
    <row r="19" spans="1:9" s="2" customFormat="1" ht="11.25">
      <c r="A19" s="3" t="s">
        <v>56</v>
      </c>
      <c r="B19" s="5" t="s">
        <v>7</v>
      </c>
      <c r="C19" s="18">
        <v>1100000</v>
      </c>
      <c r="D19" s="19">
        <v>0</v>
      </c>
      <c r="E19" s="19">
        <v>0</v>
      </c>
      <c r="F19" s="18">
        <v>0</v>
      </c>
      <c r="G19" s="18">
        <v>0</v>
      </c>
      <c r="H19" s="18">
        <v>1100000</v>
      </c>
      <c r="I19" s="47">
        <v>0.76799958195799933</v>
      </c>
    </row>
    <row r="20" spans="1:9" s="2" customFormat="1" ht="11.25">
      <c r="A20" s="22" t="s">
        <v>53</v>
      </c>
      <c r="B20" s="24" t="s">
        <v>50</v>
      </c>
      <c r="C20" s="26">
        <v>50000</v>
      </c>
      <c r="D20" s="27">
        <v>0</v>
      </c>
      <c r="E20" s="28">
        <v>0</v>
      </c>
      <c r="F20" s="26">
        <v>0</v>
      </c>
      <c r="G20" s="28">
        <v>0</v>
      </c>
      <c r="H20" s="26">
        <v>50000</v>
      </c>
      <c r="I20" s="29">
        <v>3.4909071907181788E-2</v>
      </c>
    </row>
    <row r="21" spans="1:9" s="2" customFormat="1" ht="11.25">
      <c r="A21" s="3" t="s">
        <v>52</v>
      </c>
      <c r="B21" s="5" t="s">
        <v>7</v>
      </c>
      <c r="C21" s="18">
        <v>50000</v>
      </c>
      <c r="D21" s="19">
        <v>0</v>
      </c>
      <c r="E21" s="19">
        <v>0</v>
      </c>
      <c r="F21" s="18">
        <v>0</v>
      </c>
      <c r="G21" s="18">
        <v>0</v>
      </c>
      <c r="H21" s="18">
        <v>50000</v>
      </c>
      <c r="I21" s="47">
        <v>3.4909071907181788E-2</v>
      </c>
    </row>
    <row r="22" spans="1:9" s="2" customFormat="1" ht="11.25">
      <c r="A22" s="22" t="s">
        <v>21</v>
      </c>
      <c r="B22" s="23" t="s">
        <v>7</v>
      </c>
      <c r="C22" s="26">
        <v>0</v>
      </c>
      <c r="D22" s="27">
        <v>0</v>
      </c>
      <c r="E22" s="28">
        <v>0</v>
      </c>
      <c r="F22" s="26">
        <v>0</v>
      </c>
      <c r="G22" s="28">
        <v>0</v>
      </c>
      <c r="H22" s="26">
        <v>0</v>
      </c>
      <c r="I22" s="29">
        <v>0</v>
      </c>
    </row>
    <row r="23" spans="1:9" s="2" customFormat="1" ht="11.25">
      <c r="A23" s="3" t="s">
        <v>51</v>
      </c>
      <c r="B23" s="20" t="s">
        <v>50</v>
      </c>
      <c r="C23" s="18">
        <v>200000</v>
      </c>
      <c r="D23" s="19">
        <v>8677.67</v>
      </c>
      <c r="E23" s="19">
        <v>4.5896998323499465E-2</v>
      </c>
      <c r="F23" s="18">
        <v>33711.230000000003</v>
      </c>
      <c r="G23" s="18">
        <v>4.1385030261134492E-2</v>
      </c>
      <c r="H23" s="18">
        <v>166288.76999999999</v>
      </c>
      <c r="I23" s="47">
        <v>0.11609973258573628</v>
      </c>
    </row>
    <row r="24" spans="1:9" s="2" customFormat="1" ht="11.25">
      <c r="A24" s="22" t="s">
        <v>14</v>
      </c>
      <c r="B24" s="23" t="s">
        <v>7</v>
      </c>
      <c r="C24" s="26">
        <v>50000</v>
      </c>
      <c r="D24" s="27">
        <v>0</v>
      </c>
      <c r="E24" s="28">
        <v>0</v>
      </c>
      <c r="F24" s="26">
        <v>0</v>
      </c>
      <c r="G24" s="28">
        <v>0</v>
      </c>
      <c r="H24" s="26">
        <v>50000</v>
      </c>
      <c r="I24" s="29">
        <v>3.4909071907181788E-2</v>
      </c>
    </row>
    <row r="25" spans="1:9" s="2" customFormat="1" ht="11.25">
      <c r="A25" s="3"/>
      <c r="B25" s="21" t="s">
        <v>49</v>
      </c>
      <c r="C25" s="17">
        <v>52560000</v>
      </c>
      <c r="D25" s="34">
        <v>2064980.3099999996</v>
      </c>
      <c r="E25" s="34">
        <v>10.921871634451342</v>
      </c>
      <c r="F25" s="17">
        <v>22532655.310000002</v>
      </c>
      <c r="G25" s="17">
        <v>27.661839151762273</v>
      </c>
      <c r="H25" s="17">
        <v>30027344.689999998</v>
      </c>
      <c r="I25" s="46">
        <v>20.964534699298866</v>
      </c>
    </row>
    <row r="26" spans="1:9" s="2" customFormat="1" ht="11.25">
      <c r="A26" s="22" t="s">
        <v>43</v>
      </c>
      <c r="B26" s="23" t="s">
        <v>42</v>
      </c>
      <c r="C26" s="26">
        <v>1800000</v>
      </c>
      <c r="D26" s="27">
        <v>0</v>
      </c>
      <c r="E26" s="28">
        <v>0</v>
      </c>
      <c r="F26" s="26">
        <v>1175328.28</v>
      </c>
      <c r="G26" s="28">
        <v>1.4428721952467221</v>
      </c>
      <c r="H26" s="26">
        <v>624671.72</v>
      </c>
      <c r="I26" s="29">
        <v>0.43613419983725854</v>
      </c>
    </row>
    <row r="27" spans="1:9" s="2" customFormat="1" ht="11.25">
      <c r="A27" s="3" t="s">
        <v>41</v>
      </c>
      <c r="B27" s="20" t="s">
        <v>40</v>
      </c>
      <c r="C27" s="18">
        <v>1200000</v>
      </c>
      <c r="D27" s="19">
        <v>0</v>
      </c>
      <c r="E27" s="19">
        <v>0</v>
      </c>
      <c r="F27" s="18">
        <v>155021.75</v>
      </c>
      <c r="G27" s="18">
        <v>0.19030987047592229</v>
      </c>
      <c r="H27" s="18">
        <v>1044978.25</v>
      </c>
      <c r="I27" s="47">
        <v>0.72958441741381974</v>
      </c>
    </row>
    <row r="28" spans="1:9" s="2" customFormat="1" ht="11.25">
      <c r="A28" s="22" t="s">
        <v>39</v>
      </c>
      <c r="B28" s="23" t="s">
        <v>17</v>
      </c>
      <c r="C28" s="26">
        <v>1600000</v>
      </c>
      <c r="D28" s="27">
        <v>33748.019999999997</v>
      </c>
      <c r="E28" s="28">
        <v>0.17849639561788203</v>
      </c>
      <c r="F28" s="26">
        <v>329420.28999999998</v>
      </c>
      <c r="G28" s="28">
        <v>0.40440733459685979</v>
      </c>
      <c r="H28" s="26">
        <v>1270579.71</v>
      </c>
      <c r="I28" s="29">
        <v>0.88709516920392373</v>
      </c>
    </row>
    <row r="29" spans="1:9" s="2" customFormat="1" ht="11.25">
      <c r="A29" s="3" t="s">
        <v>38</v>
      </c>
      <c r="B29" s="20" t="s">
        <v>37</v>
      </c>
      <c r="C29" s="18">
        <v>100000</v>
      </c>
      <c r="D29" s="19">
        <v>0</v>
      </c>
      <c r="E29" s="19">
        <v>0</v>
      </c>
      <c r="F29" s="18">
        <v>5000</v>
      </c>
      <c r="G29" s="18">
        <v>6.1381667564687622E-3</v>
      </c>
      <c r="H29" s="18">
        <v>95000</v>
      </c>
      <c r="I29" s="47">
        <v>6.6327236623645411E-2</v>
      </c>
    </row>
    <row r="30" spans="1:9" s="2" customFormat="1" ht="11.25">
      <c r="A30" s="22" t="s">
        <v>36</v>
      </c>
      <c r="B30" s="23" t="s">
        <v>35</v>
      </c>
      <c r="C30" s="26">
        <v>100000</v>
      </c>
      <c r="D30" s="27">
        <v>0</v>
      </c>
      <c r="E30" s="28">
        <v>0</v>
      </c>
      <c r="F30" s="26">
        <v>42495</v>
      </c>
      <c r="G30" s="28">
        <v>5.2168279263228014E-2</v>
      </c>
      <c r="H30" s="26">
        <v>57505</v>
      </c>
      <c r="I30" s="29">
        <v>4.0148923600449776E-2</v>
      </c>
    </row>
    <row r="31" spans="1:9" s="2" customFormat="1" ht="11.25">
      <c r="A31" s="3" t="s">
        <v>34</v>
      </c>
      <c r="B31" s="20" t="s">
        <v>33</v>
      </c>
      <c r="C31" s="18">
        <v>1000000</v>
      </c>
      <c r="D31" s="19">
        <v>0</v>
      </c>
      <c r="E31" s="19">
        <v>0</v>
      </c>
      <c r="F31" s="18">
        <v>200000</v>
      </c>
      <c r="G31" s="18">
        <v>0.24552667025875052</v>
      </c>
      <c r="H31" s="18">
        <v>800000</v>
      </c>
      <c r="I31" s="47">
        <v>0.55854515051490861</v>
      </c>
    </row>
    <row r="32" spans="1:9" s="2" customFormat="1" ht="11.25">
      <c r="A32" s="22" t="s">
        <v>32</v>
      </c>
      <c r="B32" s="23" t="s">
        <v>31</v>
      </c>
      <c r="C32" s="26">
        <v>350000</v>
      </c>
      <c r="D32" s="27">
        <v>0</v>
      </c>
      <c r="E32" s="28">
        <v>0</v>
      </c>
      <c r="F32" s="26">
        <v>0</v>
      </c>
      <c r="G32" s="28">
        <v>0</v>
      </c>
      <c r="H32" s="26">
        <v>350000</v>
      </c>
      <c r="I32" s="29">
        <v>0.24436350335027254</v>
      </c>
    </row>
    <row r="33" spans="1:9" s="2" customFormat="1" ht="11.25">
      <c r="A33" s="3" t="s">
        <v>30</v>
      </c>
      <c r="B33" s="20" t="s">
        <v>29</v>
      </c>
      <c r="C33" s="18">
        <v>1650000</v>
      </c>
      <c r="D33" s="19">
        <v>4411.67</v>
      </c>
      <c r="E33" s="19">
        <v>2.3333730205669596E-2</v>
      </c>
      <c r="F33" s="18">
        <v>304411.67</v>
      </c>
      <c r="G33" s="18">
        <v>0.37370591861502789</v>
      </c>
      <c r="H33" s="18">
        <v>1345588.33</v>
      </c>
      <c r="I33" s="47">
        <v>0.93946479538869321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7980789.8399999999</v>
      </c>
      <c r="G34" s="28">
        <v>9.7974837772503314</v>
      </c>
      <c r="H34" s="26">
        <v>619210.16000000015</v>
      </c>
      <c r="I34" s="29">
        <v>0.43232104002195093</v>
      </c>
    </row>
    <row r="35" spans="1:9" s="2" customFormat="1" ht="11.25">
      <c r="A35" s="3" t="s">
        <v>26</v>
      </c>
      <c r="B35" s="20" t="s">
        <v>15</v>
      </c>
      <c r="C35" s="18">
        <v>14960000</v>
      </c>
      <c r="D35" s="19">
        <v>723024.97</v>
      </c>
      <c r="E35" s="19">
        <v>3.8241458635714718</v>
      </c>
      <c r="F35" s="18">
        <v>6729769.8800000008</v>
      </c>
      <c r="G35" s="18">
        <v>8.2616899512201574</v>
      </c>
      <c r="H35" s="18">
        <v>8230230.1199999992</v>
      </c>
      <c r="I35" s="47">
        <v>5.7461939014346672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863800.39</v>
      </c>
      <c r="E36" s="28">
        <v>4.5687200656015019</v>
      </c>
      <c r="F36" s="26">
        <v>3470012.17</v>
      </c>
      <c r="G36" s="28">
        <v>4.2599026692872064</v>
      </c>
      <c r="H36" s="26">
        <v>9429987.8300000001</v>
      </c>
      <c r="I36" s="29">
        <v>6.5838424648263842</v>
      </c>
    </row>
    <row r="37" spans="1:9" s="2" customFormat="1" ht="11.25">
      <c r="A37" s="3" t="s">
        <v>23</v>
      </c>
      <c r="B37" s="20" t="s">
        <v>22</v>
      </c>
      <c r="C37" s="18">
        <v>200000</v>
      </c>
      <c r="D37" s="19">
        <v>12438.88</v>
      </c>
      <c r="E37" s="19">
        <v>6.5790385495900508E-2</v>
      </c>
      <c r="F37" s="18">
        <v>74998.67</v>
      </c>
      <c r="G37" s="18">
        <v>9.2070868594674227E-2</v>
      </c>
      <c r="H37" s="18">
        <v>125001.33</v>
      </c>
      <c r="I37" s="47">
        <v>8.7273608349267201E-2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0.15959233566818784</v>
      </c>
      <c r="H38" s="26">
        <v>70000</v>
      </c>
      <c r="I38" s="29">
        <v>4.8872700670054503E-2</v>
      </c>
    </row>
    <row r="39" spans="1:9" s="2" customFormat="1" ht="11.25">
      <c r="A39" s="3" t="s">
        <v>21</v>
      </c>
      <c r="B39" s="20" t="s">
        <v>7</v>
      </c>
      <c r="C39" s="18">
        <v>2000000</v>
      </c>
      <c r="D39" s="19">
        <v>166.95</v>
      </c>
      <c r="E39" s="19">
        <v>8.8301397380958655E-4</v>
      </c>
      <c r="F39" s="18">
        <v>2231.27</v>
      </c>
      <c r="G39" s="18">
        <v>2.739181467741211E-3</v>
      </c>
      <c r="H39" s="18">
        <v>1997768.73</v>
      </c>
      <c r="I39" s="47">
        <v>1.3948050449897849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427389.42999999993</v>
      </c>
      <c r="E40" s="28">
        <v>2.2605021799851097</v>
      </c>
      <c r="F40" s="26">
        <v>1828176.4900000002</v>
      </c>
      <c r="G40" s="28">
        <v>2.2443304311751495</v>
      </c>
      <c r="H40" s="26">
        <v>3421823.51</v>
      </c>
      <c r="I40" s="29">
        <v>2.3890536592855036</v>
      </c>
    </row>
    <row r="41" spans="1:9" s="2" customFormat="1" ht="11.25">
      <c r="A41" s="3" t="s">
        <v>18</v>
      </c>
      <c r="B41" s="20" t="s">
        <v>17</v>
      </c>
      <c r="C41" s="18">
        <v>50000</v>
      </c>
      <c r="D41" s="19">
        <v>0</v>
      </c>
      <c r="E41" s="19">
        <v>0</v>
      </c>
      <c r="F41" s="18">
        <v>0</v>
      </c>
      <c r="G41" s="18">
        <v>0</v>
      </c>
      <c r="H41" s="18">
        <v>50000</v>
      </c>
      <c r="I41" s="47">
        <v>3.4909071907181788E-2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105000</v>
      </c>
      <c r="G42" s="28">
        <v>0.12890150188584401</v>
      </c>
      <c r="H42" s="26">
        <v>445000</v>
      </c>
      <c r="I42" s="29">
        <v>0.31069073997391794</v>
      </c>
    </row>
    <row r="43" spans="1:9" s="2" customFormat="1" ht="11.25">
      <c r="A43" s="3" t="s">
        <v>14</v>
      </c>
      <c r="B43" s="20" t="s">
        <v>7</v>
      </c>
      <c r="C43" s="18">
        <v>50000</v>
      </c>
      <c r="D43" s="19">
        <v>0</v>
      </c>
      <c r="E43" s="19">
        <v>0</v>
      </c>
      <c r="F43" s="18">
        <v>0</v>
      </c>
      <c r="G43" s="18">
        <v>0</v>
      </c>
      <c r="H43" s="18">
        <v>50000</v>
      </c>
      <c r="I43" s="47">
        <v>3.4909071907181788E-2</v>
      </c>
    </row>
    <row r="44" spans="1:9" s="2" customFormat="1" ht="11.25">
      <c r="A44" s="42"/>
      <c r="B44" s="43" t="s">
        <v>13</v>
      </c>
      <c r="C44" s="38">
        <v>9800000</v>
      </c>
      <c r="D44" s="41">
        <v>4160553.3200000003</v>
      </c>
      <c r="E44" s="39">
        <v>22.005550885533808</v>
      </c>
      <c r="F44" s="38">
        <v>4377986.0199999996</v>
      </c>
      <c r="G44" s="39">
        <v>5.374561649649797</v>
      </c>
      <c r="H44" s="38">
        <v>5422013.9800000004</v>
      </c>
      <c r="I44" s="40">
        <v>3.7855495181912988</v>
      </c>
    </row>
    <row r="45" spans="1:9" s="2" customFormat="1" ht="11.25">
      <c r="A45" s="3" t="s">
        <v>77</v>
      </c>
      <c r="B45" s="20" t="s">
        <v>78</v>
      </c>
      <c r="C45" s="18">
        <v>0</v>
      </c>
      <c r="D45" s="19">
        <v>0</v>
      </c>
      <c r="E45" s="19">
        <v>0</v>
      </c>
      <c r="F45" s="18">
        <v>0</v>
      </c>
      <c r="G45" s="18">
        <v>0</v>
      </c>
      <c r="H45" s="18">
        <v>0</v>
      </c>
      <c r="I45" s="47">
        <v>0</v>
      </c>
    </row>
    <row r="46" spans="1:9" s="2" customFormat="1" ht="11.25">
      <c r="A46" s="22" t="s">
        <v>12</v>
      </c>
      <c r="B46" s="23" t="s">
        <v>11</v>
      </c>
      <c r="C46" s="26">
        <v>6000000</v>
      </c>
      <c r="D46" s="27">
        <v>3704020.6</v>
      </c>
      <c r="E46" s="28">
        <v>19.590907152312486</v>
      </c>
      <c r="F46" s="26">
        <v>3744020.6</v>
      </c>
      <c r="G46" s="28">
        <v>4.5962845564908461</v>
      </c>
      <c r="H46" s="26">
        <v>2255979.4</v>
      </c>
      <c r="I46" s="29">
        <v>1.5750829419144166</v>
      </c>
    </row>
    <row r="47" spans="1:9" s="2" customFormat="1" ht="11.25">
      <c r="A47" s="3" t="s">
        <v>10</v>
      </c>
      <c r="B47" s="20" t="s">
        <v>9</v>
      </c>
      <c r="C47" s="18">
        <v>3500000</v>
      </c>
      <c r="D47" s="19">
        <v>456532.72</v>
      </c>
      <c r="E47" s="19">
        <v>2.41464373322132</v>
      </c>
      <c r="F47" s="18">
        <v>633965.41999999993</v>
      </c>
      <c r="G47" s="18">
        <v>0.77827709315895122</v>
      </c>
      <c r="H47" s="18">
        <v>2866034.58</v>
      </c>
      <c r="I47" s="47">
        <v>2.001012144833791</v>
      </c>
    </row>
    <row r="48" spans="1:9" s="2" customFormat="1" ht="12" thickBot="1">
      <c r="A48" s="22" t="s">
        <v>8</v>
      </c>
      <c r="B48" s="23" t="s">
        <v>7</v>
      </c>
      <c r="C48" s="26">
        <v>300000</v>
      </c>
      <c r="D48" s="27">
        <v>0</v>
      </c>
      <c r="E48" s="28">
        <v>0</v>
      </c>
      <c r="F48" s="26">
        <v>0</v>
      </c>
      <c r="G48" s="28">
        <v>0</v>
      </c>
      <c r="H48" s="26">
        <v>300000</v>
      </c>
      <c r="I48" s="29">
        <v>0.20945443144309073</v>
      </c>
    </row>
    <row r="49" spans="1:10" s="2" customFormat="1" ht="16.5" customHeight="1" thickTop="1" thickBot="1">
      <c r="A49" s="66" t="s">
        <v>0</v>
      </c>
      <c r="B49" s="67"/>
      <c r="C49" s="35">
        <f t="shared" ref="C49:I49" si="0">SUM(C44,C4)</f>
        <v>224686790.47999999</v>
      </c>
      <c r="D49" s="35">
        <f t="shared" si="0"/>
        <v>18906835.559999999</v>
      </c>
      <c r="E49" s="35">
        <f t="shared" si="0"/>
        <v>100</v>
      </c>
      <c r="F49" s="35">
        <f t="shared" si="0"/>
        <v>81457545.849999994</v>
      </c>
      <c r="G49" s="35">
        <f t="shared" si="0"/>
        <v>100</v>
      </c>
      <c r="H49" s="35">
        <f t="shared" si="0"/>
        <v>143229244.62999997</v>
      </c>
      <c r="I49" s="35">
        <f t="shared" si="0"/>
        <v>100.00000000000001</v>
      </c>
    </row>
    <row r="50" spans="1:10" s="2" customFormat="1" ht="16.5" customHeight="1" thickTop="1">
      <c r="A50" s="68" t="s">
        <v>76</v>
      </c>
      <c r="B50" s="68"/>
      <c r="C50" s="69"/>
      <c r="D50" s="69"/>
      <c r="E50" s="69"/>
      <c r="F50" s="69"/>
      <c r="G50" s="69"/>
      <c r="H50" s="69"/>
      <c r="I50" s="69"/>
      <c r="J50" s="7"/>
    </row>
    <row r="51" spans="1:10" s="2" customFormat="1" ht="16.5" customHeight="1">
      <c r="A51" s="6"/>
      <c r="B51" s="6" t="s">
        <v>6</v>
      </c>
      <c r="C51" s="7">
        <f>F5</f>
        <v>39957423.809999995</v>
      </c>
      <c r="D51" s="7"/>
      <c r="E51" s="7"/>
      <c r="F51" s="7"/>
      <c r="G51" s="7"/>
      <c r="H51" s="7"/>
      <c r="I51" s="7"/>
    </row>
    <row r="52" spans="1:10" s="2" customFormat="1" ht="16.5" customHeight="1">
      <c r="A52" s="6"/>
      <c r="B52" s="6" t="s">
        <v>5</v>
      </c>
      <c r="C52" s="7">
        <f>F16</f>
        <v>198122.49000000002</v>
      </c>
      <c r="D52" s="7"/>
      <c r="E52" s="7"/>
      <c r="F52" s="7"/>
      <c r="G52" s="7"/>
      <c r="H52" s="7"/>
      <c r="I52" s="7"/>
    </row>
    <row r="53" spans="1:10" s="2" customFormat="1" ht="16.5" customHeight="1">
      <c r="A53" s="6"/>
      <c r="B53" s="6" t="s">
        <v>49</v>
      </c>
      <c r="C53" s="7">
        <f>F25</f>
        <v>22532655.310000002</v>
      </c>
      <c r="D53" s="7"/>
      <c r="E53" s="7"/>
      <c r="F53" s="7"/>
      <c r="G53" s="7"/>
      <c r="H53" s="7"/>
      <c r="I53" s="7"/>
    </row>
    <row r="54" spans="1:10" s="2" customFormat="1" ht="16.5" customHeight="1">
      <c r="A54" s="6"/>
      <c r="B54" s="6" t="s">
        <v>4</v>
      </c>
      <c r="C54" s="7">
        <f>F44</f>
        <v>4377986.0199999996</v>
      </c>
      <c r="D54" s="7"/>
      <c r="E54" s="7"/>
      <c r="F54" s="7"/>
      <c r="G54" s="7"/>
      <c r="H54" s="7"/>
      <c r="I54" s="7"/>
    </row>
    <row r="55" spans="1:10" s="2" customFormat="1" ht="16.5" customHeight="1">
      <c r="A55" s="6"/>
      <c r="B55" s="6"/>
      <c r="C55" s="7">
        <f>SUM(C51:C54)</f>
        <v>67066187.629999995</v>
      </c>
      <c r="D55" s="7"/>
      <c r="E55" s="7"/>
      <c r="F55" s="7"/>
      <c r="G55" s="7"/>
      <c r="H55" s="7"/>
      <c r="I55" s="7"/>
    </row>
    <row r="56" spans="1:10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10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10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10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10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10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opLeftCell="A49" zoomScale="120" workbookViewId="0">
      <selection activeCell="C73" sqref="C73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0" t="s">
        <v>81</v>
      </c>
      <c r="B1" s="70"/>
      <c r="C1" s="70"/>
      <c r="D1" s="70"/>
      <c r="E1" s="70"/>
      <c r="F1" s="70"/>
      <c r="G1" s="70"/>
      <c r="H1" s="70"/>
      <c r="I1" s="70"/>
    </row>
    <row r="2" spans="1:9" s="2" customFormat="1" ht="15" customHeight="1" thickBot="1">
      <c r="A2" s="71" t="s">
        <v>3</v>
      </c>
      <c r="B2" s="72" t="s">
        <v>74</v>
      </c>
      <c r="C2" s="73" t="s">
        <v>73</v>
      </c>
      <c r="D2" s="75" t="s">
        <v>86</v>
      </c>
      <c r="E2" s="71"/>
      <c r="F2" s="76" t="s">
        <v>75</v>
      </c>
      <c r="G2" s="77"/>
      <c r="H2" s="78" t="s">
        <v>2</v>
      </c>
      <c r="I2" s="79"/>
    </row>
    <row r="3" spans="1:9" s="2" customFormat="1" ht="15" customHeight="1" thickBot="1">
      <c r="A3" s="71"/>
      <c r="B3" s="72"/>
      <c r="C3" s="74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52" t="s">
        <v>72</v>
      </c>
    </row>
    <row r="4" spans="1:9" s="2" customFormat="1" ht="11.25">
      <c r="A4" s="22"/>
      <c r="B4" s="25" t="s">
        <v>71</v>
      </c>
      <c r="C4" s="38">
        <v>218615643.72999999</v>
      </c>
      <c r="D4" s="38">
        <v>14380893.499999998</v>
      </c>
      <c r="E4" s="39">
        <v>99.975166821664658</v>
      </c>
      <c r="F4" s="38">
        <v>91460453.329999998</v>
      </c>
      <c r="G4" s="39">
        <v>95.428353315214494</v>
      </c>
      <c r="H4" s="38">
        <v>127155190.39999999</v>
      </c>
      <c r="I4" s="40">
        <v>95.912881190904159</v>
      </c>
    </row>
    <row r="5" spans="1:9" s="2" customFormat="1" ht="11.25">
      <c r="A5" s="3"/>
      <c r="B5" s="4" t="s">
        <v>70</v>
      </c>
      <c r="C5" s="58">
        <v>146321021</v>
      </c>
      <c r="D5" s="58">
        <v>9096398.7999999989</v>
      </c>
      <c r="E5" s="59">
        <v>63.23765540064602</v>
      </c>
      <c r="F5" s="58">
        <v>49053822.609999999</v>
      </c>
      <c r="G5" s="59">
        <v>51.181962750598764</v>
      </c>
      <c r="H5" s="58">
        <v>97267198.390000001</v>
      </c>
      <c r="I5" s="60">
        <v>73.368434380105143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7473482.8099999996</v>
      </c>
      <c r="E6" s="55">
        <v>51.955234260555038</v>
      </c>
      <c r="F6" s="53">
        <v>38944805.219999999</v>
      </c>
      <c r="G6" s="55">
        <v>40.634377996323998</v>
      </c>
      <c r="H6" s="53">
        <v>71086215.780000001</v>
      </c>
      <c r="I6" s="56">
        <v>53.620176628024751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40453.46</v>
      </c>
      <c r="E7" s="63">
        <v>0.28123019004441824</v>
      </c>
      <c r="F7" s="61">
        <v>206727.18</v>
      </c>
      <c r="G7" s="63">
        <v>0.21569578604337694</v>
      </c>
      <c r="H7" s="61">
        <v>393272.82</v>
      </c>
      <c r="I7" s="64">
        <v>0.29664482544215387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130570.88</v>
      </c>
      <c r="E8" s="55">
        <v>0.9077214506909157</v>
      </c>
      <c r="F8" s="53">
        <v>653004.75</v>
      </c>
      <c r="G8" s="55">
        <v>0.68133456297961814</v>
      </c>
      <c r="H8" s="53">
        <v>1246995.25</v>
      </c>
      <c r="I8" s="56">
        <v>0.94060578166435449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49100.23</v>
      </c>
      <c r="E9" s="63">
        <v>0.34134205118980299</v>
      </c>
      <c r="F9" s="61">
        <v>172471.84</v>
      </c>
      <c r="G9" s="63">
        <v>0.17995431998418179</v>
      </c>
      <c r="H9" s="61">
        <v>527528.16</v>
      </c>
      <c r="I9" s="64">
        <v>0.39791333390143929</v>
      </c>
    </row>
    <row r="10" spans="1:9" s="2" customFormat="1" ht="11.25">
      <c r="A10" s="22" t="s">
        <v>56</v>
      </c>
      <c r="B10" s="24" t="s">
        <v>7</v>
      </c>
      <c r="C10" s="53">
        <v>4570000</v>
      </c>
      <c r="D10" s="54">
        <v>0</v>
      </c>
      <c r="E10" s="55">
        <v>0</v>
      </c>
      <c r="F10" s="53">
        <v>246093.13</v>
      </c>
      <c r="G10" s="55">
        <v>0.25676957967126024</v>
      </c>
      <c r="H10" s="53">
        <v>4323906.87</v>
      </c>
      <c r="I10" s="56">
        <v>3.2615134671124228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36565.33</v>
      </c>
      <c r="E11" s="63">
        <v>0.2542001278737806</v>
      </c>
      <c r="F11" s="61">
        <v>1345346.6300000004</v>
      </c>
      <c r="G11" s="63">
        <v>1.4037128492666437</v>
      </c>
      <c r="H11" s="61">
        <v>4654653.3699999992</v>
      </c>
      <c r="I11" s="64">
        <v>3.5109948265364053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0</v>
      </c>
      <c r="E12" s="55">
        <v>0</v>
      </c>
      <c r="F12" s="53">
        <v>514799.55000000005</v>
      </c>
      <c r="G12" s="55">
        <v>0.53713349929132082</v>
      </c>
      <c r="H12" s="53">
        <v>485200.44999999995</v>
      </c>
      <c r="I12" s="56">
        <v>0.36598563509856719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1334636.92</v>
      </c>
      <c r="E13" s="63">
        <v>9.2783211782600805</v>
      </c>
      <c r="F13" s="61">
        <v>6740862.6499999994</v>
      </c>
      <c r="G13" s="63">
        <v>7.0333067374217118</v>
      </c>
      <c r="H13" s="61">
        <v>13259137.350000001</v>
      </c>
      <c r="I13" s="64">
        <v>10.001338217841479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0</v>
      </c>
      <c r="E14" s="55">
        <v>0</v>
      </c>
      <c r="F14" s="53">
        <v>0</v>
      </c>
      <c r="G14" s="55">
        <v>0</v>
      </c>
      <c r="H14" s="53">
        <v>700000</v>
      </c>
      <c r="I14" s="56">
        <v>0.52800846447895311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9.0515736767820529E-2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31589.17</v>
      </c>
      <c r="E16" s="55">
        <v>0.21960614203199022</v>
      </c>
      <c r="F16" s="53">
        <v>229711.66000000003</v>
      </c>
      <c r="G16" s="55">
        <v>0.23967741961666075</v>
      </c>
      <c r="H16" s="53">
        <v>470288.33999999997</v>
      </c>
      <c r="I16" s="56">
        <v>0.354737463236794</v>
      </c>
    </row>
    <row r="17" spans="1:9" s="2" customFormat="1" ht="11.25">
      <c r="A17" s="3"/>
      <c r="B17" s="4" t="s">
        <v>59</v>
      </c>
      <c r="C17" s="58">
        <v>19734622.73</v>
      </c>
      <c r="D17" s="58">
        <v>3737530.9199999995</v>
      </c>
      <c r="E17" s="59">
        <v>25.983105794374307</v>
      </c>
      <c r="F17" s="58">
        <v>18327011.629999999</v>
      </c>
      <c r="G17" s="59">
        <v>19.122106630385812</v>
      </c>
      <c r="H17" s="58">
        <v>1407611.1000000015</v>
      </c>
      <c r="I17" s="60">
        <v>1.0617579649921871</v>
      </c>
    </row>
    <row r="18" spans="1:9" s="2" customFormat="1" ht="11.25">
      <c r="A18" s="22" t="s">
        <v>58</v>
      </c>
      <c r="B18" s="24" t="s">
        <v>57</v>
      </c>
      <c r="C18" s="53">
        <v>18284622.73</v>
      </c>
      <c r="D18" s="54">
        <v>3728853.2499999995</v>
      </c>
      <c r="E18" s="55">
        <v>25.922779118158161</v>
      </c>
      <c r="F18" s="53">
        <v>18284622.73</v>
      </c>
      <c r="G18" s="55">
        <v>19.077878739766813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0.82972758703835481</v>
      </c>
    </row>
    <row r="20" spans="1:9" s="2" customFormat="1" ht="11.25">
      <c r="A20" s="22" t="s">
        <v>53</v>
      </c>
      <c r="B20" s="24" t="s">
        <v>50</v>
      </c>
      <c r="C20" s="53">
        <v>50000</v>
      </c>
      <c r="D20" s="54">
        <v>0</v>
      </c>
      <c r="E20" s="55">
        <v>0</v>
      </c>
      <c r="F20" s="53">
        <v>0</v>
      </c>
      <c r="G20" s="55">
        <v>0</v>
      </c>
      <c r="H20" s="53">
        <v>50000</v>
      </c>
      <c r="I20" s="56">
        <v>3.7714890319925219E-2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3.7714890319925219E-2</v>
      </c>
    </row>
    <row r="22" spans="1:9" s="2" customFormat="1" ht="11.25">
      <c r="A22" s="22" t="s">
        <v>21</v>
      </c>
      <c r="B22" s="23" t="s">
        <v>7</v>
      </c>
      <c r="C22" s="53">
        <v>0</v>
      </c>
      <c r="D22" s="54">
        <v>0</v>
      </c>
      <c r="E22" s="55">
        <v>0</v>
      </c>
      <c r="F22" s="53">
        <v>0</v>
      </c>
      <c r="G22" s="55">
        <v>0</v>
      </c>
      <c r="H22" s="53">
        <v>0</v>
      </c>
      <c r="I22" s="56">
        <v>0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8677.67</v>
      </c>
      <c r="E23" s="63">
        <v>6.0326676216144355E-2</v>
      </c>
      <c r="F23" s="61">
        <v>42388.9</v>
      </c>
      <c r="G23" s="63">
        <v>4.4227890618998927E-2</v>
      </c>
      <c r="H23" s="61">
        <v>157611.1</v>
      </c>
      <c r="I23" s="64">
        <v>0.11888570699405532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3.7714890319925219E-2</v>
      </c>
    </row>
    <row r="25" spans="1:9" s="2" customFormat="1" ht="11.25">
      <c r="A25" s="3"/>
      <c r="B25" s="21" t="s">
        <v>49</v>
      </c>
      <c r="C25" s="58">
        <v>52560000</v>
      </c>
      <c r="D25" s="58">
        <v>1546963.78</v>
      </c>
      <c r="E25" s="59">
        <v>10.754405626644338</v>
      </c>
      <c r="F25" s="58">
        <v>24079619.09</v>
      </c>
      <c r="G25" s="59">
        <v>25.124283934229911</v>
      </c>
      <c r="H25" s="58">
        <v>28480380.91</v>
      </c>
      <c r="I25" s="60">
        <v>21.482688845806841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8208</v>
      </c>
      <c r="E26" s="55">
        <v>5.7061556660038107E-2</v>
      </c>
      <c r="F26" s="53">
        <v>1183536.28</v>
      </c>
      <c r="G26" s="55">
        <v>1.2348825549956919</v>
      </c>
      <c r="H26" s="53">
        <v>616463.72</v>
      </c>
      <c r="I26" s="56">
        <v>0.46499723172026181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132655.79999999999</v>
      </c>
      <c r="E27" s="63">
        <v>0.92221569785364066</v>
      </c>
      <c r="F27" s="61">
        <v>287677.55</v>
      </c>
      <c r="G27" s="63">
        <v>0.30015808890869056</v>
      </c>
      <c r="H27" s="61">
        <v>912322.45</v>
      </c>
      <c r="I27" s="64">
        <v>0.68816282276310914</v>
      </c>
    </row>
    <row r="28" spans="1:9" s="2" customFormat="1" ht="11.25">
      <c r="A28" s="22" t="s">
        <v>39</v>
      </c>
      <c r="B28" s="23" t="s">
        <v>17</v>
      </c>
      <c r="C28" s="53">
        <v>1500000</v>
      </c>
      <c r="D28" s="54">
        <v>67318.399999999994</v>
      </c>
      <c r="E28" s="55">
        <v>0.46799374949599276</v>
      </c>
      <c r="F28" s="53">
        <v>396738.68999999994</v>
      </c>
      <c r="G28" s="55">
        <v>0.41395071317361193</v>
      </c>
      <c r="H28" s="53">
        <v>1103261.31</v>
      </c>
      <c r="I28" s="56">
        <v>0.83218758601734044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5.2169188890250654E-3</v>
      </c>
      <c r="H29" s="61">
        <v>95000</v>
      </c>
      <c r="I29" s="64">
        <v>7.1658291607857916E-2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4.4338593637824032E-2</v>
      </c>
      <c r="H30" s="53">
        <v>57505</v>
      </c>
      <c r="I30" s="56">
        <v>4.3375895356945998E-2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-3095.29</v>
      </c>
      <c r="E31" s="63">
        <v>-2.1518282859923167E-2</v>
      </c>
      <c r="F31" s="61">
        <v>196904.71</v>
      </c>
      <c r="G31" s="63">
        <v>0.20544718018740055</v>
      </c>
      <c r="H31" s="61">
        <v>803095.29</v>
      </c>
      <c r="I31" s="64">
        <v>0.60577301557597085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0.18857445159962608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0</v>
      </c>
      <c r="E33" s="63">
        <v>0</v>
      </c>
      <c r="F33" s="61">
        <v>304411.67</v>
      </c>
      <c r="G33" s="63">
        <v>0.31761819825253301</v>
      </c>
      <c r="H33" s="61">
        <v>1345588.33</v>
      </c>
      <c r="I33" s="64">
        <v>1.014974325634427</v>
      </c>
    </row>
    <row r="34" spans="1:9" s="2" customFormat="1" ht="11.25">
      <c r="A34" s="22" t="s">
        <v>28</v>
      </c>
      <c r="B34" s="23" t="s">
        <v>27</v>
      </c>
      <c r="C34" s="53">
        <v>8600000</v>
      </c>
      <c r="D34" s="54">
        <v>1926.72</v>
      </c>
      <c r="E34" s="55">
        <v>1.3394449615987894E-2</v>
      </c>
      <c r="F34" s="53">
        <v>7982716.5599999996</v>
      </c>
      <c r="G34" s="55">
        <v>8.3290369615194386</v>
      </c>
      <c r="H34" s="53">
        <v>617283.44000000041</v>
      </c>
      <c r="I34" s="56">
        <v>0.46561554471812305</v>
      </c>
    </row>
    <row r="35" spans="1:9" s="2" customFormat="1" ht="11.25">
      <c r="A35" s="3" t="s">
        <v>26</v>
      </c>
      <c r="B35" s="20" t="s">
        <v>15</v>
      </c>
      <c r="C35" s="61">
        <v>15260000</v>
      </c>
      <c r="D35" s="62">
        <v>77105.45</v>
      </c>
      <c r="E35" s="63">
        <v>0.53603277338849109</v>
      </c>
      <c r="F35" s="61">
        <v>6806875.330000001</v>
      </c>
      <c r="G35" s="63">
        <v>7.1021832968631458</v>
      </c>
      <c r="H35" s="61">
        <v>8453124.6699999981</v>
      </c>
      <c r="I35" s="64">
        <v>6.3761733957940798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863756.3600000001</v>
      </c>
      <c r="E36" s="55">
        <v>6.0047858767797608</v>
      </c>
      <c r="F36" s="53">
        <v>4333768.53</v>
      </c>
      <c r="G36" s="55">
        <v>4.5217837809638795</v>
      </c>
      <c r="H36" s="53">
        <v>8566231.4699999988</v>
      </c>
      <c r="I36" s="56">
        <v>6.4614896069228349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6220.87</v>
      </c>
      <c r="E37" s="63">
        <v>4.3247140104743086E-2</v>
      </c>
      <c r="F37" s="61">
        <v>81219.539999999994</v>
      </c>
      <c r="G37" s="63">
        <v>8.4743150476785364E-2</v>
      </c>
      <c r="H37" s="61">
        <v>118780.46</v>
      </c>
      <c r="I37" s="64">
        <v>8.9595840421005296E-2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0</v>
      </c>
      <c r="E38" s="55">
        <v>0</v>
      </c>
      <c r="F38" s="53">
        <v>130000</v>
      </c>
      <c r="G38" s="55">
        <v>0.13563989111465172</v>
      </c>
      <c r="H38" s="53">
        <v>70000</v>
      </c>
      <c r="I38" s="56">
        <v>5.280084644789531E-2</v>
      </c>
    </row>
    <row r="39" spans="1:9" s="2" customFormat="1" ht="11.25">
      <c r="A39" s="3" t="s">
        <v>21</v>
      </c>
      <c r="B39" s="20" t="s">
        <v>7</v>
      </c>
      <c r="C39" s="61">
        <v>1900000</v>
      </c>
      <c r="D39" s="62">
        <v>0</v>
      </c>
      <c r="E39" s="63">
        <v>0</v>
      </c>
      <c r="F39" s="61">
        <v>2231.27</v>
      </c>
      <c r="G39" s="63">
        <v>2.3280709219029917E-3</v>
      </c>
      <c r="H39" s="61">
        <v>1897768.73</v>
      </c>
      <c r="I39" s="64">
        <v>1.4314827900906757</v>
      </c>
    </row>
    <row r="40" spans="1:9" s="2" customFormat="1" ht="11.25">
      <c r="A40" s="22" t="s">
        <v>20</v>
      </c>
      <c r="B40" s="23" t="s">
        <v>19</v>
      </c>
      <c r="C40" s="53">
        <v>5250000</v>
      </c>
      <c r="D40" s="54">
        <v>392867.47000000003</v>
      </c>
      <c r="E40" s="55">
        <v>2.7311926656056071</v>
      </c>
      <c r="F40" s="53">
        <v>2221043.96</v>
      </c>
      <c r="G40" s="55">
        <v>2.3174012376558064</v>
      </c>
      <c r="H40" s="53">
        <v>3028956.04</v>
      </c>
      <c r="I40" s="56">
        <v>2.2847348966495007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3.7714890319925219E-2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0</v>
      </c>
      <c r="E42" s="55">
        <v>0</v>
      </c>
      <c r="F42" s="53">
        <v>105000</v>
      </c>
      <c r="G42" s="55">
        <v>0.10955529666952639</v>
      </c>
      <c r="H42" s="53">
        <v>445000</v>
      </c>
      <c r="I42" s="56">
        <v>0.33566252384733447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3.7714890319925219E-2</v>
      </c>
    </row>
    <row r="44" spans="1:9" s="2" customFormat="1" ht="11.25">
      <c r="A44" s="42"/>
      <c r="B44" s="43" t="s">
        <v>13</v>
      </c>
      <c r="C44" s="38">
        <v>9800000</v>
      </c>
      <c r="D44" s="41">
        <v>3572.12</v>
      </c>
      <c r="E44" s="39">
        <v>2.4833178335338119E-2</v>
      </c>
      <c r="F44" s="38">
        <v>4381558.1399999997</v>
      </c>
      <c r="G44" s="39">
        <v>4.571646684785506</v>
      </c>
      <c r="H44" s="38">
        <v>5418441.8600000003</v>
      </c>
      <c r="I44" s="40">
        <v>4.0871188090958324</v>
      </c>
    </row>
    <row r="45" spans="1:9" s="2" customFormat="1" ht="11.25">
      <c r="A45" s="3" t="s">
        <v>77</v>
      </c>
      <c r="B45" s="20" t="s">
        <v>78</v>
      </c>
      <c r="C45" s="53">
        <v>0</v>
      </c>
      <c r="D45" s="54">
        <v>0</v>
      </c>
      <c r="E45" s="55">
        <v>0</v>
      </c>
      <c r="F45" s="53">
        <v>0</v>
      </c>
      <c r="G45" s="55">
        <v>0</v>
      </c>
      <c r="H45" s="53">
        <v>0</v>
      </c>
      <c r="I45" s="56">
        <v>0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3.9064503578077918</v>
      </c>
      <c r="H46" s="53">
        <v>2255979.4</v>
      </c>
      <c r="I46" s="56">
        <v>1.7016803127002142</v>
      </c>
    </row>
    <row r="47" spans="1:9" s="2" customFormat="1" ht="11.25">
      <c r="A47" s="3" t="s">
        <v>10</v>
      </c>
      <c r="B47" s="20" t="s">
        <v>9</v>
      </c>
      <c r="C47" s="53">
        <v>3500000</v>
      </c>
      <c r="D47" s="54">
        <v>3572.12</v>
      </c>
      <c r="E47" s="55">
        <v>2.4833178335338119E-2</v>
      </c>
      <c r="F47" s="53">
        <v>637537.53999999992</v>
      </c>
      <c r="G47" s="55">
        <v>0.66519632697771458</v>
      </c>
      <c r="H47" s="53">
        <v>2862462.46</v>
      </c>
      <c r="I47" s="56">
        <v>2.1591491544760664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0</v>
      </c>
      <c r="G48" s="55">
        <v>0</v>
      </c>
      <c r="H48" s="53">
        <v>300000</v>
      </c>
      <c r="I48" s="56">
        <v>0.2262893419195513</v>
      </c>
    </row>
    <row r="49" spans="1:9" s="2" customFormat="1" ht="16.5" customHeight="1" thickTop="1" thickBot="1">
      <c r="A49" s="66" t="s">
        <v>0</v>
      </c>
      <c r="B49" s="67"/>
      <c r="C49" s="35">
        <f>SUM(C44,C4)</f>
        <v>228415643.72999999</v>
      </c>
      <c r="D49" s="35">
        <f t="shared" ref="D49:I49" si="0">SUM(D44,D4)</f>
        <v>14384465.619999997</v>
      </c>
      <c r="E49" s="35">
        <f t="shared" si="0"/>
        <v>100</v>
      </c>
      <c r="F49" s="35">
        <f t="shared" si="0"/>
        <v>95842011.469999999</v>
      </c>
      <c r="G49" s="35">
        <f t="shared" si="0"/>
        <v>100</v>
      </c>
      <c r="H49" s="35">
        <f t="shared" si="0"/>
        <v>132573632.25999999</v>
      </c>
      <c r="I49" s="35">
        <f t="shared" si="0"/>
        <v>99.999999999999986</v>
      </c>
    </row>
    <row r="50" spans="1:9" s="2" customFormat="1" ht="16.5" customHeight="1" thickTop="1">
      <c r="A50" s="68" t="s">
        <v>76</v>
      </c>
      <c r="B50" s="68"/>
      <c r="C50" s="69"/>
      <c r="D50" s="69"/>
      <c r="E50" s="69"/>
      <c r="F50" s="69"/>
      <c r="G50" s="69"/>
      <c r="H50" s="69"/>
      <c r="I50" s="69"/>
    </row>
    <row r="51" spans="1:9" s="2" customFormat="1" ht="16.5" customHeight="1">
      <c r="A51" s="6"/>
      <c r="B51" s="6" t="s">
        <v>6</v>
      </c>
      <c r="C51" s="7">
        <f>F5</f>
        <v>49053822.609999999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18327011.629999999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24079619.09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4381558.1399999997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95842011.469999999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zoomScale="120" workbookViewId="0">
      <selection activeCell="C51" sqref="C51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0" t="s">
        <v>81</v>
      </c>
      <c r="B1" s="70"/>
      <c r="C1" s="70"/>
      <c r="D1" s="70"/>
      <c r="E1" s="70"/>
      <c r="F1" s="70"/>
      <c r="G1" s="70"/>
      <c r="H1" s="70"/>
      <c r="I1" s="70"/>
    </row>
    <row r="2" spans="1:9" s="2" customFormat="1" ht="15" customHeight="1" thickBot="1">
      <c r="A2" s="71" t="s">
        <v>3</v>
      </c>
      <c r="B2" s="72" t="s">
        <v>74</v>
      </c>
      <c r="C2" s="73" t="s">
        <v>73</v>
      </c>
      <c r="D2" s="75" t="s">
        <v>87</v>
      </c>
      <c r="E2" s="71"/>
      <c r="F2" s="76" t="s">
        <v>75</v>
      </c>
      <c r="G2" s="77"/>
      <c r="H2" s="78" t="s">
        <v>2</v>
      </c>
      <c r="I2" s="79"/>
    </row>
    <row r="3" spans="1:9" s="2" customFormat="1" ht="15" customHeight="1" thickBot="1">
      <c r="A3" s="71"/>
      <c r="B3" s="72"/>
      <c r="C3" s="74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57" t="s">
        <v>72</v>
      </c>
    </row>
    <row r="4" spans="1:9" s="2" customFormat="1" ht="11.25">
      <c r="A4" s="22"/>
      <c r="B4" s="25" t="s">
        <v>71</v>
      </c>
      <c r="C4" s="38">
        <v>222576629.63</v>
      </c>
      <c r="D4" s="38">
        <v>19092625.300000001</v>
      </c>
      <c r="E4" s="39">
        <v>99.825755333345839</v>
      </c>
      <c r="F4" s="38">
        <v>110553078.63</v>
      </c>
      <c r="G4" s="39">
        <v>96.159900562252915</v>
      </c>
      <c r="H4" s="38">
        <v>112023551</v>
      </c>
      <c r="I4" s="40">
        <v>95.413357419237215</v>
      </c>
    </row>
    <row r="5" spans="1:9" s="2" customFormat="1" ht="11.25">
      <c r="A5" s="3"/>
      <c r="B5" s="4" t="s">
        <v>70</v>
      </c>
      <c r="C5" s="58">
        <v>146321021</v>
      </c>
      <c r="D5" s="58">
        <v>12752256.58</v>
      </c>
      <c r="E5" s="59">
        <v>66.675149451716806</v>
      </c>
      <c r="F5" s="58">
        <v>61806079.189999998</v>
      </c>
      <c r="G5" s="59">
        <v>53.759393249862399</v>
      </c>
      <c r="H5" s="58">
        <v>84514941.810000002</v>
      </c>
      <c r="I5" s="60">
        <v>71.983563082941075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10574674.82</v>
      </c>
      <c r="E6" s="55">
        <v>55.28966733092556</v>
      </c>
      <c r="F6" s="53">
        <v>49519480.039999999</v>
      </c>
      <c r="G6" s="55">
        <v>43.072416757181969</v>
      </c>
      <c r="H6" s="53">
        <v>60511540.960000001</v>
      </c>
      <c r="I6" s="56">
        <v>51.539245400329193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39703.43</v>
      </c>
      <c r="E7" s="63">
        <v>0.20758930879320314</v>
      </c>
      <c r="F7" s="61">
        <v>246430.61</v>
      </c>
      <c r="G7" s="63">
        <v>0.21434720088079856</v>
      </c>
      <c r="H7" s="61">
        <v>353569.39</v>
      </c>
      <c r="I7" s="64">
        <v>0.30114419940653087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147484.15</v>
      </c>
      <c r="E8" s="55">
        <v>0.77112059981853187</v>
      </c>
      <c r="F8" s="53">
        <v>800488.9</v>
      </c>
      <c r="G8" s="55">
        <v>0.69627127511127562</v>
      </c>
      <c r="H8" s="53">
        <v>1099511.1000000001</v>
      </c>
      <c r="I8" s="56">
        <v>0.93648205787297956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49446.74</v>
      </c>
      <c r="E9" s="63">
        <v>0.25853218673241157</v>
      </c>
      <c r="F9" s="61">
        <v>221918.58</v>
      </c>
      <c r="G9" s="63">
        <v>0.19302645254354386</v>
      </c>
      <c r="H9" s="61">
        <v>478081.42000000004</v>
      </c>
      <c r="I9" s="64">
        <v>0.40719431757663593</v>
      </c>
    </row>
    <row r="10" spans="1:9" s="2" customFormat="1" ht="11.25">
      <c r="A10" s="22" t="s">
        <v>56</v>
      </c>
      <c r="B10" s="24" t="s">
        <v>7</v>
      </c>
      <c r="C10" s="53">
        <v>4570000</v>
      </c>
      <c r="D10" s="54">
        <v>84825.84</v>
      </c>
      <c r="E10" s="55">
        <v>0.44351174428513718</v>
      </c>
      <c r="F10" s="53">
        <v>330918.96999999997</v>
      </c>
      <c r="G10" s="55">
        <v>0.28783581283939097</v>
      </c>
      <c r="H10" s="53">
        <v>4239081.03</v>
      </c>
      <c r="I10" s="56">
        <v>3.6105350154852554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207036.76</v>
      </c>
      <c r="E11" s="63">
        <v>1.0824913087656227</v>
      </c>
      <c r="F11" s="61">
        <v>1552383.3900000004</v>
      </c>
      <c r="G11" s="63">
        <v>1.3502747663544927</v>
      </c>
      <c r="H11" s="61">
        <v>4447616.6099999994</v>
      </c>
      <c r="I11" s="64">
        <v>3.7881501656171048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150000</v>
      </c>
      <c r="E12" s="55">
        <v>0.78427471679349803</v>
      </c>
      <c r="F12" s="53">
        <v>664799.55000000005</v>
      </c>
      <c r="G12" s="55">
        <v>0.57824765636588127</v>
      </c>
      <c r="H12" s="53">
        <v>335200.44999999995</v>
      </c>
      <c r="I12" s="56">
        <v>0.2854988978428219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1463636.84</v>
      </c>
      <c r="E13" s="63">
        <v>7.6526224545302028</v>
      </c>
      <c r="F13" s="61">
        <v>8204499.4899999993</v>
      </c>
      <c r="G13" s="63">
        <v>7.1363354589327983</v>
      </c>
      <c r="H13" s="61">
        <v>11795500.510000002</v>
      </c>
      <c r="I13" s="64">
        <v>10.04653303749874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3643.14</v>
      </c>
      <c r="E14" s="55">
        <v>1.9048150611593762E-2</v>
      </c>
      <c r="F14" s="53">
        <v>3643.14</v>
      </c>
      <c r="G14" s="55">
        <v>3.1688306149015837E-3</v>
      </c>
      <c r="H14" s="53">
        <v>696356.86</v>
      </c>
      <c r="I14" s="56">
        <v>0.59310515852615442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0.10220710545328514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31804.86</v>
      </c>
      <c r="E16" s="55">
        <v>0.16629165046104569</v>
      </c>
      <c r="F16" s="53">
        <v>261516.52000000002</v>
      </c>
      <c r="G16" s="55">
        <v>0.22746903903734761</v>
      </c>
      <c r="H16" s="53">
        <v>438483.48</v>
      </c>
      <c r="I16" s="56">
        <v>0.37346772733236205</v>
      </c>
    </row>
    <row r="17" spans="1:9" s="2" customFormat="1" ht="11.25">
      <c r="A17" s="3"/>
      <c r="B17" s="4" t="s">
        <v>59</v>
      </c>
      <c r="C17" s="58">
        <v>23695608.630000003</v>
      </c>
      <c r="D17" s="58">
        <v>3969838.6999999997</v>
      </c>
      <c r="E17" s="59">
        <v>20.756294147722453</v>
      </c>
      <c r="F17" s="58">
        <v>22296850.330000002</v>
      </c>
      <c r="G17" s="59">
        <v>19.393968373870479</v>
      </c>
      <c r="H17" s="58">
        <v>1398758.3000000007</v>
      </c>
      <c r="I17" s="60">
        <v>1.1913586422646494</v>
      </c>
    </row>
    <row r="18" spans="1:9" s="2" customFormat="1" ht="11.25">
      <c r="A18" s="22" t="s">
        <v>58</v>
      </c>
      <c r="B18" s="24" t="s">
        <v>57</v>
      </c>
      <c r="C18" s="53">
        <v>22245608.630000003</v>
      </c>
      <c r="D18" s="54">
        <v>3960985.9</v>
      </c>
      <c r="E18" s="55">
        <v>20.710007299636928</v>
      </c>
      <c r="F18" s="53">
        <v>22245608.630000003</v>
      </c>
      <c r="G18" s="55">
        <v>19.349397957219018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0.93689846665511389</v>
      </c>
    </row>
    <row r="20" spans="1:9" s="2" customFormat="1" ht="11.25">
      <c r="A20" s="22" t="s">
        <v>53</v>
      </c>
      <c r="B20" s="24" t="s">
        <v>50</v>
      </c>
      <c r="C20" s="53">
        <v>0</v>
      </c>
      <c r="D20" s="54">
        <v>0</v>
      </c>
      <c r="E20" s="55">
        <v>0</v>
      </c>
      <c r="F20" s="53">
        <v>0</v>
      </c>
      <c r="G20" s="55">
        <v>0</v>
      </c>
      <c r="H20" s="53">
        <v>0</v>
      </c>
      <c r="I20" s="56">
        <v>0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4.2586293938868806E-2</v>
      </c>
    </row>
    <row r="22" spans="1:9" s="2" customFormat="1" ht="11.25">
      <c r="A22" s="22" t="s">
        <v>21</v>
      </c>
      <c r="B22" s="23" t="s">
        <v>7</v>
      </c>
      <c r="C22" s="53">
        <v>50000</v>
      </c>
      <c r="D22" s="54">
        <v>0</v>
      </c>
      <c r="E22" s="55">
        <v>0</v>
      </c>
      <c r="F22" s="53">
        <v>0</v>
      </c>
      <c r="G22" s="55">
        <v>0</v>
      </c>
      <c r="H22" s="53">
        <v>50000</v>
      </c>
      <c r="I22" s="56">
        <v>4.2586293938868806E-2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8852.7999999999993</v>
      </c>
      <c r="E23" s="63">
        <v>4.6286848085529859E-2</v>
      </c>
      <c r="F23" s="61">
        <v>51241.7</v>
      </c>
      <c r="G23" s="63">
        <v>4.4570416651460693E-2</v>
      </c>
      <c r="H23" s="61">
        <v>148758.29999999999</v>
      </c>
      <c r="I23" s="64">
        <v>0.12670129379292855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4.2586293938868806E-2</v>
      </c>
    </row>
    <row r="25" spans="1:9" s="2" customFormat="1" ht="11.25">
      <c r="A25" s="3"/>
      <c r="B25" s="21" t="s">
        <v>49</v>
      </c>
      <c r="C25" s="58">
        <v>52560000</v>
      </c>
      <c r="D25" s="58">
        <v>2370530.02</v>
      </c>
      <c r="E25" s="59">
        <v>12.394311733906568</v>
      </c>
      <c r="F25" s="58">
        <v>26450149.109999999</v>
      </c>
      <c r="G25" s="59">
        <v>23.006538938520038</v>
      </c>
      <c r="H25" s="58">
        <v>26109850.890000001</v>
      </c>
      <c r="I25" s="60">
        <v>22.238435694031509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4104</v>
      </c>
      <c r="E26" s="55">
        <v>2.1457756251470107E-2</v>
      </c>
      <c r="F26" s="53">
        <v>1187640.28</v>
      </c>
      <c r="G26" s="55">
        <v>1.0330184617539513</v>
      </c>
      <c r="H26" s="53">
        <v>612359.72</v>
      </c>
      <c r="I26" s="56">
        <v>0.52156262064486802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0</v>
      </c>
      <c r="E27" s="63">
        <v>0</v>
      </c>
      <c r="F27" s="61">
        <v>287677.55</v>
      </c>
      <c r="G27" s="63">
        <v>0.25022409999612455</v>
      </c>
      <c r="H27" s="61">
        <v>912322.45</v>
      </c>
      <c r="I27" s="64">
        <v>0.77704864045457889</v>
      </c>
    </row>
    <row r="28" spans="1:9" s="2" customFormat="1" ht="11.25">
      <c r="A28" s="22" t="s">
        <v>39</v>
      </c>
      <c r="B28" s="23" t="s">
        <v>17</v>
      </c>
      <c r="C28" s="53">
        <v>2500000</v>
      </c>
      <c r="D28" s="54">
        <v>65740.639999999999</v>
      </c>
      <c r="E28" s="55">
        <v>0.34372481211882205</v>
      </c>
      <c r="F28" s="53">
        <v>462479.32999999996</v>
      </c>
      <c r="G28" s="55">
        <v>0.40226800498009202</v>
      </c>
      <c r="H28" s="53">
        <v>2037520.67</v>
      </c>
      <c r="I28" s="56">
        <v>1.7354090831828182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4.3490376638031809E-3</v>
      </c>
      <c r="H29" s="61">
        <v>95000</v>
      </c>
      <c r="I29" s="64">
        <v>8.0913958483850745E-2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3.6962471104663233E-2</v>
      </c>
      <c r="H30" s="53">
        <v>57505</v>
      </c>
      <c r="I30" s="56">
        <v>4.897849665909302E-2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0</v>
      </c>
      <c r="E31" s="63">
        <v>0</v>
      </c>
      <c r="F31" s="61">
        <v>196904.71</v>
      </c>
      <c r="G31" s="63">
        <v>0.17126919999404855</v>
      </c>
      <c r="H31" s="61">
        <v>803095.29</v>
      </c>
      <c r="I31" s="64">
        <v>0.68401704161722188</v>
      </c>
    </row>
    <row r="32" spans="1:9" s="2" customFormat="1" ht="11.25">
      <c r="A32" s="22" t="s">
        <v>32</v>
      </c>
      <c r="B32" s="23" t="s">
        <v>31</v>
      </c>
      <c r="C32" s="53">
        <v>250000</v>
      </c>
      <c r="D32" s="54">
        <v>0</v>
      </c>
      <c r="E32" s="55">
        <v>0</v>
      </c>
      <c r="F32" s="53">
        <v>0</v>
      </c>
      <c r="G32" s="55">
        <v>0</v>
      </c>
      <c r="H32" s="53">
        <v>250000</v>
      </c>
      <c r="I32" s="56">
        <v>0.21293146969434407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335864.47</v>
      </c>
      <c r="E33" s="63">
        <v>1.756066747268322</v>
      </c>
      <c r="F33" s="61">
        <v>640276.1399999999</v>
      </c>
      <c r="G33" s="63">
        <v>0.55691700961890356</v>
      </c>
      <c r="H33" s="61">
        <v>1009723.8600000001</v>
      </c>
      <c r="I33" s="64">
        <v>0.86000794198098451</v>
      </c>
    </row>
    <row r="34" spans="1:9" s="2" customFormat="1" ht="11.25">
      <c r="A34" s="22" t="s">
        <v>28</v>
      </c>
      <c r="B34" s="23" t="s">
        <v>27</v>
      </c>
      <c r="C34" s="53">
        <v>8600000</v>
      </c>
      <c r="D34" s="54">
        <v>0</v>
      </c>
      <c r="E34" s="55">
        <v>0</v>
      </c>
      <c r="F34" s="53">
        <v>7982716.5599999996</v>
      </c>
      <c r="G34" s="55">
        <v>6.9434269957810724</v>
      </c>
      <c r="H34" s="53">
        <v>617283.44000000041</v>
      </c>
      <c r="I34" s="56">
        <v>0.52575628038872213</v>
      </c>
    </row>
    <row r="35" spans="1:9" s="2" customFormat="1" ht="11.25">
      <c r="A35" s="3" t="s">
        <v>26</v>
      </c>
      <c r="B35" s="20" t="s">
        <v>15</v>
      </c>
      <c r="C35" s="61">
        <v>15260000</v>
      </c>
      <c r="D35" s="62">
        <v>400918.12999999995</v>
      </c>
      <c r="E35" s="63">
        <v>2.096199685754192</v>
      </c>
      <c r="F35" s="61">
        <v>7207793.4600000009</v>
      </c>
      <c r="G35" s="63">
        <v>6.2693930460908502</v>
      </c>
      <c r="H35" s="61">
        <v>8052206.5399999991</v>
      </c>
      <c r="I35" s="64">
        <v>6.8582726913784349</v>
      </c>
    </row>
    <row r="36" spans="1:9" s="2" customFormat="1" ht="11.25">
      <c r="A36" s="22" t="s">
        <v>25</v>
      </c>
      <c r="B36" s="23" t="s">
        <v>24</v>
      </c>
      <c r="C36" s="53">
        <v>12900000</v>
      </c>
      <c r="D36" s="54">
        <v>939203.92999999993</v>
      </c>
      <c r="E36" s="55">
        <v>4.9106259747472691</v>
      </c>
      <c r="F36" s="53">
        <v>5272972.4600000009</v>
      </c>
      <c r="G36" s="55">
        <v>4.5864711657473833</v>
      </c>
      <c r="H36" s="53">
        <v>7627027.5399999991</v>
      </c>
      <c r="I36" s="56">
        <v>6.4961367339657485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0</v>
      </c>
      <c r="E37" s="63">
        <v>0</v>
      </c>
      <c r="F37" s="61">
        <v>81219.539999999994</v>
      </c>
      <c r="G37" s="63">
        <v>7.0645367699353798E-2</v>
      </c>
      <c r="H37" s="61">
        <v>118780.46</v>
      </c>
      <c r="I37" s="64">
        <v>0.101168391675081</v>
      </c>
    </row>
    <row r="38" spans="1:9" s="2" customFormat="1" ht="11.25">
      <c r="A38" s="22" t="s">
        <v>79</v>
      </c>
      <c r="B38" s="23" t="s">
        <v>80</v>
      </c>
      <c r="C38" s="53">
        <v>200000</v>
      </c>
      <c r="D38" s="54">
        <v>0</v>
      </c>
      <c r="E38" s="55">
        <v>0</v>
      </c>
      <c r="F38" s="53">
        <v>130000</v>
      </c>
      <c r="G38" s="55">
        <v>0.11307497925888271</v>
      </c>
      <c r="H38" s="53">
        <v>70000</v>
      </c>
      <c r="I38" s="56">
        <v>5.9620811514416339E-2</v>
      </c>
    </row>
    <row r="39" spans="1:9" s="2" customFormat="1" ht="11.25">
      <c r="A39" s="3" t="s">
        <v>21</v>
      </c>
      <c r="B39" s="20" t="s">
        <v>7</v>
      </c>
      <c r="C39" s="61">
        <v>900000</v>
      </c>
      <c r="D39" s="62">
        <v>124003.16</v>
      </c>
      <c r="E39" s="63">
        <v>0.64835028793665883</v>
      </c>
      <c r="F39" s="61">
        <v>126234.43</v>
      </c>
      <c r="G39" s="63">
        <v>0.10979965810774524</v>
      </c>
      <c r="H39" s="61">
        <v>773765.57000000007</v>
      </c>
      <c r="I39" s="64">
        <v>0.65903616007592747</v>
      </c>
    </row>
    <row r="40" spans="1:9" s="2" customFormat="1" ht="11.25">
      <c r="A40" s="22" t="s">
        <v>20</v>
      </c>
      <c r="B40" s="23" t="s">
        <v>19</v>
      </c>
      <c r="C40" s="53">
        <v>5250000</v>
      </c>
      <c r="D40" s="54">
        <v>444570.69</v>
      </c>
      <c r="E40" s="55">
        <v>2.3244370132962668</v>
      </c>
      <c r="F40" s="53">
        <v>2665614.65</v>
      </c>
      <c r="G40" s="55">
        <v>2.3185717020071066</v>
      </c>
      <c r="H40" s="53">
        <v>2584385.35</v>
      </c>
      <c r="I40" s="56">
        <v>2.2011878833281271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4.2586293938868806E-2</v>
      </c>
    </row>
    <row r="42" spans="1:9" s="2" customFormat="1" ht="11.25">
      <c r="A42" s="22" t="s">
        <v>16</v>
      </c>
      <c r="B42" s="23" t="s">
        <v>15</v>
      </c>
      <c r="C42" s="53">
        <v>550000</v>
      </c>
      <c r="D42" s="54">
        <v>56125</v>
      </c>
      <c r="E42" s="55">
        <v>0.29344945653356719</v>
      </c>
      <c r="F42" s="53">
        <v>161125</v>
      </c>
      <c r="G42" s="55">
        <v>0.14014773871605751</v>
      </c>
      <c r="H42" s="53">
        <v>388875</v>
      </c>
      <c r="I42" s="56">
        <v>0.33121490110955221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4.2586293938868806E-2</v>
      </c>
    </row>
    <row r="44" spans="1:9" s="2" customFormat="1" ht="11.25">
      <c r="A44" s="42"/>
      <c r="B44" s="43" t="s">
        <v>13</v>
      </c>
      <c r="C44" s="38">
        <v>9800000</v>
      </c>
      <c r="D44" s="41">
        <v>33325.949999999997</v>
      </c>
      <c r="E44" s="39">
        <v>0.17424466665416183</v>
      </c>
      <c r="F44" s="38">
        <v>4414884.09</v>
      </c>
      <c r="G44" s="39">
        <v>3.8400994377470861</v>
      </c>
      <c r="H44" s="38">
        <v>5385115.9100000001</v>
      </c>
      <c r="I44" s="40">
        <v>4.5866425807627804</v>
      </c>
    </row>
    <row r="45" spans="1:9" s="2" customFormat="1" ht="11.25">
      <c r="A45" s="3" t="s">
        <v>77</v>
      </c>
      <c r="B45" s="20" t="s">
        <v>78</v>
      </c>
      <c r="C45" s="61">
        <v>0</v>
      </c>
      <c r="D45" s="62">
        <v>0</v>
      </c>
      <c r="E45" s="63">
        <v>0</v>
      </c>
      <c r="F45" s="61">
        <v>0</v>
      </c>
      <c r="G45" s="63">
        <v>0</v>
      </c>
      <c r="H45" s="61">
        <v>0</v>
      </c>
      <c r="I45" s="64">
        <v>0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3.2565773206909969</v>
      </c>
      <c r="H46" s="53">
        <v>2255979.4</v>
      </c>
      <c r="I46" s="56">
        <v>1.9214760369686577</v>
      </c>
    </row>
    <row r="47" spans="1:9" s="2" customFormat="1" ht="11.25">
      <c r="A47" s="3" t="s">
        <v>10</v>
      </c>
      <c r="B47" s="20" t="s">
        <v>9</v>
      </c>
      <c r="C47" s="61">
        <v>3500000</v>
      </c>
      <c r="D47" s="62">
        <v>19023.03</v>
      </c>
      <c r="E47" s="63">
        <v>9.9461876438694766E-2</v>
      </c>
      <c r="F47" s="61">
        <v>656560.56999999995</v>
      </c>
      <c r="G47" s="63">
        <v>0.57108132949961699</v>
      </c>
      <c r="H47" s="61">
        <v>2843439.43</v>
      </c>
      <c r="I47" s="64">
        <v>2.4218309472669919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14302.92</v>
      </c>
      <c r="E48" s="55">
        <v>7.4782790215467063E-2</v>
      </c>
      <c r="F48" s="53">
        <v>14302.92</v>
      </c>
      <c r="G48" s="55">
        <v>1.2440787556472759E-2</v>
      </c>
      <c r="H48" s="53">
        <v>285697.08</v>
      </c>
      <c r="I48" s="56">
        <v>0.24333559652713038</v>
      </c>
    </row>
    <row r="49" spans="1:9" s="2" customFormat="1" ht="16.5" customHeight="1" thickTop="1" thickBot="1">
      <c r="A49" s="66" t="s">
        <v>0</v>
      </c>
      <c r="B49" s="67"/>
      <c r="C49" s="35">
        <f>SUM(C44,C4)</f>
        <v>232376629.63</v>
      </c>
      <c r="D49" s="35">
        <f t="shared" ref="D49:I49" si="0">SUM(D44,D4)</f>
        <v>19125951.25</v>
      </c>
      <c r="E49" s="35">
        <f t="shared" si="0"/>
        <v>100</v>
      </c>
      <c r="F49" s="35">
        <f t="shared" si="0"/>
        <v>114967962.72</v>
      </c>
      <c r="G49" s="35">
        <f t="shared" si="0"/>
        <v>100</v>
      </c>
      <c r="H49" s="35">
        <f t="shared" si="0"/>
        <v>117408666.91</v>
      </c>
      <c r="I49" s="35">
        <f t="shared" si="0"/>
        <v>100</v>
      </c>
    </row>
    <row r="50" spans="1:9" s="2" customFormat="1" ht="16.5" customHeight="1" thickTop="1">
      <c r="A50" s="68" t="s">
        <v>76</v>
      </c>
      <c r="B50" s="68"/>
      <c r="C50" s="69"/>
      <c r="D50" s="69"/>
      <c r="E50" s="69"/>
      <c r="F50" s="69"/>
      <c r="G50" s="69"/>
      <c r="H50" s="69"/>
      <c r="I50" s="69"/>
    </row>
    <row r="51" spans="1:9" s="2" customFormat="1" ht="16.5" customHeight="1">
      <c r="A51" s="6"/>
      <c r="B51" s="6" t="s">
        <v>6</v>
      </c>
      <c r="C51" s="7">
        <f>F5</f>
        <v>61806079.189999998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22296850.330000002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26450149.109999999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4414884.09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114967962.72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applyStyles="1"/>
  </sheetPr>
  <dimension ref="A1:I61"/>
  <sheetViews>
    <sheetView tabSelected="1" topLeftCell="A47" zoomScale="120" workbookViewId="0">
      <selection activeCell="C67" sqref="C67"/>
    </sheetView>
  </sheetViews>
  <sheetFormatPr defaultRowHeight="12.75"/>
  <cols>
    <col min="1" max="1" width="10.140625" style="1" customWidth="1"/>
    <col min="2" max="2" width="49" style="1" customWidth="1"/>
    <col min="3" max="3" width="13.7109375" style="8" customWidth="1"/>
    <col min="4" max="4" width="11.7109375" style="8" customWidth="1"/>
    <col min="5" max="5" width="7.7109375" style="8" customWidth="1"/>
    <col min="6" max="6" width="13.7109375" style="8" customWidth="1"/>
    <col min="7" max="7" width="7.7109375" style="8" customWidth="1"/>
    <col min="8" max="8" width="13.7109375" style="8" customWidth="1"/>
    <col min="9" max="9" width="6.5703125" style="8" bestFit="1" customWidth="1"/>
    <col min="10" max="16384" width="9.140625" style="1"/>
  </cols>
  <sheetData>
    <row r="1" spans="1:9" s="2" customFormat="1" ht="30" customHeight="1" thickBot="1">
      <c r="A1" s="70" t="s">
        <v>81</v>
      </c>
      <c r="B1" s="70"/>
      <c r="C1" s="70"/>
      <c r="D1" s="70"/>
      <c r="E1" s="70"/>
      <c r="F1" s="70"/>
      <c r="G1" s="70"/>
      <c r="H1" s="70"/>
      <c r="I1" s="70"/>
    </row>
    <row r="2" spans="1:9" s="2" customFormat="1" ht="15" customHeight="1" thickBot="1">
      <c r="A2" s="71" t="s">
        <v>3</v>
      </c>
      <c r="B2" s="72" t="s">
        <v>74</v>
      </c>
      <c r="C2" s="73" t="s">
        <v>73</v>
      </c>
      <c r="D2" s="75" t="s">
        <v>88</v>
      </c>
      <c r="E2" s="71"/>
      <c r="F2" s="76" t="s">
        <v>75</v>
      </c>
      <c r="G2" s="77"/>
      <c r="H2" s="78" t="s">
        <v>2</v>
      </c>
      <c r="I2" s="79"/>
    </row>
    <row r="3" spans="1:9" s="2" customFormat="1" ht="15" customHeight="1" thickBot="1">
      <c r="A3" s="71"/>
      <c r="B3" s="72"/>
      <c r="C3" s="74"/>
      <c r="D3" s="9" t="s">
        <v>1</v>
      </c>
      <c r="E3" s="9" t="s">
        <v>72</v>
      </c>
      <c r="F3" s="9" t="s">
        <v>1</v>
      </c>
      <c r="G3" s="9" t="s">
        <v>72</v>
      </c>
      <c r="H3" s="9" t="s">
        <v>1</v>
      </c>
      <c r="I3" s="65" t="s">
        <v>72</v>
      </c>
    </row>
    <row r="4" spans="1:9" s="2" customFormat="1" ht="11.25">
      <c r="A4" s="22"/>
      <c r="B4" s="25" t="s">
        <v>71</v>
      </c>
      <c r="C4" s="30">
        <v>227119239.22</v>
      </c>
      <c r="D4" s="30">
        <v>19564725.169999998</v>
      </c>
      <c r="E4" s="32">
        <v>95.965403784368348</v>
      </c>
      <c r="F4" s="30">
        <v>130117803.80000001</v>
      </c>
      <c r="G4" s="32">
        <v>96.130605365411142</v>
      </c>
      <c r="H4" s="30">
        <v>97001435.419999987</v>
      </c>
      <c r="I4" s="33">
        <v>94.664170111594643</v>
      </c>
    </row>
    <row r="5" spans="1:9" s="2" customFormat="1" ht="11.25">
      <c r="A5" s="3"/>
      <c r="B5" s="4" t="s">
        <v>70</v>
      </c>
      <c r="C5" s="58">
        <v>146321021</v>
      </c>
      <c r="D5" s="58">
        <v>10850700.249999998</v>
      </c>
      <c r="E5" s="59">
        <v>53.222921445944159</v>
      </c>
      <c r="F5" s="58">
        <v>72656779.440000013</v>
      </c>
      <c r="G5" s="59">
        <v>53.678589612564295</v>
      </c>
      <c r="H5" s="58">
        <v>73664241.559999987</v>
      </c>
      <c r="I5" s="60">
        <v>71.889289720135977</v>
      </c>
    </row>
    <row r="6" spans="1:9" s="2" customFormat="1" ht="11.25">
      <c r="A6" s="22" t="s">
        <v>69</v>
      </c>
      <c r="B6" s="24" t="s">
        <v>68</v>
      </c>
      <c r="C6" s="53">
        <v>110031021</v>
      </c>
      <c r="D6" s="54">
        <v>8552325.2599999998</v>
      </c>
      <c r="E6" s="55">
        <v>41.949341978472219</v>
      </c>
      <c r="F6" s="53">
        <v>58071805.299999997</v>
      </c>
      <c r="G6" s="55">
        <v>42.903258701875593</v>
      </c>
      <c r="H6" s="53">
        <v>51959215.700000003</v>
      </c>
      <c r="I6" s="56">
        <v>50.707249976176072</v>
      </c>
    </row>
    <row r="7" spans="1:9" s="2" customFormat="1" ht="11.25">
      <c r="A7" s="3" t="s">
        <v>67</v>
      </c>
      <c r="B7" s="5" t="s">
        <v>66</v>
      </c>
      <c r="C7" s="61">
        <v>600000</v>
      </c>
      <c r="D7" s="62">
        <v>56462.23</v>
      </c>
      <c r="E7" s="63">
        <v>0.2769484699342637</v>
      </c>
      <c r="F7" s="61">
        <v>302892.83999999997</v>
      </c>
      <c r="G7" s="63">
        <v>0.22377623368746574</v>
      </c>
      <c r="H7" s="61">
        <v>297107.16000000003</v>
      </c>
      <c r="I7" s="64">
        <v>0.28994831482477018</v>
      </c>
    </row>
    <row r="8" spans="1:9" s="2" customFormat="1" ht="11.25">
      <c r="A8" s="22" t="s">
        <v>65</v>
      </c>
      <c r="B8" s="24" t="s">
        <v>50</v>
      </c>
      <c r="C8" s="53">
        <v>1900000</v>
      </c>
      <c r="D8" s="54">
        <v>157020.44</v>
      </c>
      <c r="E8" s="55">
        <v>0.77018868376974936</v>
      </c>
      <c r="F8" s="53">
        <v>957509.34000000008</v>
      </c>
      <c r="G8" s="55">
        <v>0.70740475022708071</v>
      </c>
      <c r="H8" s="53">
        <v>942490.65999999992</v>
      </c>
      <c r="I8" s="56">
        <v>0.91978119478872666</v>
      </c>
    </row>
    <row r="9" spans="1:9" s="2" customFormat="1" ht="11.25">
      <c r="A9" s="3" t="s">
        <v>64</v>
      </c>
      <c r="B9" s="5" t="s">
        <v>63</v>
      </c>
      <c r="C9" s="61">
        <v>700000</v>
      </c>
      <c r="D9" s="62">
        <v>85438.53</v>
      </c>
      <c r="E9" s="63">
        <v>0.4190778535834076</v>
      </c>
      <c r="F9" s="61">
        <v>307357.11</v>
      </c>
      <c r="G9" s="63">
        <v>0.2270744216762077</v>
      </c>
      <c r="H9" s="61">
        <v>392642.89</v>
      </c>
      <c r="I9" s="64">
        <v>0.38318209592602076</v>
      </c>
    </row>
    <row r="10" spans="1:9" s="2" customFormat="1" ht="11.25">
      <c r="A10" s="22" t="s">
        <v>56</v>
      </c>
      <c r="B10" s="24" t="s">
        <v>7</v>
      </c>
      <c r="C10" s="53">
        <v>4570000</v>
      </c>
      <c r="D10" s="54">
        <v>20276.68</v>
      </c>
      <c r="E10" s="55">
        <v>9.9457557757578571E-2</v>
      </c>
      <c r="F10" s="53">
        <v>351195.64999999997</v>
      </c>
      <c r="G10" s="55">
        <v>0.25946219080127947</v>
      </c>
      <c r="H10" s="53">
        <v>4218804.3499999996</v>
      </c>
      <c r="I10" s="56">
        <v>4.1171515754043408</v>
      </c>
    </row>
    <row r="11" spans="1:9" s="2" customFormat="1" ht="11.25">
      <c r="A11" s="3" t="s">
        <v>55</v>
      </c>
      <c r="B11" s="5" t="s">
        <v>54</v>
      </c>
      <c r="C11" s="61">
        <v>6000000</v>
      </c>
      <c r="D11" s="62">
        <v>436709.56</v>
      </c>
      <c r="E11" s="63">
        <v>2.1420699190886636</v>
      </c>
      <c r="F11" s="61">
        <v>1989092.9500000004</v>
      </c>
      <c r="G11" s="63">
        <v>1.4695353274289704</v>
      </c>
      <c r="H11" s="61">
        <v>4010907.05</v>
      </c>
      <c r="I11" s="64">
        <v>3.9142635945437667</v>
      </c>
    </row>
    <row r="12" spans="1:9" s="2" customFormat="1" ht="11.25">
      <c r="A12" s="22" t="s">
        <v>62</v>
      </c>
      <c r="B12" s="24" t="s">
        <v>60</v>
      </c>
      <c r="C12" s="53">
        <v>1000000</v>
      </c>
      <c r="D12" s="54">
        <v>0</v>
      </c>
      <c r="E12" s="55">
        <v>0</v>
      </c>
      <c r="F12" s="53">
        <v>664799.55000000005</v>
      </c>
      <c r="G12" s="55">
        <v>0.4911517203778144</v>
      </c>
      <c r="H12" s="53">
        <v>335200.44999999995</v>
      </c>
      <c r="I12" s="56">
        <v>0.32712374082807233</v>
      </c>
    </row>
    <row r="13" spans="1:9" s="2" customFormat="1" ht="11.25">
      <c r="A13" s="3" t="s">
        <v>53</v>
      </c>
      <c r="B13" s="5" t="s">
        <v>50</v>
      </c>
      <c r="C13" s="61">
        <v>20000000</v>
      </c>
      <c r="D13" s="62">
        <v>1509595.83</v>
      </c>
      <c r="E13" s="63">
        <v>7.4046004796063647</v>
      </c>
      <c r="F13" s="61">
        <v>9714095.3200000003</v>
      </c>
      <c r="G13" s="63">
        <v>7.1767416634564141</v>
      </c>
      <c r="H13" s="61">
        <v>10285904.68</v>
      </c>
      <c r="I13" s="64">
        <v>10.038064139599385</v>
      </c>
    </row>
    <row r="14" spans="1:9" s="2" customFormat="1" ht="11.25">
      <c r="A14" s="22" t="s">
        <v>52</v>
      </c>
      <c r="B14" s="24" t="s">
        <v>7</v>
      </c>
      <c r="C14" s="53">
        <v>700000</v>
      </c>
      <c r="D14" s="54">
        <v>1008.04</v>
      </c>
      <c r="E14" s="55">
        <v>4.9444581914765886E-3</v>
      </c>
      <c r="F14" s="53">
        <v>4651.18</v>
      </c>
      <c r="G14" s="55">
        <v>3.4362764818160344E-3</v>
      </c>
      <c r="H14" s="53">
        <v>695348.82</v>
      </c>
      <c r="I14" s="56">
        <v>0.67859427748019407</v>
      </c>
    </row>
    <row r="15" spans="1:9" s="2" customFormat="1" ht="11.25">
      <c r="A15" s="3" t="s">
        <v>21</v>
      </c>
      <c r="B15" s="5" t="s">
        <v>7</v>
      </c>
      <c r="C15" s="61">
        <v>120000</v>
      </c>
      <c r="D15" s="62">
        <v>0</v>
      </c>
      <c r="E15" s="63">
        <v>0</v>
      </c>
      <c r="F15" s="61">
        <v>0</v>
      </c>
      <c r="G15" s="63">
        <v>0</v>
      </c>
      <c r="H15" s="61">
        <v>120000</v>
      </c>
      <c r="I15" s="64">
        <v>0.11710858055043985</v>
      </c>
    </row>
    <row r="16" spans="1:9" s="2" customFormat="1" ht="11.25">
      <c r="A16" s="22" t="s">
        <v>51</v>
      </c>
      <c r="B16" s="24" t="s">
        <v>50</v>
      </c>
      <c r="C16" s="53">
        <v>700000</v>
      </c>
      <c r="D16" s="54">
        <v>31863.68</v>
      </c>
      <c r="E16" s="55">
        <v>0.15629204554044357</v>
      </c>
      <c r="F16" s="53">
        <v>293380.2</v>
      </c>
      <c r="G16" s="55">
        <v>0.21674832655164594</v>
      </c>
      <c r="H16" s="53">
        <v>406619.8</v>
      </c>
      <c r="I16" s="56">
        <v>0.39682223001419775</v>
      </c>
    </row>
    <row r="17" spans="1:9" s="2" customFormat="1" ht="11.25">
      <c r="A17" s="3"/>
      <c r="B17" s="4" t="s">
        <v>59</v>
      </c>
      <c r="C17" s="58">
        <v>29143218.220000003</v>
      </c>
      <c r="D17" s="58">
        <v>5456604.1499999994</v>
      </c>
      <c r="E17" s="59">
        <v>26.764762397437249</v>
      </c>
      <c r="F17" s="58">
        <v>27753454.480000004</v>
      </c>
      <c r="G17" s="59">
        <v>20.504160862141621</v>
      </c>
      <c r="H17" s="58">
        <v>1389763.7399999984</v>
      </c>
      <c r="I17" s="60">
        <v>1.3562771574322527</v>
      </c>
    </row>
    <row r="18" spans="1:9" s="2" customFormat="1" ht="11.25">
      <c r="A18" s="22" t="s">
        <v>58</v>
      </c>
      <c r="B18" s="24" t="s">
        <v>57</v>
      </c>
      <c r="C18" s="53">
        <v>27693218.220000003</v>
      </c>
      <c r="D18" s="54">
        <v>5447609.5899999999</v>
      </c>
      <c r="E18" s="55">
        <v>26.720643884411249</v>
      </c>
      <c r="F18" s="53">
        <v>27693218.220000003</v>
      </c>
      <c r="G18" s="55">
        <v>20.459658511428351</v>
      </c>
      <c r="H18" s="53">
        <v>0</v>
      </c>
      <c r="I18" s="56">
        <v>0</v>
      </c>
    </row>
    <row r="19" spans="1:9" s="2" customFormat="1" ht="11.25">
      <c r="A19" s="3" t="s">
        <v>56</v>
      </c>
      <c r="B19" s="5" t="s">
        <v>7</v>
      </c>
      <c r="C19" s="61">
        <v>1100000</v>
      </c>
      <c r="D19" s="62">
        <v>0</v>
      </c>
      <c r="E19" s="63">
        <v>0</v>
      </c>
      <c r="F19" s="61">
        <v>0</v>
      </c>
      <c r="G19" s="63">
        <v>0</v>
      </c>
      <c r="H19" s="61">
        <v>1100000</v>
      </c>
      <c r="I19" s="64">
        <v>1.0734953217123653</v>
      </c>
    </row>
    <row r="20" spans="1:9" s="2" customFormat="1" ht="11.25">
      <c r="A20" s="22" t="s">
        <v>53</v>
      </c>
      <c r="B20" s="24" t="s">
        <v>50</v>
      </c>
      <c r="C20" s="53">
        <v>50000</v>
      </c>
      <c r="D20" s="54">
        <v>0</v>
      </c>
      <c r="E20" s="55">
        <v>0</v>
      </c>
      <c r="F20" s="53">
        <v>0</v>
      </c>
      <c r="G20" s="55">
        <v>0</v>
      </c>
      <c r="H20" s="53">
        <v>50000</v>
      </c>
      <c r="I20" s="56">
        <v>4.8795241896016604E-2</v>
      </c>
    </row>
    <row r="21" spans="1:9" s="2" customFormat="1" ht="11.25">
      <c r="A21" s="3" t="s">
        <v>52</v>
      </c>
      <c r="B21" s="5" t="s">
        <v>7</v>
      </c>
      <c r="C21" s="61">
        <v>50000</v>
      </c>
      <c r="D21" s="62">
        <v>0</v>
      </c>
      <c r="E21" s="63">
        <v>0</v>
      </c>
      <c r="F21" s="61">
        <v>0</v>
      </c>
      <c r="G21" s="63">
        <v>0</v>
      </c>
      <c r="H21" s="61">
        <v>50000</v>
      </c>
      <c r="I21" s="64">
        <v>4.8795241896016604E-2</v>
      </c>
    </row>
    <row r="22" spans="1:9" s="2" customFormat="1" ht="11.25">
      <c r="A22" s="22" t="s">
        <v>21</v>
      </c>
      <c r="B22" s="23" t="s">
        <v>7</v>
      </c>
      <c r="C22" s="53">
        <v>0</v>
      </c>
      <c r="D22" s="54">
        <v>0</v>
      </c>
      <c r="E22" s="55">
        <v>0</v>
      </c>
      <c r="F22" s="53">
        <v>0</v>
      </c>
      <c r="G22" s="55">
        <v>0</v>
      </c>
      <c r="H22" s="53">
        <v>0</v>
      </c>
      <c r="I22" s="56">
        <v>0</v>
      </c>
    </row>
    <row r="23" spans="1:9" s="2" customFormat="1" ht="11.25">
      <c r="A23" s="3" t="s">
        <v>51</v>
      </c>
      <c r="B23" s="20" t="s">
        <v>50</v>
      </c>
      <c r="C23" s="61">
        <v>200000</v>
      </c>
      <c r="D23" s="62">
        <v>8994.56</v>
      </c>
      <c r="E23" s="63">
        <v>4.4118513025998625E-2</v>
      </c>
      <c r="F23" s="61">
        <v>60236.259999999995</v>
      </c>
      <c r="G23" s="63">
        <v>4.4502350713271875E-2</v>
      </c>
      <c r="H23" s="61">
        <v>139763.74</v>
      </c>
      <c r="I23" s="64">
        <v>0.13639611003183941</v>
      </c>
    </row>
    <row r="24" spans="1:9" s="2" customFormat="1" ht="11.25">
      <c r="A24" s="22" t="s">
        <v>14</v>
      </c>
      <c r="B24" s="23" t="s">
        <v>7</v>
      </c>
      <c r="C24" s="53">
        <v>50000</v>
      </c>
      <c r="D24" s="54">
        <v>0</v>
      </c>
      <c r="E24" s="55">
        <v>0</v>
      </c>
      <c r="F24" s="53">
        <v>0</v>
      </c>
      <c r="G24" s="55">
        <v>0</v>
      </c>
      <c r="H24" s="53">
        <v>50000</v>
      </c>
      <c r="I24" s="56">
        <v>4.8795241896016604E-2</v>
      </c>
    </row>
    <row r="25" spans="1:9" s="2" customFormat="1" ht="11.25">
      <c r="A25" s="3"/>
      <c r="B25" s="21" t="s">
        <v>49</v>
      </c>
      <c r="C25" s="58">
        <v>51655000</v>
      </c>
      <c r="D25" s="58">
        <v>3257420.7699999996</v>
      </c>
      <c r="E25" s="59">
        <v>15.977719940986937</v>
      </c>
      <c r="F25" s="58">
        <v>29707569.879999999</v>
      </c>
      <c r="G25" s="59">
        <v>21.947854890705237</v>
      </c>
      <c r="H25" s="58">
        <v>21947430.120000001</v>
      </c>
      <c r="I25" s="60">
        <v>21.418603234026413</v>
      </c>
    </row>
    <row r="26" spans="1:9" s="2" customFormat="1" ht="11.25">
      <c r="A26" s="22" t="s">
        <v>43</v>
      </c>
      <c r="B26" s="23" t="s">
        <v>42</v>
      </c>
      <c r="C26" s="53">
        <v>1800000</v>
      </c>
      <c r="D26" s="54">
        <v>1104</v>
      </c>
      <c r="E26" s="55">
        <v>5.415144084947178E-3</v>
      </c>
      <c r="F26" s="53">
        <v>1188744.28</v>
      </c>
      <c r="G26" s="55">
        <v>0.8782403631459833</v>
      </c>
      <c r="H26" s="53">
        <v>611255.72</v>
      </c>
      <c r="I26" s="56">
        <v>0.59652741435447576</v>
      </c>
    </row>
    <row r="27" spans="1:9" s="2" customFormat="1" ht="11.25">
      <c r="A27" s="3" t="s">
        <v>41</v>
      </c>
      <c r="B27" s="20" t="s">
        <v>40</v>
      </c>
      <c r="C27" s="61">
        <v>1200000</v>
      </c>
      <c r="D27" s="62">
        <v>103284.8</v>
      </c>
      <c r="E27" s="63">
        <v>0.50661419726897849</v>
      </c>
      <c r="F27" s="61">
        <v>390962.35</v>
      </c>
      <c r="G27" s="63">
        <v>0.28884169793053138</v>
      </c>
      <c r="H27" s="61">
        <v>809037.65</v>
      </c>
      <c r="I27" s="64">
        <v>0.78954375669469634</v>
      </c>
    </row>
    <row r="28" spans="1:9" s="2" customFormat="1" ht="11.25">
      <c r="A28" s="22" t="s">
        <v>39</v>
      </c>
      <c r="B28" s="23" t="s">
        <v>17</v>
      </c>
      <c r="C28" s="53">
        <v>1595000</v>
      </c>
      <c r="D28" s="54">
        <v>72787.83</v>
      </c>
      <c r="E28" s="55">
        <v>0.3570258940947833</v>
      </c>
      <c r="F28" s="53">
        <v>535267.15999999992</v>
      </c>
      <c r="G28" s="55">
        <v>0.39545361680185676</v>
      </c>
      <c r="H28" s="53">
        <v>1059732.8400000001</v>
      </c>
      <c r="I28" s="56">
        <v>1.0341984054590532</v>
      </c>
    </row>
    <row r="29" spans="1:9" s="2" customFormat="1" ht="11.25">
      <c r="A29" s="3" t="s">
        <v>38</v>
      </c>
      <c r="B29" s="20" t="s">
        <v>37</v>
      </c>
      <c r="C29" s="61">
        <v>100000</v>
      </c>
      <c r="D29" s="62">
        <v>0</v>
      </c>
      <c r="E29" s="63">
        <v>0</v>
      </c>
      <c r="F29" s="61">
        <v>5000</v>
      </c>
      <c r="G29" s="63">
        <v>3.6939835502131009E-3</v>
      </c>
      <c r="H29" s="61">
        <v>95000</v>
      </c>
      <c r="I29" s="64">
        <v>9.2710959602431531E-2</v>
      </c>
    </row>
    <row r="30" spans="1:9" s="2" customFormat="1" ht="11.25">
      <c r="A30" s="22" t="s">
        <v>36</v>
      </c>
      <c r="B30" s="23" t="s">
        <v>35</v>
      </c>
      <c r="C30" s="53">
        <v>100000</v>
      </c>
      <c r="D30" s="54">
        <v>0</v>
      </c>
      <c r="E30" s="55">
        <v>0</v>
      </c>
      <c r="F30" s="53">
        <v>42495</v>
      </c>
      <c r="G30" s="55">
        <v>3.1395166193261145E-2</v>
      </c>
      <c r="H30" s="53">
        <v>57505</v>
      </c>
      <c r="I30" s="56">
        <v>5.6119407704608694E-2</v>
      </c>
    </row>
    <row r="31" spans="1:9" s="2" customFormat="1" ht="11.25">
      <c r="A31" s="3" t="s">
        <v>34</v>
      </c>
      <c r="B31" s="20" t="s">
        <v>33</v>
      </c>
      <c r="C31" s="61">
        <v>1000000</v>
      </c>
      <c r="D31" s="62">
        <v>-855.23</v>
      </c>
      <c r="E31" s="63">
        <v>-4.1949218077621149E-3</v>
      </c>
      <c r="F31" s="61">
        <v>196049.47999999998</v>
      </c>
      <c r="G31" s="63">
        <v>0.14484071082956645</v>
      </c>
      <c r="H31" s="61">
        <v>803950.52</v>
      </c>
      <c r="I31" s="64">
        <v>0.7845792019165666</v>
      </c>
    </row>
    <row r="32" spans="1:9" s="2" customFormat="1" ht="11.25">
      <c r="A32" s="22" t="s">
        <v>32</v>
      </c>
      <c r="B32" s="23" t="s">
        <v>31</v>
      </c>
      <c r="C32" s="26">
        <v>250000</v>
      </c>
      <c r="D32" s="27">
        <v>0</v>
      </c>
      <c r="E32" s="28">
        <v>0</v>
      </c>
      <c r="F32" s="26">
        <v>0</v>
      </c>
      <c r="G32" s="28">
        <v>0</v>
      </c>
      <c r="H32" s="26">
        <v>250000</v>
      </c>
      <c r="I32" s="29">
        <v>0.24397620948008303</v>
      </c>
    </row>
    <row r="33" spans="1:9" s="2" customFormat="1" ht="11.25">
      <c r="A33" s="3" t="s">
        <v>30</v>
      </c>
      <c r="B33" s="20" t="s">
        <v>29</v>
      </c>
      <c r="C33" s="61">
        <v>1650000</v>
      </c>
      <c r="D33" s="62">
        <v>7800</v>
      </c>
      <c r="E33" s="63">
        <v>3.8259170165387671E-2</v>
      </c>
      <c r="F33" s="61">
        <v>648076.1399999999</v>
      </c>
      <c r="G33" s="63">
        <v>0.47879652008912044</v>
      </c>
      <c r="H33" s="61">
        <v>1001923.8600000001</v>
      </c>
      <c r="I33" s="64">
        <v>0.97778234220181359</v>
      </c>
    </row>
    <row r="34" spans="1:9" s="2" customFormat="1" ht="11.25">
      <c r="A34" s="22" t="s">
        <v>28</v>
      </c>
      <c r="B34" s="23" t="s">
        <v>27</v>
      </c>
      <c r="C34" s="26">
        <v>8600000</v>
      </c>
      <c r="D34" s="27">
        <v>0</v>
      </c>
      <c r="E34" s="28">
        <v>0</v>
      </c>
      <c r="F34" s="26">
        <v>7982716.5599999996</v>
      </c>
      <c r="G34" s="28">
        <v>5.8976047317307421</v>
      </c>
      <c r="H34" s="26">
        <v>617283.44000000041</v>
      </c>
      <c r="I34" s="29">
        <v>0.60240989546410539</v>
      </c>
    </row>
    <row r="35" spans="1:9" s="2" customFormat="1" ht="11.25">
      <c r="A35" s="3" t="s">
        <v>26</v>
      </c>
      <c r="B35" s="20" t="s">
        <v>15</v>
      </c>
      <c r="C35" s="61">
        <v>15260000</v>
      </c>
      <c r="D35" s="62">
        <v>1613871.29</v>
      </c>
      <c r="E35" s="63">
        <v>7.9160738857876556</v>
      </c>
      <c r="F35" s="61">
        <v>8821664.75</v>
      </c>
      <c r="G35" s="63">
        <v>6.517416894398953</v>
      </c>
      <c r="H35" s="61">
        <v>6438335.25</v>
      </c>
      <c r="I35" s="64">
        <v>6.28320251862801</v>
      </c>
    </row>
    <row r="36" spans="1:9" s="2" customFormat="1" ht="11.25">
      <c r="A36" s="22" t="s">
        <v>25</v>
      </c>
      <c r="B36" s="23" t="s">
        <v>24</v>
      </c>
      <c r="C36" s="26">
        <v>12900000</v>
      </c>
      <c r="D36" s="27">
        <v>1010409.3200000001</v>
      </c>
      <c r="E36" s="28">
        <v>4.9560797577658526</v>
      </c>
      <c r="F36" s="26">
        <v>6283381.7800000012</v>
      </c>
      <c r="G36" s="28">
        <v>4.6421417870057438</v>
      </c>
      <c r="H36" s="26">
        <v>6616618.2199999988</v>
      </c>
      <c r="I36" s="29">
        <v>6.457189731569815</v>
      </c>
    </row>
    <row r="37" spans="1:9" s="2" customFormat="1" ht="11.25">
      <c r="A37" s="3" t="s">
        <v>23</v>
      </c>
      <c r="B37" s="20" t="s">
        <v>22</v>
      </c>
      <c r="C37" s="61">
        <v>200000</v>
      </c>
      <c r="D37" s="62">
        <v>0</v>
      </c>
      <c r="E37" s="63">
        <v>0</v>
      </c>
      <c r="F37" s="61">
        <v>81219.539999999994</v>
      </c>
      <c r="G37" s="63">
        <v>6.000472894317499E-2</v>
      </c>
      <c r="H37" s="61">
        <v>118780.46</v>
      </c>
      <c r="I37" s="64">
        <v>0.11591842556440247</v>
      </c>
    </row>
    <row r="38" spans="1:9" s="2" customFormat="1" ht="11.25">
      <c r="A38" s="22" t="s">
        <v>79</v>
      </c>
      <c r="B38" s="23" t="s">
        <v>80</v>
      </c>
      <c r="C38" s="26">
        <v>200000</v>
      </c>
      <c r="D38" s="27">
        <v>0</v>
      </c>
      <c r="E38" s="28">
        <v>0</v>
      </c>
      <c r="F38" s="26">
        <v>130000</v>
      </c>
      <c r="G38" s="28">
        <v>9.6043572305540628E-2</v>
      </c>
      <c r="H38" s="26">
        <v>70000</v>
      </c>
      <c r="I38" s="29">
        <v>6.8313338654423239E-2</v>
      </c>
    </row>
    <row r="39" spans="1:9" s="2" customFormat="1" ht="11.25">
      <c r="A39" s="3" t="s">
        <v>21</v>
      </c>
      <c r="B39" s="20" t="s">
        <v>7</v>
      </c>
      <c r="C39" s="61">
        <v>900000</v>
      </c>
      <c r="D39" s="62">
        <v>0</v>
      </c>
      <c r="E39" s="63">
        <v>0</v>
      </c>
      <c r="F39" s="61">
        <v>126234.43</v>
      </c>
      <c r="G39" s="63">
        <v>9.3261581578105435E-2</v>
      </c>
      <c r="H39" s="61">
        <v>773765.57000000007</v>
      </c>
      <c r="I39" s="64">
        <v>0.75512156317918344</v>
      </c>
    </row>
    <row r="40" spans="1:9" s="2" customFormat="1" ht="11.25">
      <c r="A40" s="22" t="s">
        <v>20</v>
      </c>
      <c r="B40" s="23" t="s">
        <v>19</v>
      </c>
      <c r="C40" s="26">
        <v>5250000</v>
      </c>
      <c r="D40" s="27">
        <v>449018.76</v>
      </c>
      <c r="E40" s="28">
        <v>2.2024468136270983</v>
      </c>
      <c r="F40" s="26">
        <v>3114633.41</v>
      </c>
      <c r="G40" s="28">
        <v>2.3010809162968275</v>
      </c>
      <c r="H40" s="26">
        <v>2135366.59</v>
      </c>
      <c r="I40" s="29">
        <v>2.0839145859144419</v>
      </c>
    </row>
    <row r="41" spans="1:9" s="2" customFormat="1" ht="11.25">
      <c r="A41" s="3" t="s">
        <v>18</v>
      </c>
      <c r="B41" s="20" t="s">
        <v>17</v>
      </c>
      <c r="C41" s="61">
        <v>50000</v>
      </c>
      <c r="D41" s="62">
        <v>0</v>
      </c>
      <c r="E41" s="63">
        <v>0</v>
      </c>
      <c r="F41" s="61">
        <v>0</v>
      </c>
      <c r="G41" s="63">
        <v>0</v>
      </c>
      <c r="H41" s="61">
        <v>50000</v>
      </c>
      <c r="I41" s="64">
        <v>4.8795241896016604E-2</v>
      </c>
    </row>
    <row r="42" spans="1:9" s="2" customFormat="1" ht="11.25">
      <c r="A42" s="22" t="s">
        <v>16</v>
      </c>
      <c r="B42" s="23" t="s">
        <v>15</v>
      </c>
      <c r="C42" s="26">
        <v>550000</v>
      </c>
      <c r="D42" s="27">
        <v>0</v>
      </c>
      <c r="E42" s="28">
        <v>0</v>
      </c>
      <c r="F42" s="26">
        <v>161125</v>
      </c>
      <c r="G42" s="28">
        <v>0.11903861990561718</v>
      </c>
      <c r="H42" s="26">
        <v>388875</v>
      </c>
      <c r="I42" s="29">
        <v>0.37950499384626912</v>
      </c>
    </row>
    <row r="43" spans="1:9" s="2" customFormat="1" ht="11.25">
      <c r="A43" s="3" t="s">
        <v>14</v>
      </c>
      <c r="B43" s="20" t="s">
        <v>7</v>
      </c>
      <c r="C43" s="61">
        <v>50000</v>
      </c>
      <c r="D43" s="62">
        <v>0</v>
      </c>
      <c r="E43" s="63">
        <v>0</v>
      </c>
      <c r="F43" s="61">
        <v>0</v>
      </c>
      <c r="G43" s="63">
        <v>0</v>
      </c>
      <c r="H43" s="61">
        <v>50000</v>
      </c>
      <c r="I43" s="64">
        <v>4.8795241896016604E-2</v>
      </c>
    </row>
    <row r="44" spans="1:9" s="2" customFormat="1" ht="11.25">
      <c r="A44" s="42"/>
      <c r="B44" s="43" t="s">
        <v>13</v>
      </c>
      <c r="C44" s="30">
        <v>10705000</v>
      </c>
      <c r="D44" s="31">
        <v>822543.99</v>
      </c>
      <c r="E44" s="32">
        <v>4.0345962156316588</v>
      </c>
      <c r="F44" s="30">
        <v>5237428.08</v>
      </c>
      <c r="G44" s="32">
        <v>3.8693946345888373</v>
      </c>
      <c r="H44" s="30">
        <v>5467571.9199999999</v>
      </c>
      <c r="I44" s="33">
        <v>5.3358298884053585</v>
      </c>
    </row>
    <row r="45" spans="1:9" s="2" customFormat="1" ht="11.25">
      <c r="A45" s="3" t="s">
        <v>77</v>
      </c>
      <c r="B45" s="20" t="s">
        <v>78</v>
      </c>
      <c r="C45" s="61">
        <v>905000</v>
      </c>
      <c r="D45" s="62">
        <v>0</v>
      </c>
      <c r="E45" s="63">
        <v>0</v>
      </c>
      <c r="F45" s="61">
        <v>0</v>
      </c>
      <c r="G45" s="63">
        <v>0</v>
      </c>
      <c r="H45" s="61">
        <v>905000</v>
      </c>
      <c r="I45" s="64">
        <v>0.88319387831790053</v>
      </c>
    </row>
    <row r="46" spans="1:9" s="2" customFormat="1" ht="11.25">
      <c r="A46" s="22" t="s">
        <v>12</v>
      </c>
      <c r="B46" s="23" t="s">
        <v>11</v>
      </c>
      <c r="C46" s="53">
        <v>6000000</v>
      </c>
      <c r="D46" s="54">
        <v>0</v>
      </c>
      <c r="E46" s="55">
        <v>0</v>
      </c>
      <c r="F46" s="53">
        <v>3744020.6</v>
      </c>
      <c r="G46" s="55">
        <v>2.7660701016117972</v>
      </c>
      <c r="H46" s="53">
        <v>2255979.4</v>
      </c>
      <c r="I46" s="56">
        <v>2.2016212107086077</v>
      </c>
    </row>
    <row r="47" spans="1:9" s="2" customFormat="1" ht="11.25">
      <c r="A47" s="3" t="s">
        <v>10</v>
      </c>
      <c r="B47" s="20" t="s">
        <v>9</v>
      </c>
      <c r="C47" s="61">
        <v>3500000</v>
      </c>
      <c r="D47" s="62">
        <v>822543.99</v>
      </c>
      <c r="E47" s="63">
        <v>4.0345962156316588</v>
      </c>
      <c r="F47" s="61">
        <v>1479104.56</v>
      </c>
      <c r="G47" s="63">
        <v>1.0927575827370373</v>
      </c>
      <c r="H47" s="61">
        <v>2020895.44</v>
      </c>
      <c r="I47" s="64">
        <v>1.972201636827138</v>
      </c>
    </row>
    <row r="48" spans="1:9" s="2" customFormat="1" ht="12" thickBot="1">
      <c r="A48" s="22" t="s">
        <v>8</v>
      </c>
      <c r="B48" s="23" t="s">
        <v>7</v>
      </c>
      <c r="C48" s="53">
        <v>300000</v>
      </c>
      <c r="D48" s="54">
        <v>0</v>
      </c>
      <c r="E48" s="55">
        <v>0</v>
      </c>
      <c r="F48" s="53">
        <v>14302.92</v>
      </c>
      <c r="G48" s="55">
        <v>1.0566950240002794E-2</v>
      </c>
      <c r="H48" s="53">
        <v>285697.08</v>
      </c>
      <c r="I48" s="56">
        <v>0.27881316255171212</v>
      </c>
    </row>
    <row r="49" spans="1:9" s="2" customFormat="1" ht="16.5" customHeight="1" thickTop="1" thickBot="1">
      <c r="A49" s="66" t="s">
        <v>0</v>
      </c>
      <c r="B49" s="67"/>
      <c r="C49" s="35">
        <f>SUM(C44,C4)</f>
        <v>237824239.22</v>
      </c>
      <c r="D49" s="35">
        <f>SUM(D44,D4)</f>
        <v>20387269.159999996</v>
      </c>
      <c r="E49" s="35">
        <f t="shared" ref="E49:I49" si="0">SUM(E44,E4)</f>
        <v>100</v>
      </c>
      <c r="F49" s="35">
        <f t="shared" si="0"/>
        <v>135355231.88000003</v>
      </c>
      <c r="G49" s="35">
        <f t="shared" si="0"/>
        <v>99.999999999999986</v>
      </c>
      <c r="H49" s="35">
        <f t="shared" si="0"/>
        <v>102469007.33999999</v>
      </c>
      <c r="I49" s="35">
        <f t="shared" si="0"/>
        <v>100</v>
      </c>
    </row>
    <row r="50" spans="1:9" s="2" customFormat="1" ht="16.5" customHeight="1" thickTop="1">
      <c r="A50" s="68" t="s">
        <v>76</v>
      </c>
      <c r="B50" s="68"/>
      <c r="C50" s="69"/>
      <c r="D50" s="69"/>
      <c r="E50" s="69"/>
      <c r="F50" s="69"/>
      <c r="G50" s="69"/>
      <c r="H50" s="69"/>
      <c r="I50" s="69"/>
    </row>
    <row r="51" spans="1:9" s="2" customFormat="1" ht="16.5" customHeight="1">
      <c r="A51" s="6"/>
      <c r="B51" s="6" t="s">
        <v>6</v>
      </c>
      <c r="C51" s="7">
        <f>F5</f>
        <v>72656779.440000013</v>
      </c>
      <c r="D51" s="7"/>
      <c r="E51" s="7"/>
      <c r="F51" s="7"/>
      <c r="G51" s="7"/>
      <c r="H51" s="7"/>
      <c r="I51" s="7"/>
    </row>
    <row r="52" spans="1:9" s="2" customFormat="1" ht="16.5" customHeight="1">
      <c r="A52" s="6"/>
      <c r="B52" s="6" t="s">
        <v>5</v>
      </c>
      <c r="C52" s="7">
        <f>F17</f>
        <v>27753454.480000004</v>
      </c>
      <c r="D52" s="7"/>
      <c r="E52" s="7"/>
      <c r="F52" s="7"/>
      <c r="G52" s="7"/>
      <c r="H52" s="7"/>
      <c r="I52" s="7"/>
    </row>
    <row r="53" spans="1:9" s="2" customFormat="1" ht="16.5" customHeight="1">
      <c r="A53" s="6"/>
      <c r="B53" s="6" t="s">
        <v>49</v>
      </c>
      <c r="C53" s="7">
        <f>F25</f>
        <v>29707569.879999999</v>
      </c>
      <c r="D53" s="7"/>
      <c r="E53" s="7"/>
      <c r="F53" s="7"/>
      <c r="G53" s="7"/>
      <c r="H53" s="7"/>
      <c r="I53" s="7"/>
    </row>
    <row r="54" spans="1:9" s="2" customFormat="1" ht="16.5" customHeight="1">
      <c r="A54" s="6"/>
      <c r="B54" s="6" t="s">
        <v>4</v>
      </c>
      <c r="C54" s="7">
        <f>F44</f>
        <v>5237428.08</v>
      </c>
      <c r="D54" s="7"/>
      <c r="E54" s="7"/>
      <c r="F54" s="7"/>
      <c r="G54" s="7"/>
      <c r="H54" s="7"/>
      <c r="I54" s="7"/>
    </row>
    <row r="55" spans="1:9" s="2" customFormat="1" ht="16.5" customHeight="1">
      <c r="A55" s="6"/>
      <c r="B55" s="6"/>
      <c r="C55" s="7">
        <f>SUM(C51:C54)</f>
        <v>135355231.88000003</v>
      </c>
      <c r="D55" s="7"/>
      <c r="E55" s="7"/>
      <c r="F55" s="7"/>
      <c r="G55" s="7"/>
      <c r="H55" s="7"/>
      <c r="I55" s="7"/>
    </row>
    <row r="56" spans="1:9" s="2" customFormat="1" ht="16.5" customHeight="1">
      <c r="A56" s="6"/>
      <c r="B56" s="6"/>
      <c r="C56" s="7"/>
      <c r="D56" s="7"/>
      <c r="E56" s="7"/>
      <c r="F56" s="7"/>
      <c r="G56" s="7"/>
      <c r="H56" s="7"/>
      <c r="I56" s="7"/>
    </row>
    <row r="57" spans="1:9" s="2" customFormat="1" ht="16.5" customHeight="1">
      <c r="A57" s="6"/>
      <c r="B57" s="6"/>
      <c r="C57" s="7"/>
      <c r="D57" s="7"/>
      <c r="E57" s="7"/>
      <c r="F57" s="7"/>
      <c r="G57" s="7"/>
      <c r="H57" s="7"/>
      <c r="I57" s="7"/>
    </row>
    <row r="58" spans="1:9" s="2" customFormat="1" ht="16.5" customHeight="1">
      <c r="A58" s="6"/>
      <c r="B58" s="6"/>
      <c r="C58" s="7"/>
      <c r="D58" s="7"/>
      <c r="E58" s="7"/>
      <c r="F58" s="7"/>
      <c r="G58" s="7"/>
      <c r="H58" s="7"/>
      <c r="I58" s="7"/>
    </row>
    <row r="59" spans="1:9" s="2" customFormat="1" ht="16.5" customHeight="1">
      <c r="A59" s="6"/>
      <c r="B59" s="6"/>
      <c r="C59" s="7"/>
      <c r="D59" s="7"/>
      <c r="E59" s="7"/>
      <c r="F59" s="7"/>
      <c r="G59" s="7"/>
      <c r="H59" s="7"/>
      <c r="I59" s="7"/>
    </row>
    <row r="60" spans="1:9" s="2" customFormat="1" ht="16.5" customHeight="1">
      <c r="A60" s="6"/>
      <c r="B60" s="6"/>
      <c r="C60" s="7"/>
      <c r="D60" s="7"/>
      <c r="E60" s="7"/>
      <c r="F60" s="7"/>
      <c r="G60" s="7"/>
      <c r="H60" s="7"/>
      <c r="I60" s="7"/>
    </row>
    <row r="61" spans="1:9" s="2" customFormat="1" ht="16.5" customHeight="1">
      <c r="A61" s="6"/>
      <c r="B61" s="6"/>
      <c r="C61" s="7"/>
      <c r="D61" s="7"/>
      <c r="E61" s="7"/>
      <c r="F61" s="7"/>
      <c r="G61" s="7"/>
      <c r="H61" s="7"/>
      <c r="I61" s="7"/>
    </row>
  </sheetData>
  <mergeCells count="9">
    <mergeCell ref="A49:B49"/>
    <mergeCell ref="A50:I50"/>
    <mergeCell ref="A1:I1"/>
    <mergeCell ref="A2:A3"/>
    <mergeCell ref="B2:B3"/>
    <mergeCell ref="C2:C3"/>
    <mergeCell ref="D2:E2"/>
    <mergeCell ref="F2:G2"/>
    <mergeCell ref="H2:I2"/>
  </mergeCells>
  <pageMargins left="0.78740157499999996" right="0.78740157499999996" top="0.53" bottom="0.55000000000000004" header="0.49212598499999999" footer="0.49212598499999999"/>
  <pageSetup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B18" sqref="B18"/>
    </sheetView>
  </sheetViews>
  <sheetFormatPr defaultRowHeight="15"/>
  <cols>
    <col min="1" max="1" width="9.140625" style="16"/>
    <col min="2" max="2" width="59.7109375" style="16" bestFit="1" customWidth="1"/>
  </cols>
  <sheetData>
    <row r="1" spans="1:2">
      <c r="A1" s="10" t="s">
        <v>69</v>
      </c>
      <c r="B1" s="11" t="s">
        <v>68</v>
      </c>
    </row>
    <row r="2" spans="1:2">
      <c r="A2" s="12" t="s">
        <v>67</v>
      </c>
      <c r="B2" s="13" t="s">
        <v>66</v>
      </c>
    </row>
    <row r="3" spans="1:2">
      <c r="A3" s="10" t="s">
        <v>65</v>
      </c>
      <c r="B3" s="11" t="s">
        <v>50</v>
      </c>
    </row>
    <row r="4" spans="1:2">
      <c r="A4" s="12" t="s">
        <v>64</v>
      </c>
      <c r="B4" s="13" t="s">
        <v>63</v>
      </c>
    </row>
    <row r="5" spans="1:2">
      <c r="A5" s="10" t="s">
        <v>56</v>
      </c>
      <c r="B5" s="11" t="s">
        <v>7</v>
      </c>
    </row>
    <row r="6" spans="1:2">
      <c r="A6" s="12" t="s">
        <v>55</v>
      </c>
      <c r="B6" s="13" t="s">
        <v>54</v>
      </c>
    </row>
    <row r="7" spans="1:2">
      <c r="A7" s="10" t="s">
        <v>62</v>
      </c>
      <c r="B7" s="11" t="s">
        <v>60</v>
      </c>
    </row>
    <row r="8" spans="1:2">
      <c r="A8" s="12" t="s">
        <v>53</v>
      </c>
      <c r="B8" s="13" t="s">
        <v>50</v>
      </c>
    </row>
    <row r="9" spans="1:2">
      <c r="A9" s="10" t="s">
        <v>52</v>
      </c>
      <c r="B9" s="11" t="s">
        <v>7</v>
      </c>
    </row>
    <row r="10" spans="1:2">
      <c r="A10" s="12" t="s">
        <v>61</v>
      </c>
      <c r="B10" s="13" t="s">
        <v>60</v>
      </c>
    </row>
    <row r="11" spans="1:2">
      <c r="A11" s="10" t="s">
        <v>21</v>
      </c>
      <c r="B11" s="11" t="s">
        <v>7</v>
      </c>
    </row>
    <row r="12" spans="1:2">
      <c r="A12" s="12" t="s">
        <v>51</v>
      </c>
      <c r="B12" s="13" t="s">
        <v>50</v>
      </c>
    </row>
    <row r="13" spans="1:2">
      <c r="A13" s="10"/>
      <c r="B13" s="14" t="s">
        <v>59</v>
      </c>
    </row>
    <row r="14" spans="1:2">
      <c r="A14" s="12" t="s">
        <v>58</v>
      </c>
      <c r="B14" s="13" t="s">
        <v>57</v>
      </c>
    </row>
    <row r="15" spans="1:2">
      <c r="A15" s="10" t="s">
        <v>56</v>
      </c>
      <c r="B15" s="11" t="s">
        <v>7</v>
      </c>
    </row>
    <row r="16" spans="1:2">
      <c r="A16" s="12" t="s">
        <v>55</v>
      </c>
      <c r="B16" s="13" t="s">
        <v>54</v>
      </c>
    </row>
    <row r="17" spans="1:2">
      <c r="A17" s="10" t="s">
        <v>53</v>
      </c>
      <c r="B17" s="11" t="s">
        <v>50</v>
      </c>
    </row>
    <row r="18" spans="1:2">
      <c r="A18" s="12" t="s">
        <v>52</v>
      </c>
      <c r="B18" s="13" t="s">
        <v>7</v>
      </c>
    </row>
    <row r="19" spans="1:2">
      <c r="A19" s="10" t="s">
        <v>21</v>
      </c>
      <c r="B19" s="11" t="s">
        <v>7</v>
      </c>
    </row>
    <row r="20" spans="1:2">
      <c r="A20" s="12" t="s">
        <v>51</v>
      </c>
      <c r="B20" s="13" t="s">
        <v>50</v>
      </c>
    </row>
    <row r="21" spans="1:2">
      <c r="A21" s="10" t="s">
        <v>14</v>
      </c>
      <c r="B21" s="11" t="s">
        <v>7</v>
      </c>
    </row>
    <row r="22" spans="1:2">
      <c r="A22" s="12"/>
      <c r="B22" s="15" t="s">
        <v>49</v>
      </c>
    </row>
    <row r="23" spans="1:2">
      <c r="A23" s="10" t="s">
        <v>48</v>
      </c>
      <c r="B23" s="11" t="s">
        <v>44</v>
      </c>
    </row>
    <row r="24" spans="1:2">
      <c r="A24" s="12" t="s">
        <v>47</v>
      </c>
      <c r="B24" s="13" t="s">
        <v>46</v>
      </c>
    </row>
    <row r="25" spans="1:2">
      <c r="A25" s="10" t="s">
        <v>45</v>
      </c>
      <c r="B25" s="11" t="s">
        <v>44</v>
      </c>
    </row>
    <row r="26" spans="1:2">
      <c r="A26" s="12" t="s">
        <v>43</v>
      </c>
      <c r="B26" s="13" t="s">
        <v>42</v>
      </c>
    </row>
    <row r="27" spans="1:2">
      <c r="A27" s="10" t="s">
        <v>41</v>
      </c>
      <c r="B27" s="11" t="s">
        <v>40</v>
      </c>
    </row>
    <row r="28" spans="1:2">
      <c r="A28" s="12" t="s">
        <v>39</v>
      </c>
      <c r="B28" s="13" t="s">
        <v>17</v>
      </c>
    </row>
    <row r="29" spans="1:2">
      <c r="A29" s="10" t="s">
        <v>38</v>
      </c>
      <c r="B29" s="11" t="s">
        <v>37</v>
      </c>
    </row>
    <row r="30" spans="1:2">
      <c r="A30" s="12" t="s">
        <v>36</v>
      </c>
      <c r="B30" s="13" t="s">
        <v>35</v>
      </c>
    </row>
    <row r="31" spans="1:2">
      <c r="A31" s="10" t="s">
        <v>34</v>
      </c>
      <c r="B31" s="11" t="s">
        <v>33</v>
      </c>
    </row>
    <row r="32" spans="1:2">
      <c r="A32" s="12" t="s">
        <v>32</v>
      </c>
      <c r="B32" s="13" t="s">
        <v>31</v>
      </c>
    </row>
    <row r="33" spans="1:2">
      <c r="A33" s="10" t="s">
        <v>30</v>
      </c>
      <c r="B33" s="11" t="s">
        <v>29</v>
      </c>
    </row>
    <row r="34" spans="1:2">
      <c r="A34" s="12" t="s">
        <v>28</v>
      </c>
      <c r="B34" s="13" t="s">
        <v>27</v>
      </c>
    </row>
    <row r="35" spans="1:2">
      <c r="A35" s="10" t="s">
        <v>26</v>
      </c>
      <c r="B35" s="11" t="s">
        <v>15</v>
      </c>
    </row>
    <row r="36" spans="1:2">
      <c r="A36" s="12" t="s">
        <v>25</v>
      </c>
      <c r="B36" s="13" t="s">
        <v>24</v>
      </c>
    </row>
    <row r="37" spans="1:2">
      <c r="A37" s="10" t="s">
        <v>23</v>
      </c>
      <c r="B37" s="11" t="s">
        <v>22</v>
      </c>
    </row>
    <row r="38" spans="1:2">
      <c r="A38" s="12" t="s">
        <v>21</v>
      </c>
      <c r="B38" s="13" t="s">
        <v>7</v>
      </c>
    </row>
    <row r="39" spans="1:2">
      <c r="A39" s="10" t="s">
        <v>20</v>
      </c>
      <c r="B39" s="11" t="s">
        <v>19</v>
      </c>
    </row>
    <row r="40" spans="1:2">
      <c r="A40" s="12" t="s">
        <v>18</v>
      </c>
      <c r="B40" s="13" t="s">
        <v>17</v>
      </c>
    </row>
    <row r="41" spans="1:2">
      <c r="A41" s="10" t="s">
        <v>16</v>
      </c>
      <c r="B41" s="11" t="s">
        <v>15</v>
      </c>
    </row>
    <row r="42" spans="1:2">
      <c r="A42" s="12" t="s">
        <v>14</v>
      </c>
      <c r="B42" s="13" t="s">
        <v>7</v>
      </c>
    </row>
    <row r="43" spans="1:2">
      <c r="A43" s="10"/>
      <c r="B43" s="14" t="s">
        <v>13</v>
      </c>
    </row>
    <row r="44" spans="1:2">
      <c r="A44" s="12" t="s">
        <v>77</v>
      </c>
      <c r="B44" s="13" t="s">
        <v>78</v>
      </c>
    </row>
    <row r="45" spans="1:2">
      <c r="A45" s="10" t="s">
        <v>12</v>
      </c>
      <c r="B45" s="11" t="s">
        <v>11</v>
      </c>
    </row>
    <row r="46" spans="1:2">
      <c r="A46" s="12" t="s">
        <v>10</v>
      </c>
      <c r="B46" s="13" t="s">
        <v>9</v>
      </c>
    </row>
    <row r="47" spans="1:2">
      <c r="A47" s="10" t="s">
        <v>8</v>
      </c>
      <c r="B47" s="11" t="s">
        <v>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JANEIRO</vt:lpstr>
      <vt:lpstr>FEVEREIRO</vt:lpstr>
      <vt:lpstr>MARÇO</vt:lpstr>
      <vt:lpstr>ABRIL</vt:lpstr>
      <vt:lpstr>MAIO</vt:lpstr>
      <vt:lpstr>JUNHO</vt:lpstr>
      <vt:lpstr>JULHO</vt:lpstr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4507010</dc:creator>
  <cp:lastModifiedBy>TCSC</cp:lastModifiedBy>
  <cp:lastPrinted>2015-06-15T15:26:30Z</cp:lastPrinted>
  <dcterms:created xsi:type="dcterms:W3CDTF">2013-04-10T18:42:15Z</dcterms:created>
  <dcterms:modified xsi:type="dcterms:W3CDTF">2015-08-07T16:25:36Z</dcterms:modified>
</cp:coreProperties>
</file>