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9270" activeTab="10"/>
  </bookViews>
  <sheets>
    <sheet name="JANEIRO" sheetId="28" r:id="rId1"/>
    <sheet name="FEVEREIRO" sheetId="29" r:id="rId2"/>
    <sheet name="MARÇO" sheetId="30" r:id="rId3"/>
    <sheet name="ABRIL" sheetId="31" r:id="rId4"/>
    <sheet name="MAIO" sheetId="32" r:id="rId5"/>
    <sheet name="JUNHO" sheetId="33" r:id="rId6"/>
    <sheet name="JULHO" sheetId="34" r:id="rId7"/>
    <sheet name="AGOSTO" sheetId="35" r:id="rId8"/>
    <sheet name="SETEMBRO" sheetId="36" r:id="rId9"/>
    <sheet name="OUTUBRO" sheetId="37" r:id="rId10"/>
    <sheet name="NOVEMBRO" sheetId="38" r:id="rId11"/>
    <sheet name="Plan1" sheetId="17" r:id="rId12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2" i="38"/>
  <c r="C54"/>
  <c r="C53"/>
  <c r="D49"/>
  <c r="E49"/>
  <c r="F49"/>
  <c r="G49"/>
  <c r="H49"/>
  <c r="I49"/>
  <c r="C49"/>
  <c r="C51"/>
  <c r="C54" i="37"/>
  <c r="C53"/>
  <c r="C52"/>
  <c r="E49"/>
  <c r="F49"/>
  <c r="G49"/>
  <c r="H49"/>
  <c r="I49"/>
  <c r="D49"/>
  <c r="C49"/>
  <c r="C51"/>
  <c r="I49" i="36"/>
  <c r="G49"/>
  <c r="C54"/>
  <c r="C53"/>
  <c r="C52"/>
  <c r="H49"/>
  <c r="F49"/>
  <c r="D49"/>
  <c r="C49"/>
  <c r="C51"/>
  <c r="E49"/>
  <c r="C52" i="35"/>
  <c r="C54"/>
  <c r="C53"/>
  <c r="D49"/>
  <c r="E49"/>
  <c r="F49"/>
  <c r="G49"/>
  <c r="H49"/>
  <c r="I49"/>
  <c r="C49"/>
  <c r="C51"/>
  <c r="C52" i="34"/>
  <c r="C54"/>
  <c r="C53"/>
  <c r="E49"/>
  <c r="F49"/>
  <c r="G49"/>
  <c r="H49"/>
  <c r="I49"/>
  <c r="D49"/>
  <c r="C49"/>
  <c r="C51"/>
  <c r="C52" i="33"/>
  <c r="C54"/>
  <c r="C53"/>
  <c r="D49"/>
  <c r="E49"/>
  <c r="F49"/>
  <c r="G49"/>
  <c r="H49"/>
  <c r="I49"/>
  <c r="C49"/>
  <c r="C51"/>
  <c r="C52" i="32"/>
  <c r="C54"/>
  <c r="C53"/>
  <c r="D49"/>
  <c r="E49"/>
  <c r="F49"/>
  <c r="G49"/>
  <c r="H49"/>
  <c r="I49"/>
  <c r="C49"/>
  <c r="C55" i="38" l="1"/>
  <c r="C55" i="37"/>
  <c r="C55" i="36"/>
  <c r="C55" i="35"/>
  <c r="C55" i="34"/>
  <c r="C55" i="33"/>
  <c r="C51" i="32"/>
  <c r="I49" i="31"/>
  <c r="H49"/>
  <c r="G49"/>
  <c r="F49"/>
  <c r="E49"/>
  <c r="D49"/>
  <c r="C49"/>
  <c r="C54"/>
  <c r="C53"/>
  <c r="C52"/>
  <c r="C51"/>
  <c r="C54" i="30"/>
  <c r="C53"/>
  <c r="C52"/>
  <c r="I49"/>
  <c r="H49"/>
  <c r="G49"/>
  <c r="F49"/>
  <c r="E49"/>
  <c r="D49"/>
  <c r="C49"/>
  <c r="C55" i="32" l="1"/>
  <c r="C55" i="31"/>
  <c r="C51" i="30"/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30" l="1"/>
  <c r="C55" i="29"/>
  <c r="C55" i="28"/>
</calcChain>
</file>

<file path=xl/sharedStrings.xml><?xml version="1.0" encoding="utf-8"?>
<sst xmlns="http://schemas.openxmlformats.org/spreadsheetml/2006/main" count="1235" uniqueCount="93">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</sst>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3" xfId="1" applyNumberFormat="1" applyFont="1" applyFill="1" applyBorder="1"/>
    <xf numFmtId="4" fontId="12" fillId="6" borderId="13" xfId="1" applyNumberFormat="1" applyFont="1" applyFill="1" applyBorder="1"/>
    <xf numFmtId="4" fontId="12" fillId="0" borderId="14" xfId="1" applyNumberFormat="1" applyFont="1" applyBorder="1"/>
    <xf numFmtId="40" fontId="12" fillId="0" borderId="14" xfId="2" applyNumberFormat="1" applyFont="1" applyBorder="1"/>
    <xf numFmtId="4" fontId="12" fillId="0" borderId="15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6" fillId="0" borderId="11" xfId="1" applyNumberFormat="1" applyFont="1" applyBorder="1"/>
    <xf numFmtId="40" fontId="6" fillId="0" borderId="11" xfId="2" applyNumberFormat="1" applyFont="1" applyBorder="1"/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5" fillId="8" borderId="11" xfId="1" applyNumberFormat="1" applyFont="1" applyFill="1" applyBorder="1"/>
    <xf numFmtId="4" fontId="5" fillId="8" borderId="12" xfId="1" applyNumberFormat="1" applyFont="1" applyFill="1" applyBorder="1" applyAlignment="1">
      <alignment horizontal="right"/>
    </xf>
    <xf numFmtId="4" fontId="5" fillId="8" borderId="0" xfId="1" applyNumberFormat="1" applyFont="1" applyFill="1" applyBorder="1" applyAlignment="1">
      <alignment horizontal="right"/>
    </xf>
    <xf numFmtId="4" fontId="6" fillId="8" borderId="11" xfId="1" applyNumberFormat="1" applyFont="1" applyFill="1" applyBorder="1"/>
    <xf numFmtId="40" fontId="6" fillId="8" borderId="11" xfId="2" applyNumberFormat="1" applyFont="1" applyFill="1" applyBorder="1"/>
    <xf numFmtId="4" fontId="6" fillId="8" borderId="12" xfId="1" applyNumberFormat="1" applyFont="1" applyFill="1" applyBorder="1" applyAlignment="1">
      <alignment horizontal="right"/>
    </xf>
    <xf numFmtId="4" fontId="6" fillId="8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6"/>
          <c:w val="0.59679330708661416"/>
          <c:h val="0.717919075144519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77186944"/>
        <c:axId val="77188480"/>
      </c:barChart>
      <c:catAx>
        <c:axId val="77186944"/>
        <c:scaling>
          <c:orientation val="minMax"/>
        </c:scaling>
        <c:delete val="1"/>
        <c:axPos val="b"/>
        <c:tickLblPos val="none"/>
        <c:crossAx val="77188480"/>
        <c:crosses val="autoZero"/>
        <c:auto val="1"/>
        <c:lblAlgn val="ctr"/>
        <c:lblOffset val="100"/>
      </c:catAx>
      <c:valAx>
        <c:axId val="7718848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18694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352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8"/>
                  <c:y val="2.1106632084801152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82"/>
          <c:w val="0.59679330708661416"/>
          <c:h val="0.717919075144519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76014336"/>
        <c:axId val="76015872"/>
      </c:barChart>
      <c:catAx>
        <c:axId val="76014336"/>
        <c:scaling>
          <c:orientation val="minMax"/>
        </c:scaling>
        <c:delete val="1"/>
        <c:axPos val="b"/>
        <c:tickLblPos val="none"/>
        <c:crossAx val="76015872"/>
        <c:crosses val="autoZero"/>
        <c:auto val="1"/>
        <c:lblAlgn val="ctr"/>
        <c:lblOffset val="100"/>
      </c:catAx>
      <c:valAx>
        <c:axId val="7601587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01433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421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77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MARÇO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93"/>
          <c:w val="0.59679330708661416"/>
          <c:h val="0.7179190751445200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MARÇO!$C$49</c:f>
              <c:numCache>
                <c:formatCode>#,##0.00</c:formatCode>
                <c:ptCount val="1"/>
                <c:pt idx="0">
                  <c:v>221007123.34999999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MARÇO!$D$49</c:f>
              <c:numCache>
                <c:formatCode>#,##0.00</c:formatCode>
                <c:ptCount val="1"/>
                <c:pt idx="0">
                  <c:v>17369360.099999998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MARÇO!$F$49</c:f>
              <c:numCache>
                <c:formatCode>#,##0.00</c:formatCode>
                <c:ptCount val="1"/>
                <c:pt idx="0">
                  <c:v>62550710.290000007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MARÇO!$H$49</c:f>
              <c:numCache>
                <c:formatCode>#,##0.00</c:formatCode>
                <c:ptCount val="1"/>
                <c:pt idx="0">
                  <c:v>158456413.06</c:v>
                </c:pt>
              </c:numCache>
            </c:numRef>
          </c:val>
        </c:ser>
        <c:axId val="77315456"/>
        <c:axId val="77325440"/>
      </c:barChart>
      <c:catAx>
        <c:axId val="77315456"/>
        <c:scaling>
          <c:orientation val="minMax"/>
        </c:scaling>
        <c:delete val="1"/>
        <c:axPos val="b"/>
        <c:tickLblPos val="none"/>
        <c:crossAx val="77325440"/>
        <c:crosses val="autoZero"/>
        <c:auto val="1"/>
        <c:lblAlgn val="ctr"/>
        <c:lblOffset val="100"/>
      </c:catAx>
      <c:valAx>
        <c:axId val="7732544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3154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49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83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MARÇO!$C$51:$C$54</c:f>
              <c:numCache>
                <c:formatCode>_-* #,##0.00_-;\-* #,##0.00_-;_-* "-"??_-;_-@_-</c:formatCode>
                <c:ptCount val="4"/>
                <c:pt idx="0">
                  <c:v>30964466.68</c:v>
                </c:pt>
                <c:pt idx="1">
                  <c:v>10901135.91</c:v>
                </c:pt>
                <c:pt idx="2">
                  <c:v>20467675</c:v>
                </c:pt>
                <c:pt idx="3">
                  <c:v>217432.7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ABRIL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99"/>
          <c:w val="0.59679330708661416"/>
          <c:h val="0.717919075144520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ABRIL!$C$49</c:f>
              <c:numCache>
                <c:formatCode>#,##0.00</c:formatCode>
                <c:ptCount val="1"/>
                <c:pt idx="0">
                  <c:v>224686790.47999999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ABRIL!$D$49</c:f>
              <c:numCache>
                <c:formatCode>#,##0.00</c:formatCode>
                <c:ptCount val="1"/>
                <c:pt idx="0">
                  <c:v>18906835.559999999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ABRIL!$F$49</c:f>
              <c:numCache>
                <c:formatCode>#,##0.00</c:formatCode>
                <c:ptCount val="1"/>
                <c:pt idx="0">
                  <c:v>81457545.849999994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ABRIL!$H$49</c:f>
              <c:numCache>
                <c:formatCode>#,##0.00</c:formatCode>
                <c:ptCount val="1"/>
                <c:pt idx="0">
                  <c:v>143229244.62999997</c:v>
                </c:pt>
              </c:numCache>
            </c:numRef>
          </c:val>
        </c:ser>
        <c:axId val="78539008"/>
        <c:axId val="78553088"/>
      </c:barChart>
      <c:catAx>
        <c:axId val="78539008"/>
        <c:scaling>
          <c:orientation val="minMax"/>
        </c:scaling>
        <c:delete val="1"/>
        <c:axPos val="b"/>
        <c:tickLblPos val="none"/>
        <c:crossAx val="78553088"/>
        <c:crosses val="autoZero"/>
        <c:auto val="1"/>
        <c:lblAlgn val="ctr"/>
        <c:lblOffset val="100"/>
      </c:catAx>
      <c:valAx>
        <c:axId val="7855308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5390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969116360454938"/>
                  <c:y val="4.0497054236024593E-2"/>
                </c:manualLayout>
              </c:layout>
              <c:showPercent val="1"/>
            </c:dLbl>
            <c:dLbl>
              <c:idx val="1"/>
              <c:layout>
                <c:manualLayout>
                  <c:x val="5.7519685039370133E-2"/>
                  <c:y val="-5.0181859534646232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63"/>
                  <c:y val="3.054615835437098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ABRIL!$B$51:$B$54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ABRIL!$C$51:$C$54</c:f>
              <c:numCache>
                <c:formatCode>_-* #,##0.00_-;\-* #,##0.00_-;_-* "-"??_-;_-@_-</c:formatCode>
                <c:ptCount val="4"/>
                <c:pt idx="0">
                  <c:v>39957423.809999995</c:v>
                </c:pt>
                <c:pt idx="1">
                  <c:v>198122.49000000002</c:v>
                </c:pt>
                <c:pt idx="2">
                  <c:v>22532655.310000002</c:v>
                </c:pt>
                <c:pt idx="3">
                  <c:v>4377986.0199999996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04"/>
          <c:w val="0.59679330708661416"/>
          <c:h val="0.717919075144520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MAIO!$C$49</c:f>
              <c:numCache>
                <c:formatCode>#,##0.00</c:formatCode>
                <c:ptCount val="1"/>
                <c:pt idx="0">
                  <c:v>228415643.72999999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MAIO!$D$49</c:f>
              <c:numCache>
                <c:formatCode>#,##0.00</c:formatCode>
                <c:ptCount val="1"/>
                <c:pt idx="0">
                  <c:v>14384465.619999997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MAIO!$F$49</c:f>
              <c:numCache>
                <c:formatCode>#,##0.00</c:formatCode>
                <c:ptCount val="1"/>
                <c:pt idx="0">
                  <c:v>95842011.469999999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MAIO!$H$49</c:f>
              <c:numCache>
                <c:formatCode>#,##0.00</c:formatCode>
                <c:ptCount val="1"/>
                <c:pt idx="0">
                  <c:v>132573632.25999999</c:v>
                </c:pt>
              </c:numCache>
            </c:numRef>
          </c:val>
        </c:ser>
        <c:axId val="78603392"/>
        <c:axId val="78604928"/>
      </c:barChart>
      <c:catAx>
        <c:axId val="78603392"/>
        <c:scaling>
          <c:orientation val="minMax"/>
        </c:scaling>
        <c:delete val="1"/>
        <c:axPos val="b"/>
        <c:tickLblPos val="none"/>
        <c:crossAx val="78604928"/>
        <c:crosses val="autoZero"/>
        <c:auto val="1"/>
        <c:lblAlgn val="ctr"/>
        <c:lblOffset val="100"/>
      </c:catAx>
      <c:valAx>
        <c:axId val="786049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60339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62"/>
                  <c:y val="-6.3337734729243728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315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4015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MAIO!$B$51:$B$54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MAIO!$C$51:$C$54</c:f>
              <c:numCache>
                <c:formatCode>_-* #,##0.00_-;\-* #,##0.00_-;_-* "-"??_-;_-@_-</c:formatCode>
                <c:ptCount val="4"/>
                <c:pt idx="0">
                  <c:v>49053822.609999999</c:v>
                </c:pt>
                <c:pt idx="1">
                  <c:v>18327011.629999999</c:v>
                </c:pt>
                <c:pt idx="2">
                  <c:v>24079619.09</c:v>
                </c:pt>
                <c:pt idx="3">
                  <c:v>4381558.1399999997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12"/>
          <c:w val="0.59679330708661416"/>
          <c:h val="0.717919075144520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JUNHO!$C$49</c:f>
              <c:numCache>
                <c:formatCode>#,##0.00</c:formatCode>
                <c:ptCount val="1"/>
                <c:pt idx="0">
                  <c:v>232376629.63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JUNHO!$D$49</c:f>
              <c:numCache>
                <c:formatCode>#,##0.00</c:formatCode>
                <c:ptCount val="1"/>
                <c:pt idx="0">
                  <c:v>19125951.25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JUNHO!$F$49</c:f>
              <c:numCache>
                <c:formatCode>#,##0.00</c:formatCode>
                <c:ptCount val="1"/>
                <c:pt idx="0">
                  <c:v>114967962.72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JUNHO!$H$49</c:f>
              <c:numCache>
                <c:formatCode>#,##0.00</c:formatCode>
                <c:ptCount val="1"/>
                <c:pt idx="0">
                  <c:v>117408666.91</c:v>
                </c:pt>
              </c:numCache>
            </c:numRef>
          </c:val>
        </c:ser>
        <c:axId val="79044608"/>
        <c:axId val="79046144"/>
      </c:barChart>
      <c:catAx>
        <c:axId val="79044608"/>
        <c:scaling>
          <c:orientation val="minMax"/>
        </c:scaling>
        <c:delete val="1"/>
        <c:axPos val="b"/>
        <c:tickLblPos val="none"/>
        <c:crossAx val="79046144"/>
        <c:crosses val="autoZero"/>
        <c:auto val="1"/>
        <c:lblAlgn val="ctr"/>
        <c:lblOffset val="100"/>
      </c:catAx>
      <c:valAx>
        <c:axId val="7904614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04460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76"/>
                  <c:y val="-6.3337734729243783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357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4029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JUNHO!$C$51:$C$54</c:f>
              <c:numCache>
                <c:formatCode>_-* #,##0.00_-;\-* #,##0.00_-;_-* "-"??_-;_-@_-</c:formatCode>
                <c:ptCount val="4"/>
                <c:pt idx="0">
                  <c:v>61806079.189999998</c:v>
                </c:pt>
                <c:pt idx="1">
                  <c:v>22296850.330000002</c:v>
                </c:pt>
                <c:pt idx="2">
                  <c:v>26450149.109999999</c:v>
                </c:pt>
                <c:pt idx="3">
                  <c:v>4414884.09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23"/>
          <c:w val="0.59679330708661416"/>
          <c:h val="0.7179190751445211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JULHO!$C$49</c:f>
              <c:numCache>
                <c:formatCode>#,##0.00</c:formatCode>
                <c:ptCount val="1"/>
                <c:pt idx="0">
                  <c:v>237824239.22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JULHO!$D$49</c:f>
              <c:numCache>
                <c:formatCode>#,##0.00</c:formatCode>
                <c:ptCount val="1"/>
                <c:pt idx="0">
                  <c:v>20387269.159999996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JULHO!$F$49</c:f>
              <c:numCache>
                <c:formatCode>#,##0.00</c:formatCode>
                <c:ptCount val="1"/>
                <c:pt idx="0">
                  <c:v>135355231.88000003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JULHO!$H$49</c:f>
              <c:numCache>
                <c:formatCode>#,##0.00</c:formatCode>
                <c:ptCount val="1"/>
                <c:pt idx="0">
                  <c:v>102469007.33999999</c:v>
                </c:pt>
              </c:numCache>
            </c:numRef>
          </c:val>
        </c:ser>
        <c:axId val="79223424"/>
        <c:axId val="79102336"/>
      </c:barChart>
      <c:catAx>
        <c:axId val="79223424"/>
        <c:scaling>
          <c:orientation val="minMax"/>
        </c:scaling>
        <c:delete val="1"/>
        <c:axPos val="b"/>
        <c:tickLblPos val="none"/>
        <c:crossAx val="79102336"/>
        <c:crosses val="autoZero"/>
        <c:auto val="1"/>
        <c:lblAlgn val="ctr"/>
        <c:lblOffset val="100"/>
      </c:catAx>
      <c:valAx>
        <c:axId val="7910233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22342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87"/>
                  <c:y val="-6.3337734729243825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JULHO!$C$51:$C$54</c:f>
              <c:numCache>
                <c:formatCode>_-* #,##0.00_-;\-* #,##0.00_-;_-* "-"??_-;_-@_-</c:formatCode>
                <c:ptCount val="4"/>
                <c:pt idx="0">
                  <c:v>72656779.440000013</c:v>
                </c:pt>
                <c:pt idx="1">
                  <c:v>27753454.480000004</c:v>
                </c:pt>
                <c:pt idx="2">
                  <c:v>29707569.879999999</c:v>
                </c:pt>
                <c:pt idx="3">
                  <c:v>5237428.08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29"/>
          <c:w val="0.59679330708661416"/>
          <c:h val="0.717919075144521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AGOSTO!$C$49</c:f>
              <c:numCache>
                <c:formatCode>#,##0.00</c:formatCode>
                <c:ptCount val="1"/>
                <c:pt idx="0">
                  <c:v>242002809.33000001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AGOSTO!$D$49</c:f>
              <c:numCache>
                <c:formatCode>#,##0.00</c:formatCode>
                <c:ptCount val="1"/>
                <c:pt idx="0">
                  <c:v>18523811.809999999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AGOSTO!$F$49</c:f>
              <c:numCache>
                <c:formatCode>#,##0.00</c:formatCode>
                <c:ptCount val="1"/>
                <c:pt idx="0">
                  <c:v>153879043.69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AGOSTO!$H$49</c:f>
              <c:numCache>
                <c:formatCode>#,##0.00</c:formatCode>
                <c:ptCount val="1"/>
                <c:pt idx="0">
                  <c:v>88123765.640000015</c:v>
                </c:pt>
              </c:numCache>
            </c:numRef>
          </c:val>
        </c:ser>
        <c:axId val="79582720"/>
        <c:axId val="79584256"/>
      </c:barChart>
      <c:catAx>
        <c:axId val="79582720"/>
        <c:scaling>
          <c:orientation val="minMax"/>
        </c:scaling>
        <c:delete val="1"/>
        <c:axPos val="b"/>
        <c:tickLblPos val="none"/>
        <c:crossAx val="79584256"/>
        <c:crosses val="autoZero"/>
        <c:auto val="1"/>
        <c:lblAlgn val="ctr"/>
        <c:lblOffset val="100"/>
      </c:catAx>
      <c:valAx>
        <c:axId val="7958425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58272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801"/>
                  <c:y val="-6.333773472924388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AGOSTO!$B$51:$B$54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AGOSTO!$C$51:$C$54</c:f>
              <c:numCache>
                <c:formatCode>_-* #,##0.00_-;\-* #,##0.00_-;_-* "-"??_-;_-@_-</c:formatCode>
                <c:ptCount val="4"/>
                <c:pt idx="0">
                  <c:v>82999209.790000007</c:v>
                </c:pt>
                <c:pt idx="1">
                  <c:v>32324514.190000005</c:v>
                </c:pt>
                <c:pt idx="2">
                  <c:v>32040558.829999998</c:v>
                </c:pt>
                <c:pt idx="3">
                  <c:v>6514760.8799999999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37"/>
          <c:w val="0.59679330708661416"/>
          <c:h val="0.717919075144521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SETEMBRO!$C$49</c:f>
              <c:numCache>
                <c:formatCode>#,##0.00</c:formatCode>
                <c:ptCount val="1"/>
                <c:pt idx="0">
                  <c:v>247590961.97999999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SETEMBRO!$D$49</c:f>
              <c:numCache>
                <c:formatCode>#,##0.00</c:formatCode>
                <c:ptCount val="1"/>
                <c:pt idx="0">
                  <c:v>16705794.970000001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SETEMBRO!$F$49</c:f>
              <c:numCache>
                <c:formatCode>#,##0.00</c:formatCode>
                <c:ptCount val="1"/>
                <c:pt idx="0">
                  <c:v>170584838.66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SETEMBRO!$H$49</c:f>
              <c:numCache>
                <c:formatCode>#,##0.00</c:formatCode>
                <c:ptCount val="1"/>
                <c:pt idx="0">
                  <c:v>77006123.320000008</c:v>
                </c:pt>
              </c:numCache>
            </c:numRef>
          </c:val>
        </c:ser>
        <c:axId val="79634816"/>
        <c:axId val="79636352"/>
      </c:barChart>
      <c:catAx>
        <c:axId val="79634816"/>
        <c:scaling>
          <c:orientation val="minMax"/>
        </c:scaling>
        <c:delete val="1"/>
        <c:axPos val="b"/>
        <c:tickLblPos val="none"/>
        <c:crossAx val="79636352"/>
        <c:crosses val="autoZero"/>
        <c:auto val="1"/>
        <c:lblAlgn val="ctr"/>
        <c:lblOffset val="100"/>
      </c:catAx>
      <c:valAx>
        <c:axId val="7963635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63481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812"/>
                  <c:y val="-6.3337734729243908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SETEMBRO!$B$51:$B$54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SETEMBRO!$C$51:$C$54</c:f>
              <c:numCache>
                <c:formatCode>_-* #,##0.00_-;\-* #,##0.00_-;_-* "-"??_-;_-@_-</c:formatCode>
                <c:ptCount val="4"/>
                <c:pt idx="0">
                  <c:v>93128855.439999998</c:v>
                </c:pt>
                <c:pt idx="1">
                  <c:v>36801452.5</c:v>
                </c:pt>
                <c:pt idx="2">
                  <c:v>34139925.229999997</c:v>
                </c:pt>
                <c:pt idx="3">
                  <c:v>6514605.4900000002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OUTUBRO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46"/>
          <c:w val="0.59679330708661416"/>
          <c:h val="0.7179190751445220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OUTUBRO!$C$49</c:f>
              <c:numCache>
                <c:formatCode>#,##0.00</c:formatCode>
                <c:ptCount val="1"/>
                <c:pt idx="0">
                  <c:v>251661471.33000001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OUTUBRO!$D$49</c:f>
              <c:numCache>
                <c:formatCode>#,##0.00</c:formatCode>
                <c:ptCount val="1"/>
                <c:pt idx="0">
                  <c:v>15703387.279999997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OUTUBRO!$F$49</c:f>
              <c:numCache>
                <c:formatCode>#,##0.00</c:formatCode>
                <c:ptCount val="1"/>
                <c:pt idx="0">
                  <c:v>186288225.94000003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OUTUBRO!$H$49</c:f>
              <c:numCache>
                <c:formatCode>#,##0.00</c:formatCode>
                <c:ptCount val="1"/>
                <c:pt idx="0">
                  <c:v>65373245.389999986</c:v>
                </c:pt>
              </c:numCache>
            </c:numRef>
          </c:val>
        </c:ser>
        <c:axId val="79752192"/>
        <c:axId val="86254336"/>
      </c:barChart>
      <c:catAx>
        <c:axId val="79752192"/>
        <c:scaling>
          <c:orientation val="minMax"/>
        </c:scaling>
        <c:delete val="1"/>
        <c:axPos val="b"/>
        <c:tickLblPos val="none"/>
        <c:crossAx val="86254336"/>
        <c:crosses val="autoZero"/>
        <c:auto val="1"/>
        <c:lblAlgn val="ctr"/>
        <c:lblOffset val="100"/>
      </c:catAx>
      <c:valAx>
        <c:axId val="8625433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75219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74" footer="0.3149606200000067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OUTUBRO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826"/>
                  <c:y val="-6.3337734729243936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OUTUBRO!$B$51:$B$54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OUTUBRO!$C$51:$C$54</c:f>
              <c:numCache>
                <c:formatCode>_-* #,##0.00_-;\-* #,##0.00_-;_-* "-"??_-;_-@_-</c:formatCode>
                <c:ptCount val="4"/>
                <c:pt idx="0">
                  <c:v>102893835.45000002</c:v>
                </c:pt>
                <c:pt idx="1">
                  <c:v>41134940.140000008</c:v>
                </c:pt>
                <c:pt idx="2">
                  <c:v>35745747.760000005</c:v>
                </c:pt>
                <c:pt idx="3">
                  <c:v>6513702.5899999999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NOVEMBRO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51"/>
          <c:w val="0.59679330708661416"/>
          <c:h val="0.717919075144522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NOVEMBRO!$C$49</c:f>
              <c:numCache>
                <c:formatCode>#,##0.00</c:formatCode>
                <c:ptCount val="1"/>
                <c:pt idx="0">
                  <c:v>255643030.19999999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NOVEMBRO!$D$49</c:f>
              <c:numCache>
                <c:formatCode>#,##0.00</c:formatCode>
                <c:ptCount val="1"/>
                <c:pt idx="0">
                  <c:v>15264215.68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NOVEMBRO!$F$49</c:f>
              <c:numCache>
                <c:formatCode>#,##0.00</c:formatCode>
                <c:ptCount val="1"/>
                <c:pt idx="0">
                  <c:v>201552441.62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NOVEMBRO!$H$49</c:f>
              <c:numCache>
                <c:formatCode>#,##0.00</c:formatCode>
                <c:ptCount val="1"/>
                <c:pt idx="0">
                  <c:v>54090588.579999983</c:v>
                </c:pt>
              </c:numCache>
            </c:numRef>
          </c:val>
        </c:ser>
        <c:axId val="93848704"/>
        <c:axId val="93850240"/>
      </c:barChart>
      <c:catAx>
        <c:axId val="93848704"/>
        <c:scaling>
          <c:orientation val="minMax"/>
        </c:scaling>
        <c:delete val="1"/>
        <c:axPos val="b"/>
        <c:tickLblPos val="none"/>
        <c:crossAx val="93850240"/>
        <c:crosses val="autoZero"/>
        <c:auto val="1"/>
        <c:lblAlgn val="ctr"/>
        <c:lblOffset val="100"/>
      </c:catAx>
      <c:valAx>
        <c:axId val="9385024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384870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91" footer="0.3149606200000069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NOVEMBRO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86184681461"/>
                  <c:y val="2.1618001696884919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NOVEMBRO!$B$51:$B$54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NOVEMBRO!$C$51:$C$54</c:f>
              <c:numCache>
                <c:formatCode>_-* #,##0.00_-;\-* #,##0.00_-;_-* "-"??_-;_-@_-</c:formatCode>
                <c:ptCount val="4"/>
                <c:pt idx="0">
                  <c:v>113177388.20999998</c:v>
                </c:pt>
                <c:pt idx="1">
                  <c:v>45442489.609999999</c:v>
                </c:pt>
                <c:pt idx="2">
                  <c:v>36414251.210000008</c:v>
                </c:pt>
                <c:pt idx="3">
                  <c:v>6518312.5899999999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85" footer="0.314960620000006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82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70" t="s">
        <v>0</v>
      </c>
      <c r="B49" s="71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83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70" t="s">
        <v>0</v>
      </c>
      <c r="B49" s="71"/>
      <c r="C49" s="35">
        <f t="shared" ref="C49:I49" si="0">SUM(C44,C4)</f>
        <v>217343978.06</v>
      </c>
      <c r="D49" s="35">
        <f t="shared" si="0"/>
        <v>14221359.210000001</v>
      </c>
      <c r="E49" s="35">
        <f t="shared" si="0"/>
        <v>100</v>
      </c>
      <c r="F49" s="35">
        <f t="shared" si="0"/>
        <v>45181350.189999998</v>
      </c>
      <c r="G49" s="35">
        <f t="shared" si="0"/>
        <v>100</v>
      </c>
      <c r="H49" s="35">
        <f t="shared" si="0"/>
        <v>172162627.87</v>
      </c>
      <c r="I49" s="35">
        <f t="shared" si="0"/>
        <v>100</v>
      </c>
    </row>
    <row r="50" spans="1:10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6" zoomScale="120" workbookViewId="0">
      <selection activeCell="H53" sqref="H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84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4" t="s">
        <v>72</v>
      </c>
    </row>
    <row r="4" spans="1:9" s="2" customFormat="1" ht="11.25">
      <c r="A4" s="22"/>
      <c r="B4" s="25" t="s">
        <v>71</v>
      </c>
      <c r="C4" s="30">
        <v>211207123.34999999</v>
      </c>
      <c r="D4" s="31">
        <v>17195676.399999999</v>
      </c>
      <c r="E4" s="32">
        <v>99.000057002675661</v>
      </c>
      <c r="F4" s="30">
        <v>62333277.590000004</v>
      </c>
      <c r="G4" s="32">
        <v>99.652389718690742</v>
      </c>
      <c r="H4" s="30">
        <v>148873845.75999999</v>
      </c>
      <c r="I4" s="33">
        <v>93.952553188004103</v>
      </c>
    </row>
    <row r="5" spans="1:9" s="2" customFormat="1" ht="11.25">
      <c r="A5" s="3"/>
      <c r="B5" s="4" t="s">
        <v>70</v>
      </c>
      <c r="C5" s="17">
        <v>146321021</v>
      </c>
      <c r="D5" s="34">
        <v>8984468.9700000007</v>
      </c>
      <c r="E5" s="34">
        <v>51.725964101579095</v>
      </c>
      <c r="F5" s="17">
        <v>30964466.68</v>
      </c>
      <c r="G5" s="17">
        <v>49.502981719058589</v>
      </c>
      <c r="H5" s="17">
        <v>115356554.31999999</v>
      </c>
      <c r="I5" s="46">
        <v>72.800180246614502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7256567.5899999999</v>
      </c>
      <c r="E6" s="28">
        <v>41.777978855997119</v>
      </c>
      <c r="F6" s="26">
        <v>24203046.359999999</v>
      </c>
      <c r="G6" s="28">
        <v>38.693479654809522</v>
      </c>
      <c r="H6" s="26">
        <v>85827974.640000001</v>
      </c>
      <c r="I6" s="29">
        <v>54.165036922488575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41169.58</v>
      </c>
      <c r="E7" s="19">
        <v>0.23702416072311155</v>
      </c>
      <c r="F7" s="18">
        <v>129048.25</v>
      </c>
      <c r="G7" s="18">
        <v>0.20630980751729522</v>
      </c>
      <c r="H7" s="18">
        <v>470951.75</v>
      </c>
      <c r="I7" s="47">
        <v>0.29721217393812438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230409.56</v>
      </c>
      <c r="E8" s="28">
        <v>1.3265287763824991</v>
      </c>
      <c r="F8" s="26">
        <v>399480.7</v>
      </c>
      <c r="G8" s="28">
        <v>0.63865094120900023</v>
      </c>
      <c r="H8" s="26">
        <v>1500519.3</v>
      </c>
      <c r="I8" s="29">
        <v>0.94696028454955872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36564.69</v>
      </c>
      <c r="E9" s="19">
        <v>0.21051259107697354</v>
      </c>
      <c r="F9" s="18">
        <v>94963.37</v>
      </c>
      <c r="G9" s="18">
        <v>0.15181821207101753</v>
      </c>
      <c r="H9" s="18">
        <v>605036.63</v>
      </c>
      <c r="I9" s="47">
        <v>0.38183158277784629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0</v>
      </c>
      <c r="E10" s="28">
        <v>0</v>
      </c>
      <c r="F10" s="26">
        <v>201597.42</v>
      </c>
      <c r="G10" s="28">
        <v>0.32229437374147518</v>
      </c>
      <c r="H10" s="26">
        <v>4368402.58</v>
      </c>
      <c r="I10" s="29">
        <v>2.756848079317491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379338.4</v>
      </c>
      <c r="E11" s="19">
        <v>2.1839514974417513</v>
      </c>
      <c r="F11" s="18">
        <v>1198237.7000000002</v>
      </c>
      <c r="G11" s="18">
        <v>1.9156260487605727</v>
      </c>
      <c r="H11" s="18">
        <v>4801762.3</v>
      </c>
      <c r="I11" s="47">
        <v>3.0303363601836661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-339261.23</v>
      </c>
      <c r="E12" s="28">
        <v>-1.9532166300127545</v>
      </c>
      <c r="F12" s="26">
        <v>514799.55000000005</v>
      </c>
      <c r="G12" s="28">
        <v>0.82301151755634216</v>
      </c>
      <c r="H12" s="26">
        <v>485200.44999999995</v>
      </c>
      <c r="I12" s="29">
        <v>0.30620436284663172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1350143.71</v>
      </c>
      <c r="E13" s="19">
        <v>7.7731344288267712</v>
      </c>
      <c r="F13" s="18">
        <v>4056757.9299999997</v>
      </c>
      <c r="G13" s="18">
        <v>6.4855505416195962</v>
      </c>
      <c r="H13" s="18">
        <v>15943242.07</v>
      </c>
      <c r="I13" s="47">
        <v>10.061594707412089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0.4417618615000094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7.5730604828573037E-2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29536.67</v>
      </c>
      <c r="E16" s="28">
        <v>0.17005042114360908</v>
      </c>
      <c r="F16" s="26">
        <v>166535.40000000002</v>
      </c>
      <c r="G16" s="28">
        <v>0.26624062177376118</v>
      </c>
      <c r="H16" s="26">
        <v>533464.6</v>
      </c>
      <c r="I16" s="29">
        <v>0.33666330677193984</v>
      </c>
    </row>
    <row r="17" spans="1:9" s="2" customFormat="1" ht="11.25">
      <c r="A17" s="3"/>
      <c r="B17" s="4" t="s">
        <v>59</v>
      </c>
      <c r="C17" s="17">
        <v>12326102.35</v>
      </c>
      <c r="D17" s="34">
        <v>3671489.81</v>
      </c>
      <c r="E17" s="34">
        <v>21.137737883619561</v>
      </c>
      <c r="F17" s="17">
        <v>10901135.91</v>
      </c>
      <c r="G17" s="17">
        <v>17.427677254918024</v>
      </c>
      <c r="H17" s="17">
        <v>1424966.4399999995</v>
      </c>
      <c r="I17" s="46">
        <v>0.89927975301348739</v>
      </c>
    </row>
    <row r="18" spans="1:9" s="2" customFormat="1" ht="11.25">
      <c r="A18" s="22" t="s">
        <v>58</v>
      </c>
      <c r="B18" s="24" t="s">
        <v>57</v>
      </c>
      <c r="C18" s="26">
        <v>10876102.35</v>
      </c>
      <c r="D18" s="27">
        <v>3663145.29</v>
      </c>
      <c r="E18" s="28">
        <v>21.089696274994036</v>
      </c>
      <c r="F18" s="26">
        <v>10876102.35</v>
      </c>
      <c r="G18" s="28">
        <v>17.387656030724187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0.69419721092858622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3.1554418678572102E-2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3.1554418678572102E-2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4.8041608625524444E-2</v>
      </c>
      <c r="F23" s="18">
        <v>25033.56</v>
      </c>
      <c r="G23" s="18">
        <v>4.0021224193839605E-2</v>
      </c>
      <c r="H23" s="18">
        <v>174966.44</v>
      </c>
      <c r="I23" s="47">
        <v>0.11041928604918529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3.1554418678572102E-2</v>
      </c>
    </row>
    <row r="25" spans="1:9" s="2" customFormat="1" ht="11.25">
      <c r="A25" s="3"/>
      <c r="B25" s="21" t="s">
        <v>49</v>
      </c>
      <c r="C25" s="17">
        <v>52560000</v>
      </c>
      <c r="D25" s="34">
        <v>4539717.6199999992</v>
      </c>
      <c r="E25" s="34">
        <v>26.136355017477008</v>
      </c>
      <c r="F25" s="17">
        <v>20467675</v>
      </c>
      <c r="G25" s="17">
        <v>32.721730744714137</v>
      </c>
      <c r="H25" s="17">
        <v>32092325</v>
      </c>
      <c r="I25" s="46">
        <v>20.253093188376127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875949.54</v>
      </c>
      <c r="E26" s="28">
        <v>5.043073175735473</v>
      </c>
      <c r="F26" s="26">
        <v>1175328.28</v>
      </c>
      <c r="G26" s="28">
        <v>1.8790006932789378</v>
      </c>
      <c r="H26" s="26">
        <v>624671.72</v>
      </c>
      <c r="I26" s="29">
        <v>0.39422305979087519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153830.75</v>
      </c>
      <c r="E27" s="19">
        <v>0.88564431340219618</v>
      </c>
      <c r="F27" s="18">
        <v>155021.75</v>
      </c>
      <c r="G27" s="18">
        <v>0.24783371648584357</v>
      </c>
      <c r="H27" s="18">
        <v>1044978.25</v>
      </c>
      <c r="I27" s="47">
        <v>0.65947362421003164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47931.38</v>
      </c>
      <c r="E28" s="28">
        <v>0.27595363170575293</v>
      </c>
      <c r="F28" s="26">
        <v>295672.26999999996</v>
      </c>
      <c r="G28" s="28">
        <v>0.47269210633930903</v>
      </c>
      <c r="H28" s="26">
        <v>1304327.73</v>
      </c>
      <c r="I28" s="29">
        <v>0.82314606572983084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7.9935143451110441E-3</v>
      </c>
      <c r="H29" s="18">
        <v>95000</v>
      </c>
      <c r="I29" s="47">
        <v>5.9953395489286992E-2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6.7936878419098762E-2</v>
      </c>
      <c r="H30" s="26">
        <v>57505</v>
      </c>
      <c r="I30" s="29">
        <v>3.6290736922225772E-2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0.31974057380444171</v>
      </c>
      <c r="H31" s="18">
        <v>800000</v>
      </c>
      <c r="I31" s="47">
        <v>0.50487069885715363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0.2208809307500047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0.47961086070666253</v>
      </c>
      <c r="H33" s="18">
        <v>1350000</v>
      </c>
      <c r="I33" s="47">
        <v>0.85196930432144669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12.758911614271293</v>
      </c>
      <c r="H34" s="26">
        <v>619210.16000000015</v>
      </c>
      <c r="I34" s="29">
        <v>0.39077633277331242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2161487.59</v>
      </c>
      <c r="E35" s="19">
        <v>12.444255732829214</v>
      </c>
      <c r="F35" s="18">
        <v>6006744.9100000001</v>
      </c>
      <c r="G35" s="18">
        <v>9.6030003211015487</v>
      </c>
      <c r="H35" s="18">
        <v>8953255.0899999999</v>
      </c>
      <c r="I35" s="47">
        <v>5.6502951929183345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861543.17999999993</v>
      </c>
      <c r="E36" s="28">
        <v>4.9601319509749819</v>
      </c>
      <c r="F36" s="26">
        <v>2606211.7800000003</v>
      </c>
      <c r="G36" s="28">
        <v>4.1665582499654779</v>
      </c>
      <c r="H36" s="26">
        <v>10293788.219999999</v>
      </c>
      <c r="I36" s="29">
        <v>6.4962900656486671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62559.79</v>
      </c>
      <c r="G37" s="18">
        <v>0.10001451575842688</v>
      </c>
      <c r="H37" s="18">
        <v>137440.21</v>
      </c>
      <c r="I37" s="47">
        <v>8.6736918592217438E-2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0.20783137297288712</v>
      </c>
      <c r="H38" s="26">
        <v>70000</v>
      </c>
      <c r="I38" s="29">
        <v>4.4176186150000941E-2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9.6117530547368886E-4</v>
      </c>
      <c r="F39" s="18">
        <v>2064.3199999999997</v>
      </c>
      <c r="G39" s="18">
        <v>3.3002343065799251E-3</v>
      </c>
      <c r="H39" s="18">
        <v>1997935.68</v>
      </c>
      <c r="I39" s="47">
        <v>1.2608739787915528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438808.23</v>
      </c>
      <c r="E40" s="28">
        <v>2.5263350375239213</v>
      </c>
      <c r="F40" s="26">
        <v>1400787.06</v>
      </c>
      <c r="G40" s="28">
        <v>2.2394422917111849</v>
      </c>
      <c r="H40" s="26">
        <v>3849212.94</v>
      </c>
      <c r="I40" s="29">
        <v>2.4291935338347486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3.1554418678572102E-2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0.16786380124733191</v>
      </c>
      <c r="H42" s="26">
        <v>445000</v>
      </c>
      <c r="I42" s="29">
        <v>0.28083432623929167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3.1554418678572102E-2</v>
      </c>
    </row>
    <row r="44" spans="1:9" s="2" customFormat="1" ht="11.25">
      <c r="A44" s="42"/>
      <c r="B44" s="43" t="s">
        <v>13</v>
      </c>
      <c r="C44" s="30">
        <v>9800000</v>
      </c>
      <c r="D44" s="31">
        <v>173683.7</v>
      </c>
      <c r="E44" s="32">
        <v>0.99994299732435177</v>
      </c>
      <c r="F44" s="30">
        <v>217432.7</v>
      </c>
      <c r="G44" s="32">
        <v>0.34761028130924521</v>
      </c>
      <c r="H44" s="30">
        <v>9582567.3000000007</v>
      </c>
      <c r="I44" s="33">
        <v>6.0474468119958846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6.3948114760888353E-2</v>
      </c>
      <c r="H46" s="26">
        <v>5960000</v>
      </c>
      <c r="I46" s="29">
        <v>3.761286706485794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173683.7</v>
      </c>
      <c r="E47" s="19">
        <v>0.99994299732435177</v>
      </c>
      <c r="F47" s="18">
        <v>177432.7</v>
      </c>
      <c r="G47" s="18">
        <v>0.28366216654835685</v>
      </c>
      <c r="H47" s="18">
        <v>3322567.3</v>
      </c>
      <c r="I47" s="47">
        <v>2.0968335934386575</v>
      </c>
    </row>
    <row r="48" spans="1:9" s="2" customFormat="1" ht="12" thickBot="1">
      <c r="A48" s="22" t="s">
        <v>8</v>
      </c>
      <c r="B48" s="23" t="s">
        <v>7</v>
      </c>
      <c r="C48" s="48">
        <v>300000</v>
      </c>
      <c r="D48" s="49">
        <v>0</v>
      </c>
      <c r="E48" s="50">
        <v>0</v>
      </c>
      <c r="F48" s="48">
        <v>0</v>
      </c>
      <c r="G48" s="50">
        <v>0</v>
      </c>
      <c r="H48" s="48">
        <v>300000</v>
      </c>
      <c r="I48" s="51">
        <v>0.18932651207143261</v>
      </c>
    </row>
    <row r="49" spans="1:10" s="2" customFormat="1" ht="16.5" customHeight="1" thickTop="1" thickBot="1">
      <c r="A49" s="70" t="s">
        <v>0</v>
      </c>
      <c r="B49" s="71"/>
      <c r="C49" s="35">
        <f t="shared" ref="C49:I49" si="0">SUM(C44,C4)</f>
        <v>221007123.34999999</v>
      </c>
      <c r="D49" s="35">
        <f t="shared" si="0"/>
        <v>17369360.099999998</v>
      </c>
      <c r="E49" s="35">
        <f t="shared" si="0"/>
        <v>100.00000000000001</v>
      </c>
      <c r="F49" s="35">
        <f t="shared" si="0"/>
        <v>62550710.290000007</v>
      </c>
      <c r="G49" s="35">
        <f t="shared" si="0"/>
        <v>99.999999999999986</v>
      </c>
      <c r="H49" s="35">
        <f t="shared" si="0"/>
        <v>158456413.06</v>
      </c>
      <c r="I49" s="35">
        <f t="shared" si="0"/>
        <v>99.999999999999986</v>
      </c>
    </row>
    <row r="50" spans="1:10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  <c r="J50" s="7"/>
    </row>
    <row r="51" spans="1:10" s="2" customFormat="1" ht="16.5" customHeight="1">
      <c r="A51" s="6"/>
      <c r="B51" s="6" t="s">
        <v>6</v>
      </c>
      <c r="C51" s="7">
        <f>F5</f>
        <v>30964466.68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10901135.91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20467675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217432.7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62550710.290000007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C49" sqref="C49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85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5" t="s">
        <v>72</v>
      </c>
    </row>
    <row r="4" spans="1:9" s="2" customFormat="1" ht="11.25">
      <c r="A4" s="22"/>
      <c r="B4" s="25" t="s">
        <v>71</v>
      </c>
      <c r="C4" s="30">
        <v>214886790.47999999</v>
      </c>
      <c r="D4" s="31">
        <v>14746282.239999998</v>
      </c>
      <c r="E4" s="32">
        <v>77.994449114466192</v>
      </c>
      <c r="F4" s="30">
        <v>77079559.829999998</v>
      </c>
      <c r="G4" s="32">
        <v>94.625438350350208</v>
      </c>
      <c r="H4" s="30">
        <v>137807230.64999998</v>
      </c>
      <c r="I4" s="33">
        <v>96.214450481808711</v>
      </c>
    </row>
    <row r="5" spans="1:9" s="2" customFormat="1" ht="11.25">
      <c r="A5" s="3"/>
      <c r="B5" s="4" t="s">
        <v>70</v>
      </c>
      <c r="C5" s="17">
        <v>146321021</v>
      </c>
      <c r="D5" s="34">
        <v>8992957.129999999</v>
      </c>
      <c r="E5" s="34">
        <v>47.564581082123716</v>
      </c>
      <c r="F5" s="17">
        <v>39957423.809999995</v>
      </c>
      <c r="G5" s="17">
        <v>49.053066100935077</v>
      </c>
      <c r="H5" s="17">
        <v>106363597.19</v>
      </c>
      <c r="I5" s="46">
        <v>74.261089252244574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7268276.0499999998</v>
      </c>
      <c r="E6" s="28">
        <v>38.442583513959541</v>
      </c>
      <c r="F6" s="26">
        <v>31471322.41</v>
      </c>
      <c r="G6" s="28">
        <v>38.635244999834477</v>
      </c>
      <c r="H6" s="26">
        <v>78559698.590000004</v>
      </c>
      <c r="I6" s="29">
        <v>54.848923341696768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37225.47</v>
      </c>
      <c r="E7" s="19">
        <v>0.19688894993488801</v>
      </c>
      <c r="F7" s="18">
        <v>166273.72</v>
      </c>
      <c r="G7" s="18">
        <v>0.20412316411567905</v>
      </c>
      <c r="H7" s="18">
        <v>433726.28</v>
      </c>
      <c r="I7" s="47">
        <v>0.30281963793108929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122953.17</v>
      </c>
      <c r="E8" s="28">
        <v>0.65031067525717667</v>
      </c>
      <c r="F8" s="26">
        <v>522433.87</v>
      </c>
      <c r="G8" s="28">
        <v>0.64135724265746463</v>
      </c>
      <c r="H8" s="26">
        <v>1377566.13</v>
      </c>
      <c r="I8" s="29">
        <v>0.96179110178136273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28408.240000000002</v>
      </c>
      <c r="E9" s="19">
        <v>0.15025380587802606</v>
      </c>
      <c r="F9" s="18">
        <v>123371.61</v>
      </c>
      <c r="G9" s="18">
        <v>0.15145510303880586</v>
      </c>
      <c r="H9" s="18">
        <v>576628.39</v>
      </c>
      <c r="I9" s="47">
        <v>0.40259123860464929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44495.71</v>
      </c>
      <c r="E10" s="28">
        <v>0.23534192096183862</v>
      </c>
      <c r="F10" s="26">
        <v>246093.13</v>
      </c>
      <c r="G10" s="28">
        <v>0.3021121339122691</v>
      </c>
      <c r="H10" s="26">
        <v>4323906.87</v>
      </c>
      <c r="I10" s="29">
        <v>3.018871516895747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110543.6</v>
      </c>
      <c r="E11" s="19">
        <v>0.58467531305910414</v>
      </c>
      <c r="F11" s="18">
        <v>1308781.3000000003</v>
      </c>
      <c r="G11" s="18">
        <v>1.6067035734295945</v>
      </c>
      <c r="H11" s="18">
        <v>4691218.6999999993</v>
      </c>
      <c r="I11" s="47">
        <v>3.2753218186123174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514799.55000000005</v>
      </c>
      <c r="G12" s="28">
        <v>0.63198509681101578</v>
      </c>
      <c r="H12" s="26">
        <v>485200.44999999995</v>
      </c>
      <c r="I12" s="29">
        <v>0.33875794796893921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1349467.8</v>
      </c>
      <c r="E13" s="19">
        <v>7.1374598658645132</v>
      </c>
      <c r="F13" s="18">
        <v>5406225.7299999995</v>
      </c>
      <c r="G13" s="18">
        <v>6.6368630107704139</v>
      </c>
      <c r="H13" s="18">
        <v>14593774.27</v>
      </c>
      <c r="I13" s="47">
        <v>10.189102307772188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0.48872700670054509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8.3781772577236291E-2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31587.09</v>
      </c>
      <c r="E16" s="28">
        <v>0.16706703720863167</v>
      </c>
      <c r="F16" s="26">
        <v>198122.49000000002</v>
      </c>
      <c r="G16" s="28">
        <v>0.24322177636536299</v>
      </c>
      <c r="H16" s="26">
        <v>501877.51</v>
      </c>
      <c r="I16" s="29">
        <v>0.35040156170374698</v>
      </c>
    </row>
    <row r="17" spans="1:9" s="2" customFormat="1" ht="11.25">
      <c r="A17" s="3"/>
      <c r="B17" s="4" t="s">
        <v>59</v>
      </c>
      <c r="C17" s="17">
        <v>16005769.479999999</v>
      </c>
      <c r="D17" s="34">
        <v>3688344.8000000003</v>
      </c>
      <c r="E17" s="34">
        <v>19.507996397891137</v>
      </c>
      <c r="F17" s="17">
        <v>14589480.709999999</v>
      </c>
      <c r="G17" s="17">
        <v>17.910533097652856</v>
      </c>
      <c r="H17" s="17">
        <v>1416288.7699999996</v>
      </c>
      <c r="I17" s="46">
        <v>0.98882653026528078</v>
      </c>
    </row>
    <row r="18" spans="1:9" s="2" customFormat="1" ht="11.25">
      <c r="A18" s="22" t="s">
        <v>58</v>
      </c>
      <c r="B18" s="24" t="s">
        <v>57</v>
      </c>
      <c r="C18" s="26">
        <v>14555769.479999999</v>
      </c>
      <c r="D18" s="27">
        <v>3679667.1300000004</v>
      </c>
      <c r="E18" s="28">
        <v>19.462099399567638</v>
      </c>
      <c r="F18" s="26">
        <v>14555769.479999999</v>
      </c>
      <c r="G18" s="28">
        <v>17.86914806739172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0.76799958195799933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3.4909071907181788E-2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3.4909071907181788E-2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8677.67</v>
      </c>
      <c r="E23" s="19">
        <v>4.5896998323499465E-2</v>
      </c>
      <c r="F23" s="18">
        <v>33711.230000000003</v>
      </c>
      <c r="G23" s="18">
        <v>4.1385030261134492E-2</v>
      </c>
      <c r="H23" s="18">
        <v>166288.76999999999</v>
      </c>
      <c r="I23" s="47">
        <v>0.11609973258573628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3.4909071907181788E-2</v>
      </c>
    </row>
    <row r="25" spans="1:9" s="2" customFormat="1" ht="11.25">
      <c r="A25" s="3"/>
      <c r="B25" s="21" t="s">
        <v>49</v>
      </c>
      <c r="C25" s="17">
        <v>52560000</v>
      </c>
      <c r="D25" s="34">
        <v>2064980.3099999996</v>
      </c>
      <c r="E25" s="34">
        <v>10.921871634451342</v>
      </c>
      <c r="F25" s="17">
        <v>22532655.310000002</v>
      </c>
      <c r="G25" s="17">
        <v>27.661839151762273</v>
      </c>
      <c r="H25" s="17">
        <v>30027344.689999998</v>
      </c>
      <c r="I25" s="46">
        <v>20.964534699298866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1175328.28</v>
      </c>
      <c r="G26" s="28">
        <v>1.4428721952467221</v>
      </c>
      <c r="H26" s="26">
        <v>624671.72</v>
      </c>
      <c r="I26" s="29">
        <v>0.43613419983725854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155021.75</v>
      </c>
      <c r="G27" s="18">
        <v>0.19030987047592229</v>
      </c>
      <c r="H27" s="18">
        <v>1044978.25</v>
      </c>
      <c r="I27" s="47">
        <v>0.72958441741381974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33748.019999999997</v>
      </c>
      <c r="E28" s="28">
        <v>0.17849639561788203</v>
      </c>
      <c r="F28" s="26">
        <v>329420.28999999998</v>
      </c>
      <c r="G28" s="28">
        <v>0.40440733459685979</v>
      </c>
      <c r="H28" s="26">
        <v>1270579.71</v>
      </c>
      <c r="I28" s="29">
        <v>0.88709516920392373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6.1381667564687622E-3</v>
      </c>
      <c r="H29" s="18">
        <v>95000</v>
      </c>
      <c r="I29" s="47">
        <v>6.6327236623645411E-2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5.2168279263228014E-2</v>
      </c>
      <c r="H30" s="26">
        <v>57505</v>
      </c>
      <c r="I30" s="29">
        <v>4.0148923600449776E-2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0.24552667025875052</v>
      </c>
      <c r="H31" s="18">
        <v>800000</v>
      </c>
      <c r="I31" s="47">
        <v>0.55854515051490861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0.24436350335027254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4411.67</v>
      </c>
      <c r="E33" s="19">
        <v>2.3333730205669596E-2</v>
      </c>
      <c r="F33" s="18">
        <v>304411.67</v>
      </c>
      <c r="G33" s="18">
        <v>0.37370591861502789</v>
      </c>
      <c r="H33" s="18">
        <v>1345588.33</v>
      </c>
      <c r="I33" s="47">
        <v>0.93946479538869321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9.7974837772503314</v>
      </c>
      <c r="H34" s="26">
        <v>619210.16000000015</v>
      </c>
      <c r="I34" s="29">
        <v>0.43232104002195093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723024.97</v>
      </c>
      <c r="E35" s="19">
        <v>3.8241458635714718</v>
      </c>
      <c r="F35" s="18">
        <v>6729769.8800000008</v>
      </c>
      <c r="G35" s="18">
        <v>8.2616899512201574</v>
      </c>
      <c r="H35" s="18">
        <v>8230230.1199999992</v>
      </c>
      <c r="I35" s="47">
        <v>5.7461939014346672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863800.39</v>
      </c>
      <c r="E36" s="28">
        <v>4.5687200656015019</v>
      </c>
      <c r="F36" s="26">
        <v>3470012.17</v>
      </c>
      <c r="G36" s="28">
        <v>4.2599026692872064</v>
      </c>
      <c r="H36" s="26">
        <v>9429987.8300000001</v>
      </c>
      <c r="I36" s="29">
        <v>6.5838424648263842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12438.88</v>
      </c>
      <c r="E37" s="19">
        <v>6.5790385495900508E-2</v>
      </c>
      <c r="F37" s="18">
        <v>74998.67</v>
      </c>
      <c r="G37" s="18">
        <v>9.2070868594674227E-2</v>
      </c>
      <c r="H37" s="18">
        <v>125001.33</v>
      </c>
      <c r="I37" s="47">
        <v>8.7273608349267201E-2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0.15959233566818784</v>
      </c>
      <c r="H38" s="26">
        <v>70000</v>
      </c>
      <c r="I38" s="29">
        <v>4.8872700670054503E-2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8.8301397380958655E-4</v>
      </c>
      <c r="F39" s="18">
        <v>2231.27</v>
      </c>
      <c r="G39" s="18">
        <v>2.739181467741211E-3</v>
      </c>
      <c r="H39" s="18">
        <v>1997768.73</v>
      </c>
      <c r="I39" s="47">
        <v>1.3948050449897849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427389.42999999993</v>
      </c>
      <c r="E40" s="28">
        <v>2.2605021799851097</v>
      </c>
      <c r="F40" s="26">
        <v>1828176.4900000002</v>
      </c>
      <c r="G40" s="28">
        <v>2.2443304311751495</v>
      </c>
      <c r="H40" s="26">
        <v>3421823.51</v>
      </c>
      <c r="I40" s="29">
        <v>2.3890536592855036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3.4909071907181788E-2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0.12890150188584401</v>
      </c>
      <c r="H42" s="26">
        <v>445000</v>
      </c>
      <c r="I42" s="29">
        <v>0.31069073997391794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3.4909071907181788E-2</v>
      </c>
    </row>
    <row r="44" spans="1:9" s="2" customFormat="1" ht="11.25">
      <c r="A44" s="42"/>
      <c r="B44" s="43" t="s">
        <v>13</v>
      </c>
      <c r="C44" s="38">
        <v>9800000</v>
      </c>
      <c r="D44" s="41">
        <v>4160553.3200000003</v>
      </c>
      <c r="E44" s="39">
        <v>22.005550885533808</v>
      </c>
      <c r="F44" s="38">
        <v>4377986.0199999996</v>
      </c>
      <c r="G44" s="39">
        <v>5.374561649649797</v>
      </c>
      <c r="H44" s="38">
        <v>5422013.9800000004</v>
      </c>
      <c r="I44" s="40">
        <v>3.7855495181912988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3704020.6</v>
      </c>
      <c r="E46" s="28">
        <v>19.590907152312486</v>
      </c>
      <c r="F46" s="26">
        <v>3744020.6</v>
      </c>
      <c r="G46" s="28">
        <v>4.5962845564908461</v>
      </c>
      <c r="H46" s="26">
        <v>2255979.4</v>
      </c>
      <c r="I46" s="29">
        <v>1.5750829419144166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456532.72</v>
      </c>
      <c r="E47" s="19">
        <v>2.41464373322132</v>
      </c>
      <c r="F47" s="18">
        <v>633965.41999999993</v>
      </c>
      <c r="G47" s="18">
        <v>0.77827709315895122</v>
      </c>
      <c r="H47" s="18">
        <v>2866034.58</v>
      </c>
      <c r="I47" s="47">
        <v>2.001012144833791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0.20945443144309073</v>
      </c>
    </row>
    <row r="49" spans="1:10" s="2" customFormat="1" ht="16.5" customHeight="1" thickTop="1" thickBot="1">
      <c r="A49" s="70" t="s">
        <v>0</v>
      </c>
      <c r="B49" s="71"/>
      <c r="C49" s="35">
        <f t="shared" ref="C49:I49" si="0">SUM(C44,C4)</f>
        <v>224686790.47999999</v>
      </c>
      <c r="D49" s="35">
        <f t="shared" si="0"/>
        <v>18906835.559999999</v>
      </c>
      <c r="E49" s="35">
        <f t="shared" si="0"/>
        <v>100</v>
      </c>
      <c r="F49" s="35">
        <f t="shared" si="0"/>
        <v>81457545.849999994</v>
      </c>
      <c r="G49" s="35">
        <f t="shared" si="0"/>
        <v>100</v>
      </c>
      <c r="H49" s="35">
        <f t="shared" si="0"/>
        <v>143229244.62999997</v>
      </c>
      <c r="I49" s="35">
        <f t="shared" si="0"/>
        <v>100.00000000000001</v>
      </c>
    </row>
    <row r="50" spans="1:10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  <c r="J50" s="7"/>
    </row>
    <row r="51" spans="1:10" s="2" customFormat="1" ht="16.5" customHeight="1">
      <c r="A51" s="6"/>
      <c r="B51" s="6" t="s">
        <v>6</v>
      </c>
      <c r="C51" s="7">
        <f>F5</f>
        <v>39957423.809999995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F16</f>
        <v>198122.49000000002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22532655.310000002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4377986.0199999996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67066187.629999995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9" zoomScale="120" workbookViewId="0">
      <selection activeCell="C73" sqref="C7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86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2" t="s">
        <v>72</v>
      </c>
    </row>
    <row r="4" spans="1:9" s="2" customFormat="1" ht="11.25">
      <c r="A4" s="22"/>
      <c r="B4" s="25" t="s">
        <v>71</v>
      </c>
      <c r="C4" s="38">
        <v>218615643.72999999</v>
      </c>
      <c r="D4" s="38">
        <v>14380893.499999998</v>
      </c>
      <c r="E4" s="39">
        <v>99.975166821664658</v>
      </c>
      <c r="F4" s="38">
        <v>91460453.329999998</v>
      </c>
      <c r="G4" s="39">
        <v>95.428353315214494</v>
      </c>
      <c r="H4" s="38">
        <v>127155190.39999999</v>
      </c>
      <c r="I4" s="40">
        <v>95.912881190904159</v>
      </c>
    </row>
    <row r="5" spans="1:9" s="2" customFormat="1" ht="11.25">
      <c r="A5" s="3"/>
      <c r="B5" s="4" t="s">
        <v>70</v>
      </c>
      <c r="C5" s="58">
        <v>146321021</v>
      </c>
      <c r="D5" s="58">
        <v>9096398.7999999989</v>
      </c>
      <c r="E5" s="59">
        <v>63.23765540064602</v>
      </c>
      <c r="F5" s="58">
        <v>49053822.609999999</v>
      </c>
      <c r="G5" s="59">
        <v>51.181962750598764</v>
      </c>
      <c r="H5" s="58">
        <v>97267198.390000001</v>
      </c>
      <c r="I5" s="60">
        <v>73.368434380105143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7473482.8099999996</v>
      </c>
      <c r="E6" s="55">
        <v>51.955234260555038</v>
      </c>
      <c r="F6" s="53">
        <v>38944805.219999999</v>
      </c>
      <c r="G6" s="55">
        <v>40.634377996323998</v>
      </c>
      <c r="H6" s="53">
        <v>71086215.780000001</v>
      </c>
      <c r="I6" s="56">
        <v>53.620176628024751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40453.46</v>
      </c>
      <c r="E7" s="63">
        <v>0.28123019004441824</v>
      </c>
      <c r="F7" s="61">
        <v>206727.18</v>
      </c>
      <c r="G7" s="63">
        <v>0.21569578604337694</v>
      </c>
      <c r="H7" s="61">
        <v>393272.82</v>
      </c>
      <c r="I7" s="64">
        <v>0.29664482544215387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130570.88</v>
      </c>
      <c r="E8" s="55">
        <v>0.9077214506909157</v>
      </c>
      <c r="F8" s="53">
        <v>653004.75</v>
      </c>
      <c r="G8" s="55">
        <v>0.68133456297961814</v>
      </c>
      <c r="H8" s="53">
        <v>1246995.25</v>
      </c>
      <c r="I8" s="56">
        <v>0.94060578166435449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49100.23</v>
      </c>
      <c r="E9" s="63">
        <v>0.34134205118980299</v>
      </c>
      <c r="F9" s="61">
        <v>172471.84</v>
      </c>
      <c r="G9" s="63">
        <v>0.17995431998418179</v>
      </c>
      <c r="H9" s="61">
        <v>527528.16</v>
      </c>
      <c r="I9" s="64">
        <v>0.39791333390143929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0</v>
      </c>
      <c r="E10" s="55">
        <v>0</v>
      </c>
      <c r="F10" s="53">
        <v>246093.13</v>
      </c>
      <c r="G10" s="55">
        <v>0.25676957967126024</v>
      </c>
      <c r="H10" s="53">
        <v>4323906.87</v>
      </c>
      <c r="I10" s="56">
        <v>3.2615134671124228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36565.33</v>
      </c>
      <c r="E11" s="63">
        <v>0.2542001278737806</v>
      </c>
      <c r="F11" s="61">
        <v>1345346.6300000004</v>
      </c>
      <c r="G11" s="63">
        <v>1.4037128492666437</v>
      </c>
      <c r="H11" s="61">
        <v>4654653.3699999992</v>
      </c>
      <c r="I11" s="64">
        <v>3.5109948265364053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514799.55000000005</v>
      </c>
      <c r="G12" s="55">
        <v>0.53713349929132082</v>
      </c>
      <c r="H12" s="53">
        <v>485200.44999999995</v>
      </c>
      <c r="I12" s="56">
        <v>0.36598563509856719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1334636.92</v>
      </c>
      <c r="E13" s="63">
        <v>9.2783211782600805</v>
      </c>
      <c r="F13" s="61">
        <v>6740862.6499999994</v>
      </c>
      <c r="G13" s="63">
        <v>7.0333067374217118</v>
      </c>
      <c r="H13" s="61">
        <v>13259137.350000001</v>
      </c>
      <c r="I13" s="64">
        <v>10.001338217841479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0</v>
      </c>
      <c r="G14" s="55">
        <v>0</v>
      </c>
      <c r="H14" s="53">
        <v>700000</v>
      </c>
      <c r="I14" s="56">
        <v>0.52800846447895311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9.0515736767820529E-2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31589.17</v>
      </c>
      <c r="E16" s="55">
        <v>0.21960614203199022</v>
      </c>
      <c r="F16" s="53">
        <v>229711.66000000003</v>
      </c>
      <c r="G16" s="55">
        <v>0.23967741961666075</v>
      </c>
      <c r="H16" s="53">
        <v>470288.33999999997</v>
      </c>
      <c r="I16" s="56">
        <v>0.354737463236794</v>
      </c>
    </row>
    <row r="17" spans="1:9" s="2" customFormat="1" ht="11.25">
      <c r="A17" s="3"/>
      <c r="B17" s="4" t="s">
        <v>59</v>
      </c>
      <c r="C17" s="58">
        <v>19734622.73</v>
      </c>
      <c r="D17" s="58">
        <v>3737530.9199999995</v>
      </c>
      <c r="E17" s="59">
        <v>25.983105794374307</v>
      </c>
      <c r="F17" s="58">
        <v>18327011.629999999</v>
      </c>
      <c r="G17" s="59">
        <v>19.122106630385812</v>
      </c>
      <c r="H17" s="58">
        <v>1407611.1000000015</v>
      </c>
      <c r="I17" s="60">
        <v>1.0617579649921871</v>
      </c>
    </row>
    <row r="18" spans="1:9" s="2" customFormat="1" ht="11.25">
      <c r="A18" s="22" t="s">
        <v>58</v>
      </c>
      <c r="B18" s="24" t="s">
        <v>57</v>
      </c>
      <c r="C18" s="53">
        <v>18284622.73</v>
      </c>
      <c r="D18" s="54">
        <v>3728853.2499999995</v>
      </c>
      <c r="E18" s="55">
        <v>25.922779118158161</v>
      </c>
      <c r="F18" s="53">
        <v>18284622.73</v>
      </c>
      <c r="G18" s="55">
        <v>19.077878739766813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0.82972758703835481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3.7714890319925219E-2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3.7714890319925219E-2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8677.67</v>
      </c>
      <c r="E23" s="63">
        <v>6.0326676216144355E-2</v>
      </c>
      <c r="F23" s="61">
        <v>42388.9</v>
      </c>
      <c r="G23" s="63">
        <v>4.4227890618998927E-2</v>
      </c>
      <c r="H23" s="61">
        <v>157611.1</v>
      </c>
      <c r="I23" s="64">
        <v>0.11888570699405532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3.7714890319925219E-2</v>
      </c>
    </row>
    <row r="25" spans="1:9" s="2" customFormat="1" ht="11.25">
      <c r="A25" s="3"/>
      <c r="B25" s="21" t="s">
        <v>49</v>
      </c>
      <c r="C25" s="58">
        <v>52560000</v>
      </c>
      <c r="D25" s="58">
        <v>1546963.78</v>
      </c>
      <c r="E25" s="59">
        <v>10.754405626644338</v>
      </c>
      <c r="F25" s="58">
        <v>24079619.09</v>
      </c>
      <c r="G25" s="59">
        <v>25.124283934229911</v>
      </c>
      <c r="H25" s="58">
        <v>28480380.91</v>
      </c>
      <c r="I25" s="60">
        <v>21.482688845806841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8208</v>
      </c>
      <c r="E26" s="55">
        <v>5.7061556660038107E-2</v>
      </c>
      <c r="F26" s="53">
        <v>1183536.28</v>
      </c>
      <c r="G26" s="55">
        <v>1.2348825549956919</v>
      </c>
      <c r="H26" s="53">
        <v>616463.72</v>
      </c>
      <c r="I26" s="56">
        <v>0.46499723172026181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132655.79999999999</v>
      </c>
      <c r="E27" s="63">
        <v>0.92221569785364066</v>
      </c>
      <c r="F27" s="61">
        <v>287677.55</v>
      </c>
      <c r="G27" s="63">
        <v>0.30015808890869056</v>
      </c>
      <c r="H27" s="61">
        <v>912322.45</v>
      </c>
      <c r="I27" s="64">
        <v>0.68816282276310914</v>
      </c>
    </row>
    <row r="28" spans="1:9" s="2" customFormat="1" ht="11.25">
      <c r="A28" s="22" t="s">
        <v>39</v>
      </c>
      <c r="B28" s="23" t="s">
        <v>17</v>
      </c>
      <c r="C28" s="53">
        <v>1500000</v>
      </c>
      <c r="D28" s="54">
        <v>67318.399999999994</v>
      </c>
      <c r="E28" s="55">
        <v>0.46799374949599276</v>
      </c>
      <c r="F28" s="53">
        <v>396738.68999999994</v>
      </c>
      <c r="G28" s="55">
        <v>0.41395071317361193</v>
      </c>
      <c r="H28" s="53">
        <v>1103261.31</v>
      </c>
      <c r="I28" s="56">
        <v>0.83218758601734044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5.2169188890250654E-3</v>
      </c>
      <c r="H29" s="61">
        <v>95000</v>
      </c>
      <c r="I29" s="64">
        <v>7.1658291607857916E-2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4.4338593637824032E-2</v>
      </c>
      <c r="H30" s="53">
        <v>57505</v>
      </c>
      <c r="I30" s="56">
        <v>4.3375895356945998E-2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-3095.29</v>
      </c>
      <c r="E31" s="63">
        <v>-2.1518282859923167E-2</v>
      </c>
      <c r="F31" s="61">
        <v>196904.71</v>
      </c>
      <c r="G31" s="63">
        <v>0.20544718018740055</v>
      </c>
      <c r="H31" s="61">
        <v>803095.29</v>
      </c>
      <c r="I31" s="64">
        <v>0.60577301557597085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0.18857445159962608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304411.67</v>
      </c>
      <c r="G33" s="63">
        <v>0.31761819825253301</v>
      </c>
      <c r="H33" s="61">
        <v>1345588.33</v>
      </c>
      <c r="I33" s="64">
        <v>1.014974325634427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1926.72</v>
      </c>
      <c r="E34" s="55">
        <v>1.3394449615987894E-2</v>
      </c>
      <c r="F34" s="53">
        <v>7982716.5599999996</v>
      </c>
      <c r="G34" s="55">
        <v>8.3290369615194386</v>
      </c>
      <c r="H34" s="53">
        <v>617283.44000000041</v>
      </c>
      <c r="I34" s="56">
        <v>0.46561554471812305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77105.45</v>
      </c>
      <c r="E35" s="63">
        <v>0.53603277338849109</v>
      </c>
      <c r="F35" s="61">
        <v>6806875.330000001</v>
      </c>
      <c r="G35" s="63">
        <v>7.1021832968631458</v>
      </c>
      <c r="H35" s="61">
        <v>8453124.6699999981</v>
      </c>
      <c r="I35" s="64">
        <v>6.3761733957940798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863756.3600000001</v>
      </c>
      <c r="E36" s="55">
        <v>6.0047858767797608</v>
      </c>
      <c r="F36" s="53">
        <v>4333768.53</v>
      </c>
      <c r="G36" s="55">
        <v>4.5217837809638795</v>
      </c>
      <c r="H36" s="53">
        <v>8566231.4699999988</v>
      </c>
      <c r="I36" s="56">
        <v>6.4614896069228349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6220.87</v>
      </c>
      <c r="E37" s="63">
        <v>4.3247140104743086E-2</v>
      </c>
      <c r="F37" s="61">
        <v>81219.539999999994</v>
      </c>
      <c r="G37" s="63">
        <v>8.4743150476785364E-2</v>
      </c>
      <c r="H37" s="61">
        <v>118780.46</v>
      </c>
      <c r="I37" s="64">
        <v>8.9595840421005296E-2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0.13563989111465172</v>
      </c>
      <c r="H38" s="53">
        <v>70000</v>
      </c>
      <c r="I38" s="56">
        <v>5.280084644789531E-2</v>
      </c>
    </row>
    <row r="39" spans="1:9" s="2" customFormat="1" ht="11.25">
      <c r="A39" s="3" t="s">
        <v>21</v>
      </c>
      <c r="B39" s="20" t="s">
        <v>7</v>
      </c>
      <c r="C39" s="61">
        <v>1900000</v>
      </c>
      <c r="D39" s="62">
        <v>0</v>
      </c>
      <c r="E39" s="63">
        <v>0</v>
      </c>
      <c r="F39" s="61">
        <v>2231.27</v>
      </c>
      <c r="G39" s="63">
        <v>2.3280709219029917E-3</v>
      </c>
      <c r="H39" s="61">
        <v>1897768.73</v>
      </c>
      <c r="I39" s="64">
        <v>1.4314827900906757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392867.47000000003</v>
      </c>
      <c r="E40" s="55">
        <v>2.7311926656056071</v>
      </c>
      <c r="F40" s="53">
        <v>2221043.96</v>
      </c>
      <c r="G40" s="55">
        <v>2.3174012376558064</v>
      </c>
      <c r="H40" s="53">
        <v>3028956.04</v>
      </c>
      <c r="I40" s="56">
        <v>2.2847348966495007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3.7714890319925219E-2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105000</v>
      </c>
      <c r="G42" s="55">
        <v>0.10955529666952639</v>
      </c>
      <c r="H42" s="53">
        <v>445000</v>
      </c>
      <c r="I42" s="56">
        <v>0.33566252384733447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3.7714890319925219E-2</v>
      </c>
    </row>
    <row r="44" spans="1:9" s="2" customFormat="1" ht="11.25">
      <c r="A44" s="42"/>
      <c r="B44" s="43" t="s">
        <v>13</v>
      </c>
      <c r="C44" s="38">
        <v>9800000</v>
      </c>
      <c r="D44" s="41">
        <v>3572.12</v>
      </c>
      <c r="E44" s="39">
        <v>2.4833178335338119E-2</v>
      </c>
      <c r="F44" s="38">
        <v>4381558.1399999997</v>
      </c>
      <c r="G44" s="39">
        <v>4.571646684785506</v>
      </c>
      <c r="H44" s="38">
        <v>5418441.8600000003</v>
      </c>
      <c r="I44" s="40">
        <v>4.0871188090958324</v>
      </c>
    </row>
    <row r="45" spans="1:9" s="2" customFormat="1" ht="11.25">
      <c r="A45" s="3" t="s">
        <v>77</v>
      </c>
      <c r="B45" s="20" t="s">
        <v>78</v>
      </c>
      <c r="C45" s="53">
        <v>0</v>
      </c>
      <c r="D45" s="54">
        <v>0</v>
      </c>
      <c r="E45" s="55">
        <v>0</v>
      </c>
      <c r="F45" s="53">
        <v>0</v>
      </c>
      <c r="G45" s="55">
        <v>0</v>
      </c>
      <c r="H45" s="53">
        <v>0</v>
      </c>
      <c r="I45" s="56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3.9064503578077918</v>
      </c>
      <c r="H46" s="53">
        <v>2255979.4</v>
      </c>
      <c r="I46" s="56">
        <v>1.7016803127002142</v>
      </c>
    </row>
    <row r="47" spans="1:9" s="2" customFormat="1" ht="11.25">
      <c r="A47" s="3" t="s">
        <v>10</v>
      </c>
      <c r="B47" s="20" t="s">
        <v>9</v>
      </c>
      <c r="C47" s="53">
        <v>3500000</v>
      </c>
      <c r="D47" s="54">
        <v>3572.12</v>
      </c>
      <c r="E47" s="55">
        <v>2.4833178335338119E-2</v>
      </c>
      <c r="F47" s="53">
        <v>637537.53999999992</v>
      </c>
      <c r="G47" s="55">
        <v>0.66519632697771458</v>
      </c>
      <c r="H47" s="53">
        <v>2862462.46</v>
      </c>
      <c r="I47" s="56">
        <v>2.1591491544760664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0</v>
      </c>
      <c r="G48" s="55">
        <v>0</v>
      </c>
      <c r="H48" s="53">
        <v>300000</v>
      </c>
      <c r="I48" s="56">
        <v>0.2262893419195513</v>
      </c>
    </row>
    <row r="49" spans="1:9" s="2" customFormat="1" ht="16.5" customHeight="1" thickTop="1" thickBot="1">
      <c r="A49" s="70" t="s">
        <v>0</v>
      </c>
      <c r="B49" s="71"/>
      <c r="C49" s="35">
        <f>SUM(C44,C4)</f>
        <v>228415643.72999999</v>
      </c>
      <c r="D49" s="35">
        <f t="shared" ref="D49:I49" si="0">SUM(D44,D4)</f>
        <v>14384465.619999997</v>
      </c>
      <c r="E49" s="35">
        <f t="shared" si="0"/>
        <v>100</v>
      </c>
      <c r="F49" s="35">
        <f t="shared" si="0"/>
        <v>95842011.469999999</v>
      </c>
      <c r="G49" s="35">
        <f t="shared" si="0"/>
        <v>100</v>
      </c>
      <c r="H49" s="35">
        <f t="shared" si="0"/>
        <v>132573632.25999999</v>
      </c>
      <c r="I49" s="35">
        <f t="shared" si="0"/>
        <v>99.999999999999986</v>
      </c>
    </row>
    <row r="50" spans="1:9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</row>
    <row r="51" spans="1:9" s="2" customFormat="1" ht="16.5" customHeight="1">
      <c r="A51" s="6"/>
      <c r="B51" s="6" t="s">
        <v>6</v>
      </c>
      <c r="C51" s="7">
        <f>F5</f>
        <v>49053822.609999999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18327011.629999999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24079619.09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4381558.1399999997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95842011.469999999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87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7" t="s">
        <v>72</v>
      </c>
    </row>
    <row r="4" spans="1:9" s="2" customFormat="1" ht="11.25">
      <c r="A4" s="22"/>
      <c r="B4" s="25" t="s">
        <v>71</v>
      </c>
      <c r="C4" s="38">
        <v>222576629.63</v>
      </c>
      <c r="D4" s="38">
        <v>19092625.300000001</v>
      </c>
      <c r="E4" s="39">
        <v>99.825755333345839</v>
      </c>
      <c r="F4" s="38">
        <v>110553078.63</v>
      </c>
      <c r="G4" s="39">
        <v>96.159900562252915</v>
      </c>
      <c r="H4" s="38">
        <v>112023551</v>
      </c>
      <c r="I4" s="40">
        <v>95.413357419237215</v>
      </c>
    </row>
    <row r="5" spans="1:9" s="2" customFormat="1" ht="11.25">
      <c r="A5" s="3"/>
      <c r="B5" s="4" t="s">
        <v>70</v>
      </c>
      <c r="C5" s="58">
        <v>146321021</v>
      </c>
      <c r="D5" s="58">
        <v>12752256.58</v>
      </c>
      <c r="E5" s="59">
        <v>66.675149451716806</v>
      </c>
      <c r="F5" s="58">
        <v>61806079.189999998</v>
      </c>
      <c r="G5" s="59">
        <v>53.759393249862399</v>
      </c>
      <c r="H5" s="58">
        <v>84514941.810000002</v>
      </c>
      <c r="I5" s="60">
        <v>71.983563082941075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10574674.82</v>
      </c>
      <c r="E6" s="55">
        <v>55.28966733092556</v>
      </c>
      <c r="F6" s="53">
        <v>49519480.039999999</v>
      </c>
      <c r="G6" s="55">
        <v>43.072416757181969</v>
      </c>
      <c r="H6" s="53">
        <v>60511540.960000001</v>
      </c>
      <c r="I6" s="56">
        <v>51.539245400329193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39703.43</v>
      </c>
      <c r="E7" s="63">
        <v>0.20758930879320314</v>
      </c>
      <c r="F7" s="61">
        <v>246430.61</v>
      </c>
      <c r="G7" s="63">
        <v>0.21434720088079856</v>
      </c>
      <c r="H7" s="61">
        <v>353569.39</v>
      </c>
      <c r="I7" s="64">
        <v>0.30114419940653087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147484.15</v>
      </c>
      <c r="E8" s="55">
        <v>0.77112059981853187</v>
      </c>
      <c r="F8" s="53">
        <v>800488.9</v>
      </c>
      <c r="G8" s="55">
        <v>0.69627127511127562</v>
      </c>
      <c r="H8" s="53">
        <v>1099511.1000000001</v>
      </c>
      <c r="I8" s="56">
        <v>0.93648205787297956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49446.74</v>
      </c>
      <c r="E9" s="63">
        <v>0.25853218673241157</v>
      </c>
      <c r="F9" s="61">
        <v>221918.58</v>
      </c>
      <c r="G9" s="63">
        <v>0.19302645254354386</v>
      </c>
      <c r="H9" s="61">
        <v>478081.42000000004</v>
      </c>
      <c r="I9" s="64">
        <v>0.40719431757663593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84825.84</v>
      </c>
      <c r="E10" s="55">
        <v>0.44351174428513718</v>
      </c>
      <c r="F10" s="53">
        <v>330918.96999999997</v>
      </c>
      <c r="G10" s="55">
        <v>0.28783581283939097</v>
      </c>
      <c r="H10" s="53">
        <v>4239081.03</v>
      </c>
      <c r="I10" s="56">
        <v>3.6105350154852554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207036.76</v>
      </c>
      <c r="E11" s="63">
        <v>1.0824913087656227</v>
      </c>
      <c r="F11" s="61">
        <v>1552383.3900000004</v>
      </c>
      <c r="G11" s="63">
        <v>1.3502747663544927</v>
      </c>
      <c r="H11" s="61">
        <v>4447616.6099999994</v>
      </c>
      <c r="I11" s="64">
        <v>3.7881501656171048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150000</v>
      </c>
      <c r="E12" s="55">
        <v>0.78427471679349803</v>
      </c>
      <c r="F12" s="53">
        <v>664799.55000000005</v>
      </c>
      <c r="G12" s="55">
        <v>0.57824765636588127</v>
      </c>
      <c r="H12" s="53">
        <v>335200.44999999995</v>
      </c>
      <c r="I12" s="56">
        <v>0.2854988978428219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1463636.84</v>
      </c>
      <c r="E13" s="63">
        <v>7.6526224545302028</v>
      </c>
      <c r="F13" s="61">
        <v>8204499.4899999993</v>
      </c>
      <c r="G13" s="63">
        <v>7.1363354589327983</v>
      </c>
      <c r="H13" s="61">
        <v>11795500.510000002</v>
      </c>
      <c r="I13" s="64">
        <v>10.04653303749874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3643.14</v>
      </c>
      <c r="E14" s="55">
        <v>1.9048150611593762E-2</v>
      </c>
      <c r="F14" s="53">
        <v>3643.14</v>
      </c>
      <c r="G14" s="55">
        <v>3.1688306149015837E-3</v>
      </c>
      <c r="H14" s="53">
        <v>696356.86</v>
      </c>
      <c r="I14" s="56">
        <v>0.59310515852615442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0.10220710545328514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31804.86</v>
      </c>
      <c r="E16" s="55">
        <v>0.16629165046104569</v>
      </c>
      <c r="F16" s="53">
        <v>261516.52000000002</v>
      </c>
      <c r="G16" s="55">
        <v>0.22746903903734761</v>
      </c>
      <c r="H16" s="53">
        <v>438483.48</v>
      </c>
      <c r="I16" s="56">
        <v>0.37346772733236205</v>
      </c>
    </row>
    <row r="17" spans="1:9" s="2" customFormat="1" ht="11.25">
      <c r="A17" s="3"/>
      <c r="B17" s="4" t="s">
        <v>59</v>
      </c>
      <c r="C17" s="58">
        <v>23695608.630000003</v>
      </c>
      <c r="D17" s="58">
        <v>3969838.6999999997</v>
      </c>
      <c r="E17" s="59">
        <v>20.756294147722453</v>
      </c>
      <c r="F17" s="58">
        <v>22296850.330000002</v>
      </c>
      <c r="G17" s="59">
        <v>19.393968373870479</v>
      </c>
      <c r="H17" s="58">
        <v>1398758.3000000007</v>
      </c>
      <c r="I17" s="60">
        <v>1.1913586422646494</v>
      </c>
    </row>
    <row r="18" spans="1:9" s="2" customFormat="1" ht="11.25">
      <c r="A18" s="22" t="s">
        <v>58</v>
      </c>
      <c r="B18" s="24" t="s">
        <v>57</v>
      </c>
      <c r="C18" s="53">
        <v>22245608.630000003</v>
      </c>
      <c r="D18" s="54">
        <v>3960985.9</v>
      </c>
      <c r="E18" s="55">
        <v>20.710007299636928</v>
      </c>
      <c r="F18" s="53">
        <v>22245608.630000003</v>
      </c>
      <c r="G18" s="55">
        <v>19.349397957219018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0.93689846665511389</v>
      </c>
    </row>
    <row r="20" spans="1:9" s="2" customFormat="1" ht="11.25">
      <c r="A20" s="22" t="s">
        <v>53</v>
      </c>
      <c r="B20" s="24" t="s">
        <v>50</v>
      </c>
      <c r="C20" s="53">
        <v>0</v>
      </c>
      <c r="D20" s="54">
        <v>0</v>
      </c>
      <c r="E20" s="55">
        <v>0</v>
      </c>
      <c r="F20" s="53">
        <v>0</v>
      </c>
      <c r="G20" s="55">
        <v>0</v>
      </c>
      <c r="H20" s="53">
        <v>0</v>
      </c>
      <c r="I20" s="56">
        <v>0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4.2586293938868806E-2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4.2586293938868806E-2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8852.7999999999993</v>
      </c>
      <c r="E23" s="63">
        <v>4.6286848085529859E-2</v>
      </c>
      <c r="F23" s="61">
        <v>51241.7</v>
      </c>
      <c r="G23" s="63">
        <v>4.4570416651460693E-2</v>
      </c>
      <c r="H23" s="61">
        <v>148758.29999999999</v>
      </c>
      <c r="I23" s="64">
        <v>0.12670129379292855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4.2586293938868806E-2</v>
      </c>
    </row>
    <row r="25" spans="1:9" s="2" customFormat="1" ht="11.25">
      <c r="A25" s="3"/>
      <c r="B25" s="21" t="s">
        <v>49</v>
      </c>
      <c r="C25" s="58">
        <v>52560000</v>
      </c>
      <c r="D25" s="58">
        <v>2370530.02</v>
      </c>
      <c r="E25" s="59">
        <v>12.394311733906568</v>
      </c>
      <c r="F25" s="58">
        <v>26450149.109999999</v>
      </c>
      <c r="G25" s="59">
        <v>23.006538938520038</v>
      </c>
      <c r="H25" s="58">
        <v>26109850.890000001</v>
      </c>
      <c r="I25" s="60">
        <v>22.238435694031509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4104</v>
      </c>
      <c r="E26" s="55">
        <v>2.1457756251470107E-2</v>
      </c>
      <c r="F26" s="53">
        <v>1187640.28</v>
      </c>
      <c r="G26" s="55">
        <v>1.0330184617539513</v>
      </c>
      <c r="H26" s="53">
        <v>612359.72</v>
      </c>
      <c r="I26" s="56">
        <v>0.52156262064486802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287677.55</v>
      </c>
      <c r="G27" s="63">
        <v>0.25022409999612455</v>
      </c>
      <c r="H27" s="61">
        <v>912322.45</v>
      </c>
      <c r="I27" s="64">
        <v>0.77704864045457889</v>
      </c>
    </row>
    <row r="28" spans="1:9" s="2" customFormat="1" ht="11.25">
      <c r="A28" s="22" t="s">
        <v>39</v>
      </c>
      <c r="B28" s="23" t="s">
        <v>17</v>
      </c>
      <c r="C28" s="53">
        <v>2500000</v>
      </c>
      <c r="D28" s="54">
        <v>65740.639999999999</v>
      </c>
      <c r="E28" s="55">
        <v>0.34372481211882205</v>
      </c>
      <c r="F28" s="53">
        <v>462479.32999999996</v>
      </c>
      <c r="G28" s="55">
        <v>0.40226800498009202</v>
      </c>
      <c r="H28" s="53">
        <v>2037520.67</v>
      </c>
      <c r="I28" s="56">
        <v>1.7354090831828182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4.3490376638031809E-3</v>
      </c>
      <c r="H29" s="61">
        <v>95000</v>
      </c>
      <c r="I29" s="64">
        <v>8.0913958483850745E-2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3.6962471104663233E-2</v>
      </c>
      <c r="H30" s="53">
        <v>57505</v>
      </c>
      <c r="I30" s="56">
        <v>4.897849665909302E-2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196904.71</v>
      </c>
      <c r="G31" s="63">
        <v>0.17126919999404855</v>
      </c>
      <c r="H31" s="61">
        <v>803095.29</v>
      </c>
      <c r="I31" s="64">
        <v>0.68401704161722188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0.21293146969434407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335864.47</v>
      </c>
      <c r="E33" s="63">
        <v>1.756066747268322</v>
      </c>
      <c r="F33" s="61">
        <v>640276.1399999999</v>
      </c>
      <c r="G33" s="63">
        <v>0.55691700961890356</v>
      </c>
      <c r="H33" s="61">
        <v>1009723.8600000001</v>
      </c>
      <c r="I33" s="64">
        <v>0.86000794198098451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0</v>
      </c>
      <c r="E34" s="55">
        <v>0</v>
      </c>
      <c r="F34" s="53">
        <v>7982716.5599999996</v>
      </c>
      <c r="G34" s="55">
        <v>6.9434269957810724</v>
      </c>
      <c r="H34" s="53">
        <v>617283.44000000041</v>
      </c>
      <c r="I34" s="56">
        <v>0.52575628038872213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400918.12999999995</v>
      </c>
      <c r="E35" s="63">
        <v>2.096199685754192</v>
      </c>
      <c r="F35" s="61">
        <v>7207793.4600000009</v>
      </c>
      <c r="G35" s="63">
        <v>6.2693930460908502</v>
      </c>
      <c r="H35" s="61">
        <v>8052206.5399999991</v>
      </c>
      <c r="I35" s="64">
        <v>6.8582726913784349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939203.92999999993</v>
      </c>
      <c r="E36" s="55">
        <v>4.9106259747472691</v>
      </c>
      <c r="F36" s="53">
        <v>5272972.4600000009</v>
      </c>
      <c r="G36" s="55">
        <v>4.5864711657473833</v>
      </c>
      <c r="H36" s="53">
        <v>7627027.5399999991</v>
      </c>
      <c r="I36" s="56">
        <v>6.4961367339657485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7.0645367699353798E-2</v>
      </c>
      <c r="H37" s="61">
        <v>118780.46</v>
      </c>
      <c r="I37" s="64">
        <v>0.101168391675081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0.11307497925888271</v>
      </c>
      <c r="H38" s="53">
        <v>70000</v>
      </c>
      <c r="I38" s="56">
        <v>5.9620811514416339E-2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124003.16</v>
      </c>
      <c r="E39" s="63">
        <v>0.64835028793665883</v>
      </c>
      <c r="F39" s="61">
        <v>126234.43</v>
      </c>
      <c r="G39" s="63">
        <v>0.10979965810774524</v>
      </c>
      <c r="H39" s="61">
        <v>773765.57000000007</v>
      </c>
      <c r="I39" s="64">
        <v>0.65903616007592747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444570.69</v>
      </c>
      <c r="E40" s="55">
        <v>2.3244370132962668</v>
      </c>
      <c r="F40" s="53">
        <v>2665614.65</v>
      </c>
      <c r="G40" s="55">
        <v>2.3185717020071066</v>
      </c>
      <c r="H40" s="53">
        <v>2584385.35</v>
      </c>
      <c r="I40" s="56">
        <v>2.2011878833281271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4.2586293938868806E-2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56125</v>
      </c>
      <c r="E42" s="55">
        <v>0.29344945653356719</v>
      </c>
      <c r="F42" s="53">
        <v>161125</v>
      </c>
      <c r="G42" s="55">
        <v>0.14014773871605751</v>
      </c>
      <c r="H42" s="53">
        <v>388875</v>
      </c>
      <c r="I42" s="56">
        <v>0.33121490110955221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4.2586293938868806E-2</v>
      </c>
    </row>
    <row r="44" spans="1:9" s="2" customFormat="1" ht="11.25">
      <c r="A44" s="42"/>
      <c r="B44" s="43" t="s">
        <v>13</v>
      </c>
      <c r="C44" s="38">
        <v>9800000</v>
      </c>
      <c r="D44" s="41">
        <v>33325.949999999997</v>
      </c>
      <c r="E44" s="39">
        <v>0.17424466665416183</v>
      </c>
      <c r="F44" s="38">
        <v>4414884.09</v>
      </c>
      <c r="G44" s="39">
        <v>3.8400994377470861</v>
      </c>
      <c r="H44" s="38">
        <v>5385115.9100000001</v>
      </c>
      <c r="I44" s="40">
        <v>4.5866425807627804</v>
      </c>
    </row>
    <row r="45" spans="1:9" s="2" customFormat="1" ht="11.25">
      <c r="A45" s="3" t="s">
        <v>77</v>
      </c>
      <c r="B45" s="20" t="s">
        <v>78</v>
      </c>
      <c r="C45" s="61">
        <v>0</v>
      </c>
      <c r="D45" s="62">
        <v>0</v>
      </c>
      <c r="E45" s="63">
        <v>0</v>
      </c>
      <c r="F45" s="61">
        <v>0</v>
      </c>
      <c r="G45" s="63">
        <v>0</v>
      </c>
      <c r="H45" s="61">
        <v>0</v>
      </c>
      <c r="I45" s="64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3.2565773206909969</v>
      </c>
      <c r="H46" s="53">
        <v>2255979.4</v>
      </c>
      <c r="I46" s="56">
        <v>1.9214760369686577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19023.03</v>
      </c>
      <c r="E47" s="63">
        <v>9.9461876438694766E-2</v>
      </c>
      <c r="F47" s="61">
        <v>656560.56999999995</v>
      </c>
      <c r="G47" s="63">
        <v>0.57108132949961699</v>
      </c>
      <c r="H47" s="61">
        <v>2843439.43</v>
      </c>
      <c r="I47" s="64">
        <v>2.4218309472669919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14302.92</v>
      </c>
      <c r="E48" s="55">
        <v>7.4782790215467063E-2</v>
      </c>
      <c r="F48" s="53">
        <v>14302.92</v>
      </c>
      <c r="G48" s="55">
        <v>1.2440787556472759E-2</v>
      </c>
      <c r="H48" s="53">
        <v>285697.08</v>
      </c>
      <c r="I48" s="56">
        <v>0.24333559652713038</v>
      </c>
    </row>
    <row r="49" spans="1:9" s="2" customFormat="1" ht="16.5" customHeight="1" thickTop="1" thickBot="1">
      <c r="A49" s="70" t="s">
        <v>0</v>
      </c>
      <c r="B49" s="71"/>
      <c r="C49" s="35">
        <f>SUM(C44,C4)</f>
        <v>232376629.63</v>
      </c>
      <c r="D49" s="35">
        <f t="shared" ref="D49:I49" si="0">SUM(D44,D4)</f>
        <v>19125951.25</v>
      </c>
      <c r="E49" s="35">
        <f t="shared" si="0"/>
        <v>100</v>
      </c>
      <c r="F49" s="35">
        <f t="shared" si="0"/>
        <v>114967962.72</v>
      </c>
      <c r="G49" s="35">
        <f t="shared" si="0"/>
        <v>100</v>
      </c>
      <c r="H49" s="35">
        <f t="shared" si="0"/>
        <v>117408666.91</v>
      </c>
      <c r="I49" s="35">
        <f t="shared" si="0"/>
        <v>100</v>
      </c>
    </row>
    <row r="50" spans="1:9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</row>
    <row r="51" spans="1:9" s="2" customFormat="1" ht="16.5" customHeight="1">
      <c r="A51" s="6"/>
      <c r="B51" s="6" t="s">
        <v>6</v>
      </c>
      <c r="C51" s="7">
        <f>F5</f>
        <v>61806079.189999998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22296850.330000002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26450149.109999999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4414884.09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114967962.72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7" zoomScale="120" workbookViewId="0">
      <selection activeCell="C67" sqref="C67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88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5" t="s">
        <v>72</v>
      </c>
    </row>
    <row r="4" spans="1:9" s="2" customFormat="1" ht="11.25">
      <c r="A4" s="22"/>
      <c r="B4" s="25" t="s">
        <v>71</v>
      </c>
      <c r="C4" s="30">
        <v>227119239.22</v>
      </c>
      <c r="D4" s="30">
        <v>19564725.169999998</v>
      </c>
      <c r="E4" s="32">
        <v>95.965403784368348</v>
      </c>
      <c r="F4" s="30">
        <v>130117803.80000001</v>
      </c>
      <c r="G4" s="32">
        <v>96.130605365411142</v>
      </c>
      <c r="H4" s="30">
        <v>97001435.419999987</v>
      </c>
      <c r="I4" s="33">
        <v>94.664170111594643</v>
      </c>
    </row>
    <row r="5" spans="1:9" s="2" customFormat="1" ht="11.25">
      <c r="A5" s="3"/>
      <c r="B5" s="4" t="s">
        <v>70</v>
      </c>
      <c r="C5" s="58">
        <v>146321021</v>
      </c>
      <c r="D5" s="58">
        <v>10850700.249999998</v>
      </c>
      <c r="E5" s="59">
        <v>53.222921445944159</v>
      </c>
      <c r="F5" s="58">
        <v>72656779.440000013</v>
      </c>
      <c r="G5" s="59">
        <v>53.678589612564295</v>
      </c>
      <c r="H5" s="58">
        <v>73664241.559999987</v>
      </c>
      <c r="I5" s="60">
        <v>71.889289720135977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8552325.2599999998</v>
      </c>
      <c r="E6" s="55">
        <v>41.949341978472219</v>
      </c>
      <c r="F6" s="53">
        <v>58071805.299999997</v>
      </c>
      <c r="G6" s="55">
        <v>42.903258701875593</v>
      </c>
      <c r="H6" s="53">
        <v>51959215.700000003</v>
      </c>
      <c r="I6" s="56">
        <v>50.707249976176072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56462.23</v>
      </c>
      <c r="E7" s="63">
        <v>0.2769484699342637</v>
      </c>
      <c r="F7" s="61">
        <v>302892.83999999997</v>
      </c>
      <c r="G7" s="63">
        <v>0.22377623368746574</v>
      </c>
      <c r="H7" s="61">
        <v>297107.16000000003</v>
      </c>
      <c r="I7" s="64">
        <v>0.28994831482477018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157020.44</v>
      </c>
      <c r="E8" s="55">
        <v>0.77018868376974936</v>
      </c>
      <c r="F8" s="53">
        <v>957509.34000000008</v>
      </c>
      <c r="G8" s="55">
        <v>0.70740475022708071</v>
      </c>
      <c r="H8" s="53">
        <v>942490.65999999992</v>
      </c>
      <c r="I8" s="56">
        <v>0.91978119478872666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85438.53</v>
      </c>
      <c r="E9" s="63">
        <v>0.4190778535834076</v>
      </c>
      <c r="F9" s="61">
        <v>307357.11</v>
      </c>
      <c r="G9" s="63">
        <v>0.2270744216762077</v>
      </c>
      <c r="H9" s="61">
        <v>392642.89</v>
      </c>
      <c r="I9" s="64">
        <v>0.38318209592602076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20276.68</v>
      </c>
      <c r="E10" s="55">
        <v>9.9457557757578571E-2</v>
      </c>
      <c r="F10" s="53">
        <v>351195.64999999997</v>
      </c>
      <c r="G10" s="55">
        <v>0.25946219080127947</v>
      </c>
      <c r="H10" s="53">
        <v>4218804.3499999996</v>
      </c>
      <c r="I10" s="56">
        <v>4.1171515754043408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436709.56</v>
      </c>
      <c r="E11" s="63">
        <v>2.1420699190886636</v>
      </c>
      <c r="F11" s="61">
        <v>1989092.9500000004</v>
      </c>
      <c r="G11" s="63">
        <v>1.4695353274289704</v>
      </c>
      <c r="H11" s="61">
        <v>4010907.05</v>
      </c>
      <c r="I11" s="64">
        <v>3.9142635945437667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0.4911517203778144</v>
      </c>
      <c r="H12" s="53">
        <v>335200.44999999995</v>
      </c>
      <c r="I12" s="56">
        <v>0.32712374082807233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1509595.83</v>
      </c>
      <c r="E13" s="63">
        <v>7.4046004796063647</v>
      </c>
      <c r="F13" s="61">
        <v>9714095.3200000003</v>
      </c>
      <c r="G13" s="63">
        <v>7.1767416634564141</v>
      </c>
      <c r="H13" s="61">
        <v>10285904.68</v>
      </c>
      <c r="I13" s="64">
        <v>10.038064139599385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1008.04</v>
      </c>
      <c r="E14" s="55">
        <v>4.9444581914765886E-3</v>
      </c>
      <c r="F14" s="53">
        <v>4651.18</v>
      </c>
      <c r="G14" s="55">
        <v>3.4362764818160344E-3</v>
      </c>
      <c r="H14" s="53">
        <v>695348.82</v>
      </c>
      <c r="I14" s="56">
        <v>0.67859427748019407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0.11710858055043985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31863.68</v>
      </c>
      <c r="E16" s="55">
        <v>0.15629204554044357</v>
      </c>
      <c r="F16" s="53">
        <v>293380.2</v>
      </c>
      <c r="G16" s="55">
        <v>0.21674832655164594</v>
      </c>
      <c r="H16" s="53">
        <v>406619.8</v>
      </c>
      <c r="I16" s="56">
        <v>0.39682223001419775</v>
      </c>
    </row>
    <row r="17" spans="1:9" s="2" customFormat="1" ht="11.25">
      <c r="A17" s="3"/>
      <c r="B17" s="4" t="s">
        <v>59</v>
      </c>
      <c r="C17" s="58">
        <v>29143218.220000003</v>
      </c>
      <c r="D17" s="58">
        <v>5456604.1499999994</v>
      </c>
      <c r="E17" s="59">
        <v>26.764762397437249</v>
      </c>
      <c r="F17" s="58">
        <v>27753454.480000004</v>
      </c>
      <c r="G17" s="59">
        <v>20.504160862141621</v>
      </c>
      <c r="H17" s="58">
        <v>1389763.7399999984</v>
      </c>
      <c r="I17" s="60">
        <v>1.3562771574322527</v>
      </c>
    </row>
    <row r="18" spans="1:9" s="2" customFormat="1" ht="11.25">
      <c r="A18" s="22" t="s">
        <v>58</v>
      </c>
      <c r="B18" s="24" t="s">
        <v>57</v>
      </c>
      <c r="C18" s="53">
        <v>27693218.220000003</v>
      </c>
      <c r="D18" s="54">
        <v>5447609.5899999999</v>
      </c>
      <c r="E18" s="55">
        <v>26.720643884411249</v>
      </c>
      <c r="F18" s="53">
        <v>27693218.220000003</v>
      </c>
      <c r="G18" s="55">
        <v>20.459658511428351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1.0734953217123653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4.8795241896016604E-2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4.8795241896016604E-2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4.4118513025998625E-2</v>
      </c>
      <c r="F23" s="61">
        <v>60236.259999999995</v>
      </c>
      <c r="G23" s="63">
        <v>4.4502350713271875E-2</v>
      </c>
      <c r="H23" s="61">
        <v>139763.74</v>
      </c>
      <c r="I23" s="64">
        <v>0.13639611003183941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4.8795241896016604E-2</v>
      </c>
    </row>
    <row r="25" spans="1:9" s="2" customFormat="1" ht="11.25">
      <c r="A25" s="3"/>
      <c r="B25" s="21" t="s">
        <v>49</v>
      </c>
      <c r="C25" s="58">
        <v>51655000</v>
      </c>
      <c r="D25" s="58">
        <v>3257420.7699999996</v>
      </c>
      <c r="E25" s="59">
        <v>15.977719940986937</v>
      </c>
      <c r="F25" s="58">
        <v>29707569.879999999</v>
      </c>
      <c r="G25" s="59">
        <v>21.947854890705237</v>
      </c>
      <c r="H25" s="58">
        <v>21947430.120000001</v>
      </c>
      <c r="I25" s="60">
        <v>21.418603234026413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1104</v>
      </c>
      <c r="E26" s="55">
        <v>5.415144084947178E-3</v>
      </c>
      <c r="F26" s="53">
        <v>1188744.28</v>
      </c>
      <c r="G26" s="55">
        <v>0.8782403631459833</v>
      </c>
      <c r="H26" s="53">
        <v>611255.72</v>
      </c>
      <c r="I26" s="56">
        <v>0.59652741435447576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103284.8</v>
      </c>
      <c r="E27" s="63">
        <v>0.50661419726897849</v>
      </c>
      <c r="F27" s="61">
        <v>390962.35</v>
      </c>
      <c r="G27" s="63">
        <v>0.28884169793053138</v>
      </c>
      <c r="H27" s="61">
        <v>809037.65</v>
      </c>
      <c r="I27" s="64">
        <v>0.78954375669469634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72787.83</v>
      </c>
      <c r="E28" s="55">
        <v>0.3570258940947833</v>
      </c>
      <c r="F28" s="53">
        <v>535267.15999999992</v>
      </c>
      <c r="G28" s="55">
        <v>0.39545361680185676</v>
      </c>
      <c r="H28" s="53">
        <v>1059732.8400000001</v>
      </c>
      <c r="I28" s="56">
        <v>1.0341984054590532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3.6939835502131009E-3</v>
      </c>
      <c r="H29" s="61">
        <v>95000</v>
      </c>
      <c r="I29" s="64">
        <v>9.2710959602431531E-2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3.1395166193261145E-2</v>
      </c>
      <c r="H30" s="53">
        <v>57505</v>
      </c>
      <c r="I30" s="56">
        <v>5.6119407704608694E-2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-855.23</v>
      </c>
      <c r="E31" s="63">
        <v>-4.1949218077621149E-3</v>
      </c>
      <c r="F31" s="61">
        <v>196049.47999999998</v>
      </c>
      <c r="G31" s="63">
        <v>0.14484071082956645</v>
      </c>
      <c r="H31" s="61">
        <v>803950.52</v>
      </c>
      <c r="I31" s="64">
        <v>0.7845792019165666</v>
      </c>
    </row>
    <row r="32" spans="1:9" s="2" customFormat="1" ht="11.25">
      <c r="A32" s="22" t="s">
        <v>32</v>
      </c>
      <c r="B32" s="23" t="s">
        <v>31</v>
      </c>
      <c r="C32" s="26">
        <v>250000</v>
      </c>
      <c r="D32" s="27">
        <v>0</v>
      </c>
      <c r="E32" s="28">
        <v>0</v>
      </c>
      <c r="F32" s="26">
        <v>0</v>
      </c>
      <c r="G32" s="28">
        <v>0</v>
      </c>
      <c r="H32" s="26">
        <v>250000</v>
      </c>
      <c r="I32" s="29">
        <v>0.24397620948008303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7800</v>
      </c>
      <c r="E33" s="63">
        <v>3.8259170165387671E-2</v>
      </c>
      <c r="F33" s="61">
        <v>648076.1399999999</v>
      </c>
      <c r="G33" s="63">
        <v>0.47879652008912044</v>
      </c>
      <c r="H33" s="61">
        <v>1001923.8600000001</v>
      </c>
      <c r="I33" s="64">
        <v>0.97778234220181359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7982716.5599999996</v>
      </c>
      <c r="G34" s="28">
        <v>5.8976047317307421</v>
      </c>
      <c r="H34" s="26">
        <v>617283.44000000041</v>
      </c>
      <c r="I34" s="29">
        <v>0.60240989546410539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1613871.29</v>
      </c>
      <c r="E35" s="63">
        <v>7.9160738857876556</v>
      </c>
      <c r="F35" s="61">
        <v>8821664.75</v>
      </c>
      <c r="G35" s="63">
        <v>6.517416894398953</v>
      </c>
      <c r="H35" s="61">
        <v>6438335.25</v>
      </c>
      <c r="I35" s="64">
        <v>6.28320251862801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1010409.3200000001</v>
      </c>
      <c r="E36" s="28">
        <v>4.9560797577658526</v>
      </c>
      <c r="F36" s="26">
        <v>6283381.7800000012</v>
      </c>
      <c r="G36" s="28">
        <v>4.6421417870057438</v>
      </c>
      <c r="H36" s="26">
        <v>6616618.2199999988</v>
      </c>
      <c r="I36" s="29">
        <v>6.457189731569815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6.000472894317499E-2</v>
      </c>
      <c r="H37" s="61">
        <v>118780.46</v>
      </c>
      <c r="I37" s="64">
        <v>0.11591842556440247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9.6043572305540628E-2</v>
      </c>
      <c r="H38" s="26">
        <v>70000</v>
      </c>
      <c r="I38" s="29">
        <v>6.8313338654423239E-2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0</v>
      </c>
      <c r="E39" s="63">
        <v>0</v>
      </c>
      <c r="F39" s="61">
        <v>126234.43</v>
      </c>
      <c r="G39" s="63">
        <v>9.3261581578105435E-2</v>
      </c>
      <c r="H39" s="61">
        <v>773765.57000000007</v>
      </c>
      <c r="I39" s="64">
        <v>0.75512156317918344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449018.76</v>
      </c>
      <c r="E40" s="28">
        <v>2.2024468136270983</v>
      </c>
      <c r="F40" s="26">
        <v>3114633.41</v>
      </c>
      <c r="G40" s="28">
        <v>2.3010809162968275</v>
      </c>
      <c r="H40" s="26">
        <v>2135366.59</v>
      </c>
      <c r="I40" s="29">
        <v>2.0839145859144419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4.8795241896016604E-2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161125</v>
      </c>
      <c r="G42" s="28">
        <v>0.11903861990561718</v>
      </c>
      <c r="H42" s="26">
        <v>388875</v>
      </c>
      <c r="I42" s="29">
        <v>0.37950499384626912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4.8795241896016604E-2</v>
      </c>
    </row>
    <row r="44" spans="1:9" s="2" customFormat="1" ht="11.25">
      <c r="A44" s="42"/>
      <c r="B44" s="43" t="s">
        <v>13</v>
      </c>
      <c r="C44" s="30">
        <v>10705000</v>
      </c>
      <c r="D44" s="31">
        <v>822543.99</v>
      </c>
      <c r="E44" s="32">
        <v>4.0345962156316588</v>
      </c>
      <c r="F44" s="30">
        <v>5237428.08</v>
      </c>
      <c r="G44" s="32">
        <v>3.8693946345888373</v>
      </c>
      <c r="H44" s="30">
        <v>5467571.9199999999</v>
      </c>
      <c r="I44" s="33">
        <v>5.3358298884053585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0</v>
      </c>
      <c r="E45" s="63">
        <v>0</v>
      </c>
      <c r="F45" s="61">
        <v>0</v>
      </c>
      <c r="G45" s="63">
        <v>0</v>
      </c>
      <c r="H45" s="61">
        <v>905000</v>
      </c>
      <c r="I45" s="64">
        <v>0.88319387831790053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2.7660701016117972</v>
      </c>
      <c r="H46" s="53">
        <v>2255979.4</v>
      </c>
      <c r="I46" s="56">
        <v>2.2016212107086077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822543.99</v>
      </c>
      <c r="E47" s="63">
        <v>4.0345962156316588</v>
      </c>
      <c r="F47" s="61">
        <v>1479104.56</v>
      </c>
      <c r="G47" s="63">
        <v>1.0927575827370373</v>
      </c>
      <c r="H47" s="61">
        <v>2020895.44</v>
      </c>
      <c r="I47" s="64">
        <v>1.972201636827138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1.0566950240002794E-2</v>
      </c>
      <c r="H48" s="53">
        <v>285697.08</v>
      </c>
      <c r="I48" s="56">
        <v>0.27881316255171212</v>
      </c>
    </row>
    <row r="49" spans="1:9" s="2" customFormat="1" ht="16.5" customHeight="1" thickTop="1" thickBot="1">
      <c r="A49" s="70" t="s">
        <v>0</v>
      </c>
      <c r="B49" s="71"/>
      <c r="C49" s="35">
        <f>SUM(C44,C4)</f>
        <v>237824239.22</v>
      </c>
      <c r="D49" s="35">
        <f>SUM(D44,D4)</f>
        <v>20387269.159999996</v>
      </c>
      <c r="E49" s="35">
        <f t="shared" ref="E49:I49" si="0">SUM(E44,E4)</f>
        <v>100</v>
      </c>
      <c r="F49" s="35">
        <f t="shared" si="0"/>
        <v>135355231.88000003</v>
      </c>
      <c r="G49" s="35">
        <f t="shared" si="0"/>
        <v>99.999999999999986</v>
      </c>
      <c r="H49" s="35">
        <f t="shared" si="0"/>
        <v>102469007.33999999</v>
      </c>
      <c r="I49" s="35">
        <f t="shared" si="0"/>
        <v>100</v>
      </c>
    </row>
    <row r="50" spans="1:9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</row>
    <row r="51" spans="1:9" s="2" customFormat="1" ht="16.5" customHeight="1">
      <c r="A51" s="6"/>
      <c r="B51" s="6" t="s">
        <v>6</v>
      </c>
      <c r="C51" s="7">
        <f>F5</f>
        <v>72656779.440000013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27753454.480000004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29707569.879999999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5237428.08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135355231.88000003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24" zoomScale="120" workbookViewId="0">
      <selection activeCell="C44" sqref="C44:I48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89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6" t="s">
        <v>72</v>
      </c>
    </row>
    <row r="4" spans="1:9" s="2" customFormat="1" ht="11.25">
      <c r="A4" s="22"/>
      <c r="B4" s="25" t="s">
        <v>71</v>
      </c>
      <c r="C4" s="38">
        <v>231297809.33000001</v>
      </c>
      <c r="D4" s="38">
        <v>17246479.009999998</v>
      </c>
      <c r="E4" s="39">
        <v>93.104373910177401</v>
      </c>
      <c r="F4" s="38">
        <v>147364282.81</v>
      </c>
      <c r="G4" s="39">
        <v>95.766310523007647</v>
      </c>
      <c r="H4" s="38">
        <v>83933526.520000011</v>
      </c>
      <c r="I4" s="40">
        <v>95.245052126894123</v>
      </c>
    </row>
    <row r="5" spans="1:9" s="2" customFormat="1" ht="11.25">
      <c r="A5" s="3"/>
      <c r="B5" s="4" t="s">
        <v>70</v>
      </c>
      <c r="C5" s="58">
        <v>143821021</v>
      </c>
      <c r="D5" s="58">
        <v>10342430.35</v>
      </c>
      <c r="E5" s="59">
        <v>55.833164664395284</v>
      </c>
      <c r="F5" s="58">
        <v>82999209.790000007</v>
      </c>
      <c r="G5" s="59">
        <v>53.937955292474825</v>
      </c>
      <c r="H5" s="58">
        <v>60821811.209999993</v>
      </c>
      <c r="I5" s="60">
        <v>69.018624849132109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8180126.5700000003</v>
      </c>
      <c r="E6" s="55">
        <v>44.160060866003803</v>
      </c>
      <c r="F6" s="53">
        <v>66251931.869999997</v>
      </c>
      <c r="G6" s="55">
        <v>43.054551341941732</v>
      </c>
      <c r="H6" s="53">
        <v>43779089.130000003</v>
      </c>
      <c r="I6" s="56">
        <v>49.679094863972047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39604.639999999999</v>
      </c>
      <c r="E7" s="63">
        <v>0.21380394276419723</v>
      </c>
      <c r="F7" s="61">
        <v>342497.48</v>
      </c>
      <c r="G7" s="63">
        <v>0.22257577886303018</v>
      </c>
      <c r="H7" s="61">
        <v>257502.52000000002</v>
      </c>
      <c r="I7" s="64">
        <v>0.29220553403487082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162383.38</v>
      </c>
      <c r="E8" s="55">
        <v>0.8766196810115402</v>
      </c>
      <c r="F8" s="53">
        <v>1119892.7200000002</v>
      </c>
      <c r="G8" s="55">
        <v>0.72777468142842228</v>
      </c>
      <c r="H8" s="53">
        <v>780107.2799999998</v>
      </c>
      <c r="I8" s="56">
        <v>0.88524051864381925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53760.31</v>
      </c>
      <c r="E9" s="63">
        <v>0.29022271739436334</v>
      </c>
      <c r="F9" s="61">
        <v>361117.42</v>
      </c>
      <c r="G9" s="63">
        <v>0.23467615299682787</v>
      </c>
      <c r="H9" s="61">
        <v>338882.58</v>
      </c>
      <c r="I9" s="64">
        <v>0.38455299491443751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0</v>
      </c>
      <c r="E10" s="55">
        <v>0</v>
      </c>
      <c r="F10" s="53">
        <v>351195.64999999997</v>
      </c>
      <c r="G10" s="55">
        <v>0.22822838092723527</v>
      </c>
      <c r="H10" s="53">
        <v>1718804.35</v>
      </c>
      <c r="I10" s="56">
        <v>1.950443603399334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307828.19</v>
      </c>
      <c r="E11" s="63">
        <v>1.6617972216378289</v>
      </c>
      <c r="F11" s="61">
        <v>2296921.1400000006</v>
      </c>
      <c r="G11" s="63">
        <v>1.4926796300003706</v>
      </c>
      <c r="H11" s="61">
        <v>3703078.8599999994</v>
      </c>
      <c r="I11" s="64">
        <v>4.2021341610930278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0.43202734697213535</v>
      </c>
      <c r="H12" s="53">
        <v>335200.44999999995</v>
      </c>
      <c r="I12" s="56">
        <v>0.38037463284234657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1567235.72</v>
      </c>
      <c r="E13" s="63">
        <v>8.4606545136349016</v>
      </c>
      <c r="F13" s="61">
        <v>11281331.040000001</v>
      </c>
      <c r="G13" s="63">
        <v>7.3312978619278564</v>
      </c>
      <c r="H13" s="61">
        <v>8718668.959999999</v>
      </c>
      <c r="I13" s="64">
        <v>9.8936636407676755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3.0226208120776505E-3</v>
      </c>
      <c r="H14" s="53">
        <v>695348.82</v>
      </c>
      <c r="I14" s="56">
        <v>0.78905935867585786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0.13617212011822058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31491.54</v>
      </c>
      <c r="E16" s="55">
        <v>0.17000572194865116</v>
      </c>
      <c r="F16" s="53">
        <v>324871.74</v>
      </c>
      <c r="G16" s="55">
        <v>0.21112149660513657</v>
      </c>
      <c r="H16" s="53">
        <v>375128.26</v>
      </c>
      <c r="I16" s="56">
        <v>0.42568342067049231</v>
      </c>
    </row>
    <row r="17" spans="1:9" s="2" customFormat="1" ht="11.25">
      <c r="A17" s="3"/>
      <c r="B17" s="4" t="s">
        <v>59</v>
      </c>
      <c r="C17" s="58">
        <v>35821788.330000006</v>
      </c>
      <c r="D17" s="58">
        <v>4571059.709999999</v>
      </c>
      <c r="E17" s="59">
        <v>24.676668910727827</v>
      </c>
      <c r="F17" s="58">
        <v>32324514.190000005</v>
      </c>
      <c r="G17" s="59">
        <v>21.006443382323052</v>
      </c>
      <c r="H17" s="58">
        <v>3497274.1400000006</v>
      </c>
      <c r="I17" s="60">
        <v>3.9685936189868891</v>
      </c>
    </row>
    <row r="18" spans="1:9" s="2" customFormat="1" ht="11.25">
      <c r="A18" s="22" t="s">
        <v>58</v>
      </c>
      <c r="B18" s="24" t="s">
        <v>57</v>
      </c>
      <c r="C18" s="53">
        <v>31871788.330000006</v>
      </c>
      <c r="D18" s="54">
        <v>4178570.11</v>
      </c>
      <c r="E18" s="55">
        <v>22.557830714649224</v>
      </c>
      <c r="F18" s="53">
        <v>31871788.330000006</v>
      </c>
      <c r="G18" s="55">
        <v>20.712234470476652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1.248244434417022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383495.04</v>
      </c>
      <c r="E20" s="55">
        <v>2.0702814514287597</v>
      </c>
      <c r="F20" s="53">
        <v>383495.04</v>
      </c>
      <c r="G20" s="55">
        <v>0.24921849707655927</v>
      </c>
      <c r="H20" s="53">
        <v>2116504.96</v>
      </c>
      <c r="I20" s="56">
        <v>2.4017413970327475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5.6738383382591906E-2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5.6738383382591906E-2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4.8556744649847529E-2</v>
      </c>
      <c r="F23" s="61">
        <v>69230.819999999992</v>
      </c>
      <c r="G23" s="63">
        <v>4.4990414769843695E-2</v>
      </c>
      <c r="H23" s="61">
        <v>130769.18000000001</v>
      </c>
      <c r="I23" s="64">
        <v>0.14839263738934341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5.6738383382591906E-2</v>
      </c>
    </row>
    <row r="25" spans="1:9" s="2" customFormat="1" ht="11.25">
      <c r="A25" s="3"/>
      <c r="B25" s="21" t="s">
        <v>49</v>
      </c>
      <c r="C25" s="58">
        <v>51655000</v>
      </c>
      <c r="D25" s="58">
        <v>2332988.9500000002</v>
      </c>
      <c r="E25" s="59">
        <v>12.59454033505429</v>
      </c>
      <c r="F25" s="58">
        <v>32040558.829999998</v>
      </c>
      <c r="G25" s="59">
        <v>20.821911848209769</v>
      </c>
      <c r="H25" s="58">
        <v>19614441.170000002</v>
      </c>
      <c r="I25" s="60">
        <v>22.257833658775095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160490.99</v>
      </c>
      <c r="E26" s="55">
        <v>0.86640369512585758</v>
      </c>
      <c r="F26" s="53">
        <v>1349235.27</v>
      </c>
      <c r="G26" s="55">
        <v>0.876815476393347</v>
      </c>
      <c r="H26" s="53">
        <v>450764.73</v>
      </c>
      <c r="I26" s="56">
        <v>0.51151324132181053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390962.35</v>
      </c>
      <c r="G27" s="63">
        <v>0.25407121114400788</v>
      </c>
      <c r="H27" s="61">
        <v>809037.65</v>
      </c>
      <c r="I27" s="64">
        <v>0.91806976713302424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67963.31</v>
      </c>
      <c r="E28" s="55">
        <v>0.3668970009904241</v>
      </c>
      <c r="F28" s="53">
        <v>603230.47</v>
      </c>
      <c r="G28" s="55">
        <v>0.39201599875760185</v>
      </c>
      <c r="H28" s="53">
        <v>991769.53</v>
      </c>
      <c r="I28" s="56">
        <v>1.1254279964062597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3.2493053505536769E-3</v>
      </c>
      <c r="H29" s="61">
        <v>95000</v>
      </c>
      <c r="I29" s="64">
        <v>0.10780292842692463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2.7615846174355699E-2</v>
      </c>
      <c r="H30" s="53">
        <v>57505</v>
      </c>
      <c r="I30" s="56">
        <v>6.5254814728318955E-2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-1170.01</v>
      </c>
      <c r="E31" s="63">
        <v>-6.3162485777812499E-3</v>
      </c>
      <c r="F31" s="61">
        <v>194879.46999999997</v>
      </c>
      <c r="G31" s="63">
        <v>0.12664458091681294</v>
      </c>
      <c r="H31" s="61">
        <v>805120.53</v>
      </c>
      <c r="I31" s="64">
        <v>0.91362474600671184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0.28369191691295953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648076.1399999999</v>
      </c>
      <c r="G33" s="63">
        <v>0.42115945385363462</v>
      </c>
      <c r="H33" s="61">
        <v>1001923.8600000001</v>
      </c>
      <c r="I33" s="64">
        <v>1.136950801776927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963.36</v>
      </c>
      <c r="E34" s="55">
        <v>5.2006574558263133E-3</v>
      </c>
      <c r="F34" s="53">
        <v>7983679.9199999999</v>
      </c>
      <c r="G34" s="55">
        <v>5.1882827762327901</v>
      </c>
      <c r="H34" s="53">
        <v>166320.08000000007</v>
      </c>
      <c r="I34" s="56">
        <v>0.18873464926526723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219141.85</v>
      </c>
      <c r="E35" s="63">
        <v>1.1830278359970017</v>
      </c>
      <c r="F35" s="61">
        <v>9040806.6000000015</v>
      </c>
      <c r="G35" s="63">
        <v>5.8752682517402004</v>
      </c>
      <c r="H35" s="61">
        <v>6219193.3999999985</v>
      </c>
      <c r="I35" s="64">
        <v>7.0573395891937034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970913.09000000008</v>
      </c>
      <c r="E36" s="55">
        <v>5.2414324867836166</v>
      </c>
      <c r="F36" s="53">
        <v>7254294.870000001</v>
      </c>
      <c r="G36" s="55">
        <v>4.7142838271170184</v>
      </c>
      <c r="H36" s="53">
        <v>5645705.129999999</v>
      </c>
      <c r="I36" s="56">
        <v>6.4065636426201165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5.2781417178301669E-2</v>
      </c>
      <c r="H37" s="61">
        <v>118780.46</v>
      </c>
      <c r="I37" s="64">
        <v>0.13478822555681247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8.4481939114395596E-2</v>
      </c>
      <c r="H38" s="53">
        <v>70000</v>
      </c>
      <c r="I38" s="56">
        <v>7.9433736735628674E-2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2">
        <v>415594.21</v>
      </c>
      <c r="E39" s="63">
        <v>2.2435674377540549</v>
      </c>
      <c r="F39" s="61">
        <v>541828.64</v>
      </c>
      <c r="G39" s="63">
        <v>0.3521133398070444</v>
      </c>
      <c r="H39" s="61">
        <v>808171.36</v>
      </c>
      <c r="I39" s="64">
        <v>0.91708672925021417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499092.15</v>
      </c>
      <c r="E40" s="55">
        <v>2.6943274695252915</v>
      </c>
      <c r="F40" s="53">
        <v>3613725.5600000005</v>
      </c>
      <c r="G40" s="55">
        <v>2.348419559508117</v>
      </c>
      <c r="H40" s="53">
        <v>1636274.4399999995</v>
      </c>
      <c r="I40" s="56">
        <v>1.8567913299171173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5.6738383382591906E-2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0.10470886492159225</v>
      </c>
      <c r="H42" s="53">
        <v>388875</v>
      </c>
      <c r="I42" s="56">
        <v>0.44128277675810856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5.6738383382591906E-2</v>
      </c>
    </row>
    <row r="44" spans="1:9" s="2" customFormat="1" ht="11.25">
      <c r="A44" s="42"/>
      <c r="B44" s="43" t="s">
        <v>13</v>
      </c>
      <c r="C44" s="38">
        <v>10705000</v>
      </c>
      <c r="D44" s="41">
        <v>1277332.8</v>
      </c>
      <c r="E44" s="39">
        <v>6.8956260898226009</v>
      </c>
      <c r="F44" s="38">
        <v>6514760.8799999999</v>
      </c>
      <c r="G44" s="39">
        <v>4.2336894769923559</v>
      </c>
      <c r="H44" s="38">
        <v>4190239.12</v>
      </c>
      <c r="I44" s="40">
        <v>4.7549478731058912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700374.5</v>
      </c>
      <c r="E45" s="63">
        <v>3.7809415642082151</v>
      </c>
      <c r="F45" s="61">
        <v>700374.5</v>
      </c>
      <c r="G45" s="63">
        <v>0.45514612204827126</v>
      </c>
      <c r="H45" s="61">
        <v>204625.5</v>
      </c>
      <c r="I45" s="64">
        <v>0.23220240137709122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2.4330932336326376</v>
      </c>
      <c r="H46" s="53">
        <v>2255979.4</v>
      </c>
      <c r="I46" s="56">
        <v>2.560012482008593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576958.30000000005</v>
      </c>
      <c r="E47" s="63">
        <v>3.1146845256143858</v>
      </c>
      <c r="F47" s="61">
        <v>2056062.86</v>
      </c>
      <c r="G47" s="63">
        <v>1.3361552104145391</v>
      </c>
      <c r="H47" s="61">
        <v>1443937.14</v>
      </c>
      <c r="I47" s="64">
        <v>1.6385331805936658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9.2949108969082386E-3</v>
      </c>
      <c r="H48" s="53">
        <v>285697.08</v>
      </c>
      <c r="I48" s="56">
        <v>0.32419980912654067</v>
      </c>
    </row>
    <row r="49" spans="1:9" s="2" customFormat="1" ht="16.5" customHeight="1" thickTop="1" thickBot="1">
      <c r="A49" s="70" t="s">
        <v>0</v>
      </c>
      <c r="B49" s="71"/>
      <c r="C49" s="35">
        <f>SUM(C44,C4)</f>
        <v>242002809.33000001</v>
      </c>
      <c r="D49" s="35">
        <f t="shared" ref="D49:I49" si="0">SUM(D44,D4)</f>
        <v>18523811.809999999</v>
      </c>
      <c r="E49" s="35">
        <f t="shared" si="0"/>
        <v>100</v>
      </c>
      <c r="F49" s="35">
        <f t="shared" si="0"/>
        <v>153879043.69</v>
      </c>
      <c r="G49" s="35">
        <f t="shared" si="0"/>
        <v>100</v>
      </c>
      <c r="H49" s="35">
        <f t="shared" si="0"/>
        <v>88123765.640000015</v>
      </c>
      <c r="I49" s="35">
        <f t="shared" si="0"/>
        <v>100.00000000000001</v>
      </c>
    </row>
    <row r="50" spans="1:9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</row>
    <row r="51" spans="1:9" s="2" customFormat="1" ht="16.5" customHeight="1">
      <c r="A51" s="6"/>
      <c r="B51" s="6" t="s">
        <v>6</v>
      </c>
      <c r="C51" s="7">
        <f>F5</f>
        <v>82999209.790000007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32324514.190000005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32040558.829999998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6514760.8799999999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153879043.69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56" zoomScale="120" workbookViewId="0">
      <selection activeCell="A50" sqref="A50:I5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90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7" t="s">
        <v>72</v>
      </c>
    </row>
    <row r="4" spans="1:9" s="2" customFormat="1" ht="11.25">
      <c r="A4" s="22"/>
      <c r="B4" s="25" t="s">
        <v>71</v>
      </c>
      <c r="C4" s="38">
        <v>236885961.97999999</v>
      </c>
      <c r="D4" s="38">
        <v>16705950.360000001</v>
      </c>
      <c r="E4" s="39">
        <v>100.00093015627381</v>
      </c>
      <c r="F4" s="38">
        <v>164070233.16999999</v>
      </c>
      <c r="G4" s="39">
        <v>96.181017292524714</v>
      </c>
      <c r="H4" s="38">
        <v>72815728.810000002</v>
      </c>
      <c r="I4" s="40">
        <v>94.558361946637987</v>
      </c>
    </row>
    <row r="5" spans="1:9" s="2" customFormat="1" ht="11.25">
      <c r="A5" s="3"/>
      <c r="B5" s="4" t="s">
        <v>70</v>
      </c>
      <c r="C5" s="58">
        <v>143821021</v>
      </c>
      <c r="D5" s="58">
        <v>10129645.65</v>
      </c>
      <c r="E5" s="59">
        <v>60.635519998842661</v>
      </c>
      <c r="F5" s="58">
        <v>93128855.439999998</v>
      </c>
      <c r="G5" s="59">
        <v>54.593864361896273</v>
      </c>
      <c r="H5" s="58">
        <v>50692165.560000002</v>
      </c>
      <c r="I5" s="60">
        <v>65.828746305469778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8119054.4500000002</v>
      </c>
      <c r="E6" s="55">
        <v>48.60022803212938</v>
      </c>
      <c r="F6" s="53">
        <v>74370986.319999993</v>
      </c>
      <c r="G6" s="55">
        <v>43.59765317023983</v>
      </c>
      <c r="H6" s="53">
        <v>35660034.680000007</v>
      </c>
      <c r="I6" s="56">
        <v>46.30805076605953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39604.639999999999</v>
      </c>
      <c r="E7" s="63">
        <v>0.23707126821035082</v>
      </c>
      <c r="F7" s="61">
        <v>382102.12</v>
      </c>
      <c r="G7" s="63">
        <v>0.22399535797057807</v>
      </c>
      <c r="H7" s="61">
        <v>217897.88</v>
      </c>
      <c r="I7" s="64">
        <v>0.28296175759234415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154956.09</v>
      </c>
      <c r="E8" s="55">
        <v>0.92755891161281256</v>
      </c>
      <c r="F8" s="53">
        <v>1274848.8100000003</v>
      </c>
      <c r="G8" s="55">
        <v>0.74734004499717377</v>
      </c>
      <c r="H8" s="53">
        <v>625151.18999999971</v>
      </c>
      <c r="I8" s="56">
        <v>0.81182010345096223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58685.77</v>
      </c>
      <c r="E9" s="63">
        <v>0.35128989734033589</v>
      </c>
      <c r="F9" s="61">
        <v>419803.19</v>
      </c>
      <c r="G9" s="63">
        <v>0.24609642527301492</v>
      </c>
      <c r="H9" s="61">
        <v>280196.81</v>
      </c>
      <c r="I9" s="64">
        <v>0.36386302532804865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45266.52</v>
      </c>
      <c r="E10" s="55">
        <v>0.27096298069794872</v>
      </c>
      <c r="F10" s="53">
        <v>396462.17</v>
      </c>
      <c r="G10" s="55">
        <v>0.23241348593130592</v>
      </c>
      <c r="H10" s="53">
        <v>1673537.83</v>
      </c>
      <c r="I10" s="56">
        <v>2.1732529282711592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141903.07</v>
      </c>
      <c r="E11" s="63">
        <v>0.84942422826825825</v>
      </c>
      <c r="F11" s="61">
        <v>2438824.2100000004</v>
      </c>
      <c r="G11" s="63">
        <v>1.4296840382520315</v>
      </c>
      <c r="H11" s="61">
        <v>3561175.7899999996</v>
      </c>
      <c r="I11" s="64">
        <v>4.6245358634682656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33271.339999999997</v>
      </c>
      <c r="E12" s="55">
        <v>0.19916047131997092</v>
      </c>
      <c r="F12" s="53">
        <v>698070.89</v>
      </c>
      <c r="G12" s="55">
        <v>0.40922211814577214</v>
      </c>
      <c r="H12" s="53">
        <v>301929.11</v>
      </c>
      <c r="I12" s="56">
        <v>0.39208454728376518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1505784.37</v>
      </c>
      <c r="E13" s="63">
        <v>9.0135451363078705</v>
      </c>
      <c r="F13" s="61">
        <v>12787115.41</v>
      </c>
      <c r="G13" s="63">
        <v>7.4960444963614563</v>
      </c>
      <c r="H13" s="61">
        <v>7212884.5899999999</v>
      </c>
      <c r="I13" s="64">
        <v>9.3666377153239591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2.7266080834243821E-3</v>
      </c>
      <c r="H14" s="53">
        <v>695348.82</v>
      </c>
      <c r="I14" s="56">
        <v>0.90297860744199299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0.1558317635356585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31119.4</v>
      </c>
      <c r="E16" s="55">
        <v>0.18627907295572418</v>
      </c>
      <c r="F16" s="53">
        <v>355991.14</v>
      </c>
      <c r="G16" s="55">
        <v>0.20868861664168253</v>
      </c>
      <c r="H16" s="53">
        <v>344008.86</v>
      </c>
      <c r="I16" s="56">
        <v>0.44672922771409546</v>
      </c>
    </row>
    <row r="17" spans="1:9" s="2" customFormat="1" ht="11.25">
      <c r="A17" s="3"/>
      <c r="B17" s="4" t="s">
        <v>59</v>
      </c>
      <c r="C17" s="58">
        <v>39909940.979999997</v>
      </c>
      <c r="D17" s="58">
        <v>4476938.3099999996</v>
      </c>
      <c r="E17" s="59">
        <v>26.798714566050961</v>
      </c>
      <c r="F17" s="58">
        <v>36801452.5</v>
      </c>
      <c r="G17" s="59">
        <v>21.573694819004732</v>
      </c>
      <c r="H17" s="58">
        <v>3108488.4799999967</v>
      </c>
      <c r="I17" s="60">
        <v>4.0366770147389843</v>
      </c>
    </row>
    <row r="18" spans="1:9" s="2" customFormat="1" ht="11.25">
      <c r="A18" s="22" t="s">
        <v>58</v>
      </c>
      <c r="B18" s="24" t="s">
        <v>57</v>
      </c>
      <c r="C18" s="53">
        <v>35959940.979999997</v>
      </c>
      <c r="D18" s="54">
        <v>4088152.65</v>
      </c>
      <c r="E18" s="55">
        <v>24.471464287341245</v>
      </c>
      <c r="F18" s="53">
        <v>35959940.979999997</v>
      </c>
      <c r="G18" s="55">
        <v>21.080385140014293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1.4284578324102031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379611.06</v>
      </c>
      <c r="E20" s="55">
        <v>2.2723316111666607</v>
      </c>
      <c r="F20" s="53">
        <v>763106.1</v>
      </c>
      <c r="G20" s="55">
        <v>0.447346965881874</v>
      </c>
      <c r="H20" s="53">
        <v>1736893.9</v>
      </c>
      <c r="I20" s="56">
        <v>2.2555269959277306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6.492990147319104E-2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6.492990147319104E-2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9174.6</v>
      </c>
      <c r="E23" s="63">
        <v>5.4918667543062759E-2</v>
      </c>
      <c r="F23" s="61">
        <v>78405.42</v>
      </c>
      <c r="G23" s="63">
        <v>4.5962713108562495E-2</v>
      </c>
      <c r="H23" s="61">
        <v>121594.58</v>
      </c>
      <c r="I23" s="64">
        <v>0.15790248198148094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6.492990147319104E-2</v>
      </c>
    </row>
    <row r="25" spans="1:9" s="2" customFormat="1" ht="11.25">
      <c r="A25" s="3"/>
      <c r="B25" s="21" t="s">
        <v>49</v>
      </c>
      <c r="C25" s="58">
        <v>53155000</v>
      </c>
      <c r="D25" s="58">
        <v>2099366.4000000004</v>
      </c>
      <c r="E25" s="59">
        <v>12.566695591380169</v>
      </c>
      <c r="F25" s="58">
        <v>34139925.229999997</v>
      </c>
      <c r="G25" s="59">
        <v>20.013458111623716</v>
      </c>
      <c r="H25" s="58">
        <v>19015074.770000003</v>
      </c>
      <c r="I25" s="60">
        <v>24.692938626429221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152928.37</v>
      </c>
      <c r="E26" s="55">
        <v>0.91542108756049212</v>
      </c>
      <c r="F26" s="53">
        <v>1502163.6400000001</v>
      </c>
      <c r="G26" s="55">
        <v>0.88059621933578003</v>
      </c>
      <c r="H26" s="53">
        <v>297836.35999999987</v>
      </c>
      <c r="I26" s="56">
        <v>0.38676971019867701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244016.6</v>
      </c>
      <c r="E27" s="63">
        <v>1.4606703867622051</v>
      </c>
      <c r="F27" s="61">
        <v>634978.94999999995</v>
      </c>
      <c r="G27" s="63">
        <v>0.37223645136811007</v>
      </c>
      <c r="H27" s="61">
        <v>565021.05000000005</v>
      </c>
      <c r="I27" s="64">
        <v>0.73373522213557918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8934.7199999999993</v>
      </c>
      <c r="E28" s="55">
        <v>5.3482758623847756E-2</v>
      </c>
      <c r="F28" s="53">
        <v>612165.18999999994</v>
      </c>
      <c r="G28" s="55">
        <v>0.35886260162905381</v>
      </c>
      <c r="H28" s="53">
        <v>982834.81</v>
      </c>
      <c r="I28" s="56">
        <v>1.2763073475544489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2.9310928446376855E-3</v>
      </c>
      <c r="H29" s="61">
        <v>95000</v>
      </c>
      <c r="I29" s="64">
        <v>0.12336681279906299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2.4911358086575689E-2</v>
      </c>
      <c r="H30" s="53">
        <v>57505</v>
      </c>
      <c r="I30" s="56">
        <v>7.467587968431702E-2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194879.46999999997</v>
      </c>
      <c r="G31" s="63">
        <v>0.11424196401675688</v>
      </c>
      <c r="H31" s="61">
        <v>805120.53</v>
      </c>
      <c r="I31" s="64">
        <v>1.0455279337388672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0.32464950736595521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648076.1399999999</v>
      </c>
      <c r="G33" s="63">
        <v>0.37991426734688211</v>
      </c>
      <c r="H33" s="61">
        <v>1001923.8600000001</v>
      </c>
      <c r="I33" s="64">
        <v>1.3010963502687853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0</v>
      </c>
      <c r="E34" s="55">
        <v>0</v>
      </c>
      <c r="F34" s="53">
        <v>7983679.9199999999</v>
      </c>
      <c r="G34" s="55">
        <v>4.6801814174779137</v>
      </c>
      <c r="H34" s="53">
        <v>166320.08000000007</v>
      </c>
      <c r="I34" s="56">
        <v>0.21598292814826517</v>
      </c>
    </row>
    <row r="35" spans="1:9" s="2" customFormat="1" ht="11.25">
      <c r="A35" s="3" t="s">
        <v>26</v>
      </c>
      <c r="B35" s="20" t="s">
        <v>15</v>
      </c>
      <c r="C35" s="61">
        <v>16760000</v>
      </c>
      <c r="D35" s="62">
        <v>274008.89</v>
      </c>
      <c r="E35" s="63">
        <v>1.6402026392162767</v>
      </c>
      <c r="F35" s="61">
        <v>9314815.4900000002</v>
      </c>
      <c r="G35" s="63">
        <v>5.4605178063718558</v>
      </c>
      <c r="H35" s="61">
        <v>7445184.5099999998</v>
      </c>
      <c r="I35" s="64">
        <v>9.6683019336805636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964019.83000000007</v>
      </c>
      <c r="E36" s="55">
        <v>5.7705714198646127</v>
      </c>
      <c r="F36" s="53">
        <v>8218314.7000000011</v>
      </c>
      <c r="G36" s="55">
        <v>4.8177286824301415</v>
      </c>
      <c r="H36" s="53">
        <v>4681685.2999999989</v>
      </c>
      <c r="I36" s="56">
        <v>6.079627305149736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4.7612402507752852E-2</v>
      </c>
      <c r="H37" s="61">
        <v>118780.46</v>
      </c>
      <c r="I37" s="64">
        <v>0.15424807129480619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7.6208413960579813E-2</v>
      </c>
      <c r="H38" s="53">
        <v>70000</v>
      </c>
      <c r="I38" s="56">
        <v>9.0901862062467462E-2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2">
        <v>0</v>
      </c>
      <c r="E39" s="63">
        <v>0</v>
      </c>
      <c r="F39" s="61">
        <v>541828.64</v>
      </c>
      <c r="G39" s="63">
        <v>0.31763000994475371</v>
      </c>
      <c r="H39" s="61">
        <v>808171.36</v>
      </c>
      <c r="I39" s="64">
        <v>1.0494897355650963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455457.99</v>
      </c>
      <c r="E40" s="55">
        <v>2.7263472993527342</v>
      </c>
      <c r="F40" s="53">
        <v>4069183.5500000003</v>
      </c>
      <c r="G40" s="55">
        <v>2.3854309573844752</v>
      </c>
      <c r="H40" s="53">
        <v>1180816.4499999997</v>
      </c>
      <c r="I40" s="56">
        <v>1.5334059151284642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6.492990147319104E-2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9.4454466918449415E-2</v>
      </c>
      <c r="H42" s="53">
        <v>388875</v>
      </c>
      <c r="I42" s="56">
        <v>0.50499230870774336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6.492990147319104E-2</v>
      </c>
    </row>
    <row r="44" spans="1:9" s="2" customFormat="1" ht="11.25">
      <c r="A44" s="42"/>
      <c r="B44" s="43" t="s">
        <v>13</v>
      </c>
      <c r="C44" s="38">
        <v>10705000</v>
      </c>
      <c r="D44" s="41">
        <v>-155.38999999999999</v>
      </c>
      <c r="E44" s="39">
        <v>-9.301562737903037E-4</v>
      </c>
      <c r="F44" s="38">
        <v>6514605.4900000002</v>
      </c>
      <c r="G44" s="39">
        <v>3.8189827074752767</v>
      </c>
      <c r="H44" s="38">
        <v>4190394.51</v>
      </c>
      <c r="I44" s="40">
        <v>5.4416380533620137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0</v>
      </c>
      <c r="E45" s="63">
        <v>0</v>
      </c>
      <c r="F45" s="61">
        <v>700374.5</v>
      </c>
      <c r="G45" s="63">
        <v>0.41057253710333935</v>
      </c>
      <c r="H45" s="61">
        <v>204625.5</v>
      </c>
      <c r="I45" s="64">
        <v>0.26572627107804908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2.1948143981672188</v>
      </c>
      <c r="H46" s="53">
        <v>2255979.4</v>
      </c>
      <c r="I46" s="56">
        <v>2.9296104033509729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-155.38999999999999</v>
      </c>
      <c r="E47" s="63">
        <v>-9.301562737903037E-4</v>
      </c>
      <c r="F47" s="61">
        <v>2055907.4700000002</v>
      </c>
      <c r="G47" s="63">
        <v>1.2052111349108334</v>
      </c>
      <c r="H47" s="61">
        <v>1444092.5299999998</v>
      </c>
      <c r="I47" s="64">
        <v>1.8752957138214237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8.3846372938850486E-3</v>
      </c>
      <c r="H48" s="53">
        <v>285697.08</v>
      </c>
      <c r="I48" s="56">
        <v>0.37100566511156763</v>
      </c>
    </row>
    <row r="49" spans="1:9" s="2" customFormat="1" ht="16.5" customHeight="1" thickTop="1" thickBot="1">
      <c r="A49" s="70" t="s">
        <v>0</v>
      </c>
      <c r="B49" s="71"/>
      <c r="C49" s="35">
        <f>SUM(C44,C4)</f>
        <v>247590961.97999999</v>
      </c>
      <c r="D49" s="35">
        <f>SUM(D44,D4)</f>
        <v>16705794.970000001</v>
      </c>
      <c r="E49" s="35">
        <f>SUM(E37,E4)</f>
        <v>100.00093015627381</v>
      </c>
      <c r="F49" s="35">
        <f>SUM(F44,F4)</f>
        <v>170584838.66</v>
      </c>
      <c r="G49" s="35">
        <f>SUM(G44,G4)</f>
        <v>99.999999999999986</v>
      </c>
      <c r="H49" s="35">
        <f>SUM(H44,H4)</f>
        <v>77006123.320000008</v>
      </c>
      <c r="I49" s="35">
        <f>SUM(I44,I4)</f>
        <v>100</v>
      </c>
    </row>
    <row r="50" spans="1:9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</row>
    <row r="51" spans="1:9" s="2" customFormat="1" ht="16.5" customHeight="1">
      <c r="A51" s="6"/>
      <c r="B51" s="6" t="s">
        <v>6</v>
      </c>
      <c r="C51" s="7">
        <f>F5</f>
        <v>93128855.439999998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36801452.5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34139925.229999997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6514605.4900000002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170584838.66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6" zoomScale="120" workbookViewId="0">
      <selection activeCell="C55" sqref="C55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91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8" t="s">
        <v>72</v>
      </c>
    </row>
    <row r="4" spans="1:9" s="2" customFormat="1" ht="11.25">
      <c r="A4" s="22"/>
      <c r="B4" s="25" t="s">
        <v>71</v>
      </c>
      <c r="C4" s="38">
        <v>240956471.33000001</v>
      </c>
      <c r="D4" s="38">
        <v>15704290.179999998</v>
      </c>
      <c r="E4" s="39">
        <v>100.00574971491119</v>
      </c>
      <c r="F4" s="38">
        <v>179774523.35000002</v>
      </c>
      <c r="G4" s="39">
        <v>96.503427655112276</v>
      </c>
      <c r="H4" s="38">
        <v>61181947.979999989</v>
      </c>
      <c r="I4" s="40">
        <v>93.588665538943687</v>
      </c>
    </row>
    <row r="5" spans="1:9" s="2" customFormat="1" ht="11.25">
      <c r="A5" s="3"/>
      <c r="B5" s="4" t="s">
        <v>70</v>
      </c>
      <c r="C5" s="58">
        <v>143821021</v>
      </c>
      <c r="D5" s="58">
        <v>9764980.0099999998</v>
      </c>
      <c r="E5" s="59">
        <v>62.183908706351417</v>
      </c>
      <c r="F5" s="58">
        <v>102893835.45000002</v>
      </c>
      <c r="G5" s="59">
        <v>55.233676165417037</v>
      </c>
      <c r="H5" s="58">
        <v>40927185.549999982</v>
      </c>
      <c r="I5" s="60">
        <v>62.60540578311344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7887113.8700000001</v>
      </c>
      <c r="E6" s="55">
        <v>50.22555789632159</v>
      </c>
      <c r="F6" s="53">
        <v>82258100.189999998</v>
      </c>
      <c r="G6" s="55">
        <v>44.156360271793986</v>
      </c>
      <c r="H6" s="53">
        <v>27772920.810000002</v>
      </c>
      <c r="I6" s="56">
        <v>42.483619475083266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1">
        <v>39592.639999999999</v>
      </c>
      <c r="E7" s="63">
        <v>0.25212802368076098</v>
      </c>
      <c r="F7" s="61">
        <v>421694.76</v>
      </c>
      <c r="G7" s="63">
        <v>0.22636683444278438</v>
      </c>
      <c r="H7" s="61">
        <v>178305.24</v>
      </c>
      <c r="I7" s="64">
        <v>0.27274956128654282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156165.89000000001</v>
      </c>
      <c r="E8" s="55">
        <v>0.99447263966351107</v>
      </c>
      <c r="F8" s="53">
        <v>1431014.7000000002</v>
      </c>
      <c r="G8" s="55">
        <v>0.76817238061030413</v>
      </c>
      <c r="H8" s="53">
        <v>468985.29999999981</v>
      </c>
      <c r="I8" s="56">
        <v>0.71739638624662749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1">
        <v>56862.33</v>
      </c>
      <c r="E9" s="63">
        <v>0.3621023221685456</v>
      </c>
      <c r="F9" s="61">
        <v>476665.52</v>
      </c>
      <c r="G9" s="63">
        <v>0.25587528014439576</v>
      </c>
      <c r="H9" s="61">
        <v>223334.47999999998</v>
      </c>
      <c r="I9" s="64">
        <v>0.34162978855897991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0</v>
      </c>
      <c r="E10" s="55">
        <v>0</v>
      </c>
      <c r="F10" s="53">
        <v>396462.17</v>
      </c>
      <c r="G10" s="55">
        <v>0.21282191507244966</v>
      </c>
      <c r="H10" s="53">
        <v>1673537.83</v>
      </c>
      <c r="I10" s="56">
        <v>2.5599736100236479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1">
        <v>85352.960000000006</v>
      </c>
      <c r="E11" s="63">
        <v>0.54353215951507772</v>
      </c>
      <c r="F11" s="61">
        <v>2524177.1700000004</v>
      </c>
      <c r="G11" s="63">
        <v>1.3549848130568332</v>
      </c>
      <c r="H11" s="61">
        <v>3475822.8299999996</v>
      </c>
      <c r="I11" s="64">
        <v>5.3168889035019369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698070.89</v>
      </c>
      <c r="G12" s="55">
        <v>0.37472625361993389</v>
      </c>
      <c r="H12" s="53">
        <v>301929.11</v>
      </c>
      <c r="I12" s="56">
        <v>0.46185424663984259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1">
        <v>1508772.92</v>
      </c>
      <c r="E13" s="63">
        <v>9.6079456813855018</v>
      </c>
      <c r="F13" s="61">
        <v>14295888.33</v>
      </c>
      <c r="G13" s="63">
        <v>7.6740697152832622</v>
      </c>
      <c r="H13" s="61">
        <v>5704111.6699999999</v>
      </c>
      <c r="I13" s="64">
        <v>8.7254527994911921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2.4967654163489963E-3</v>
      </c>
      <c r="H14" s="53">
        <v>695348.82</v>
      </c>
      <c r="I14" s="56">
        <v>1.0636596299475842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1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0.18356133198544888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31119.4</v>
      </c>
      <c r="E16" s="55">
        <v>0.19816998361642654</v>
      </c>
      <c r="F16" s="53">
        <v>387110.54000000004</v>
      </c>
      <c r="G16" s="55">
        <v>0.20780193597671662</v>
      </c>
      <c r="H16" s="53">
        <v>312889.45999999996</v>
      </c>
      <c r="I16" s="56">
        <v>0.47862005034839855</v>
      </c>
    </row>
    <row r="17" spans="1:9" s="2" customFormat="1" ht="11.25">
      <c r="A17" s="3"/>
      <c r="B17" s="4" t="s">
        <v>59</v>
      </c>
      <c r="C17" s="58">
        <v>43980450.330000006</v>
      </c>
      <c r="D17" s="58">
        <v>4333487.6399999997</v>
      </c>
      <c r="E17" s="59">
        <v>27.595878282382909</v>
      </c>
      <c r="F17" s="58">
        <v>41134940.140000008</v>
      </c>
      <c r="G17" s="59">
        <v>22.081341927239571</v>
      </c>
      <c r="H17" s="58">
        <v>2845510.1899999976</v>
      </c>
      <c r="I17" s="60">
        <v>4.3527136721213937</v>
      </c>
    </row>
    <row r="18" spans="1:9" s="2" customFormat="1" ht="11.25">
      <c r="A18" s="22" t="s">
        <v>58</v>
      </c>
      <c r="B18" s="24" t="s">
        <v>57</v>
      </c>
      <c r="C18" s="53">
        <v>40030450.330000006</v>
      </c>
      <c r="D18" s="54">
        <v>4070509.3499999996</v>
      </c>
      <c r="E18" s="55">
        <v>25.921218635321079</v>
      </c>
      <c r="F18" s="53">
        <v>40030450.330000006</v>
      </c>
      <c r="G18" s="55">
        <v>21.488448949475245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1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1.6826455431999481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253803.69</v>
      </c>
      <c r="E20" s="55">
        <v>1.6162353094561142</v>
      </c>
      <c r="F20" s="53">
        <v>1016909.79</v>
      </c>
      <c r="G20" s="55">
        <v>0.54587979721677515</v>
      </c>
      <c r="H20" s="53">
        <v>1483090.21</v>
      </c>
      <c r="I20" s="56">
        <v>2.268650120018159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1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7.6483888327270363E-2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7.6483888327270363E-2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1">
        <v>9174.6</v>
      </c>
      <c r="E23" s="63">
        <v>5.8424337605714333E-2</v>
      </c>
      <c r="F23" s="61">
        <v>87580.02</v>
      </c>
      <c r="G23" s="63">
        <v>4.7013180547549951E-2</v>
      </c>
      <c r="H23" s="61">
        <v>112419.98</v>
      </c>
      <c r="I23" s="64">
        <v>0.17196634392147936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7.6483888327270363E-2</v>
      </c>
    </row>
    <row r="25" spans="1:9" s="2" customFormat="1" ht="11.25">
      <c r="A25" s="3"/>
      <c r="B25" s="21" t="s">
        <v>49</v>
      </c>
      <c r="C25" s="58">
        <v>53155000</v>
      </c>
      <c r="D25" s="58">
        <v>1605822.53</v>
      </c>
      <c r="E25" s="59">
        <v>10.225962726176872</v>
      </c>
      <c r="F25" s="58">
        <v>35745747.760000005</v>
      </c>
      <c r="G25" s="59">
        <v>19.188409562455679</v>
      </c>
      <c r="H25" s="58">
        <v>17409252.239999995</v>
      </c>
      <c r="I25" s="60">
        <v>26.630546083708822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148287.45000000001</v>
      </c>
      <c r="E26" s="55">
        <v>0.9443023174296955</v>
      </c>
      <c r="F26" s="53">
        <v>1650451.09</v>
      </c>
      <c r="G26" s="55">
        <v>0.88596640054513143</v>
      </c>
      <c r="H26" s="53">
        <v>149548.90999999992</v>
      </c>
      <c r="I26" s="56">
        <v>0.2287616426381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1">
        <v>-3885.4</v>
      </c>
      <c r="E27" s="63">
        <v>-2.4742432512942523E-2</v>
      </c>
      <c r="F27" s="61">
        <v>631093.54999999993</v>
      </c>
      <c r="G27" s="63">
        <v>0.33877264481721109</v>
      </c>
      <c r="H27" s="61">
        <v>568906.45000000007</v>
      </c>
      <c r="I27" s="64">
        <v>0.87024354780927649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20530.23</v>
      </c>
      <c r="E28" s="55">
        <v>0.13073758950177278</v>
      </c>
      <c r="F28" s="53">
        <v>632695.41999999993</v>
      </c>
      <c r="G28" s="55">
        <v>0.33963253276338534</v>
      </c>
      <c r="H28" s="53">
        <v>962304.58000000007</v>
      </c>
      <c r="I28" s="56">
        <v>1.4720159206708163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1">
        <v>0</v>
      </c>
      <c r="E29" s="63">
        <v>0</v>
      </c>
      <c r="F29" s="61">
        <v>5000</v>
      </c>
      <c r="G29" s="63">
        <v>2.6840128917274713E-3</v>
      </c>
      <c r="H29" s="61">
        <v>95000</v>
      </c>
      <c r="I29" s="64">
        <v>0.14531938782181369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2.281142556679178E-2</v>
      </c>
      <c r="H30" s="53">
        <v>57505</v>
      </c>
      <c r="I30" s="56">
        <v>8.7964119965193655E-2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1">
        <v>-1969.56</v>
      </c>
      <c r="E31" s="63">
        <v>-1.2542262155811775E-2</v>
      </c>
      <c r="F31" s="61">
        <v>192909.90999999997</v>
      </c>
      <c r="G31" s="63">
        <v>0.10355453707639724</v>
      </c>
      <c r="H31" s="61">
        <v>807090.09000000008</v>
      </c>
      <c r="I31" s="64">
        <v>1.2345877662721318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0.38241944163635183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1">
        <v>3693</v>
      </c>
      <c r="E33" s="63">
        <v>2.3517219146110244E-2</v>
      </c>
      <c r="F33" s="61">
        <v>651769.1399999999</v>
      </c>
      <c r="G33" s="63">
        <v>0.34987135483802534</v>
      </c>
      <c r="H33" s="61">
        <v>998230.8600000001</v>
      </c>
      <c r="I33" s="64">
        <v>1.5269715524215013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0</v>
      </c>
      <c r="E34" s="55">
        <v>0</v>
      </c>
      <c r="F34" s="53">
        <v>7983679.9199999999</v>
      </c>
      <c r="G34" s="55">
        <v>4.2856599657411492</v>
      </c>
      <c r="H34" s="53">
        <v>166320.08000000007</v>
      </c>
      <c r="I34" s="56">
        <v>0.25441612850605361</v>
      </c>
    </row>
    <row r="35" spans="1:9" s="2" customFormat="1" ht="11.25">
      <c r="A35" s="3" t="s">
        <v>26</v>
      </c>
      <c r="B35" s="20" t="s">
        <v>15</v>
      </c>
      <c r="C35" s="61">
        <v>16760000</v>
      </c>
      <c r="D35" s="61">
        <v>27488.809999999998</v>
      </c>
      <c r="E35" s="63">
        <v>0.17505019464819568</v>
      </c>
      <c r="F35" s="61">
        <v>9342304.3000000007</v>
      </c>
      <c r="G35" s="63">
        <v>5.0149730359281985</v>
      </c>
      <c r="H35" s="61">
        <v>7417695.6999999993</v>
      </c>
      <c r="I35" s="64">
        <v>11.346684191289471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964870.27</v>
      </c>
      <c r="E36" s="55">
        <v>6.1443448651926778</v>
      </c>
      <c r="F36" s="53">
        <v>9183184.9700000007</v>
      </c>
      <c r="G36" s="55">
        <v>4.9295573693195909</v>
      </c>
      <c r="H36" s="53">
        <v>3716815.0299999993</v>
      </c>
      <c r="I36" s="56">
        <v>5.6855293137527996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1">
        <v>1820</v>
      </c>
      <c r="E37" s="63">
        <v>1.1589856172737787E-2</v>
      </c>
      <c r="F37" s="61">
        <v>83039.539999999994</v>
      </c>
      <c r="G37" s="63">
        <v>4.4575839176623805E-2</v>
      </c>
      <c r="H37" s="61">
        <v>116960.46</v>
      </c>
      <c r="I37" s="64">
        <v>0.17891181522692345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-300</v>
      </c>
      <c r="E38" s="55">
        <v>-1.9104158526490856E-3</v>
      </c>
      <c r="F38" s="53">
        <v>129700</v>
      </c>
      <c r="G38" s="55">
        <v>6.9623294411410602E-2</v>
      </c>
      <c r="H38" s="53">
        <v>70300</v>
      </c>
      <c r="I38" s="56">
        <v>0.10753634698814213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1">
        <v>0</v>
      </c>
      <c r="E39" s="63">
        <v>0</v>
      </c>
      <c r="F39" s="61">
        <v>541828.64</v>
      </c>
      <c r="G39" s="63">
        <v>0.29085501097343258</v>
      </c>
      <c r="H39" s="61">
        <v>808171.36</v>
      </c>
      <c r="I39" s="64">
        <v>1.2362417609507643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445287.73000000004</v>
      </c>
      <c r="E40" s="55">
        <v>2.8356157946070866</v>
      </c>
      <c r="F40" s="53">
        <v>4514471.28</v>
      </c>
      <c r="G40" s="55">
        <v>2.4233798229706838</v>
      </c>
      <c r="H40" s="53">
        <v>735528.71999999974</v>
      </c>
      <c r="I40" s="56">
        <v>1.1251219296396018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1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7.6483888327270363E-2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8.649231543591776E-2</v>
      </c>
      <c r="H42" s="53">
        <v>388875</v>
      </c>
      <c r="I42" s="56">
        <v>0.59485344146534525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1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7.6483888327270363E-2</v>
      </c>
    </row>
    <row r="44" spans="1:9" s="2" customFormat="1" ht="11.25">
      <c r="A44" s="42"/>
      <c r="B44" s="43" t="s">
        <v>13</v>
      </c>
      <c r="C44" s="38">
        <v>10705000</v>
      </c>
      <c r="D44" s="41">
        <v>-902.9</v>
      </c>
      <c r="E44" s="39">
        <v>-5.7497149111895313E-3</v>
      </c>
      <c r="F44" s="38">
        <v>6513702.5899999999</v>
      </c>
      <c r="G44" s="39">
        <v>3.4965723448877237</v>
      </c>
      <c r="H44" s="38">
        <v>4191297.41</v>
      </c>
      <c r="I44" s="40">
        <v>6.4113344610563505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1">
        <v>0</v>
      </c>
      <c r="E45" s="63">
        <v>0</v>
      </c>
      <c r="F45" s="61">
        <v>700374.5</v>
      </c>
      <c r="G45" s="63">
        <v>0.37596283740743636</v>
      </c>
      <c r="H45" s="61">
        <v>204625.5</v>
      </c>
      <c r="I45" s="64">
        <v>0.31301107781823723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2.0097999114586447</v>
      </c>
      <c r="H46" s="53">
        <v>2255979.4</v>
      </c>
      <c r="I46" s="56">
        <v>3.450921529964448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1">
        <v>-902.9</v>
      </c>
      <c r="E47" s="63">
        <v>-5.7497149111895313E-3</v>
      </c>
      <c r="F47" s="61">
        <v>2055004.5700000003</v>
      </c>
      <c r="G47" s="63">
        <v>1.1031317516877739</v>
      </c>
      <c r="H47" s="61">
        <v>1444995.4299999997</v>
      </c>
      <c r="I47" s="64">
        <v>2.2103773820307202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7.6778443338693372E-3</v>
      </c>
      <c r="H48" s="53">
        <v>285697.08</v>
      </c>
      <c r="I48" s="56">
        <v>0.43702447124294458</v>
      </c>
    </row>
    <row r="49" spans="1:9" s="2" customFormat="1" ht="16.5" customHeight="1" thickTop="1" thickBot="1">
      <c r="A49" s="70" t="s">
        <v>0</v>
      </c>
      <c r="B49" s="71"/>
      <c r="C49" s="35">
        <f>SUM(C44,C4)</f>
        <v>251661471.33000001</v>
      </c>
      <c r="D49" s="35">
        <f>SUM(D44,D4)</f>
        <v>15703387.279999997</v>
      </c>
      <c r="E49" s="35">
        <f t="shared" ref="E49:I49" si="0">SUM(E44,E4)</f>
        <v>100</v>
      </c>
      <c r="F49" s="35">
        <f t="shared" si="0"/>
        <v>186288225.94000003</v>
      </c>
      <c r="G49" s="35">
        <f t="shared" si="0"/>
        <v>100</v>
      </c>
      <c r="H49" s="35">
        <f t="shared" si="0"/>
        <v>65373245.389999986</v>
      </c>
      <c r="I49" s="35">
        <f t="shared" si="0"/>
        <v>100.00000000000004</v>
      </c>
    </row>
    <row r="50" spans="1:9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</row>
    <row r="51" spans="1:9" s="2" customFormat="1" ht="16.5" customHeight="1">
      <c r="A51" s="6"/>
      <c r="B51" s="6" t="s">
        <v>6</v>
      </c>
      <c r="C51" s="7">
        <f>F5</f>
        <v>102893835.45000002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41134940.140000008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35745747.760000005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6513702.5899999999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186288225.94000003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abSelected="1" topLeftCell="A37" zoomScale="120" workbookViewId="0">
      <selection activeCell="C54" sqref="C54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74" t="s">
        <v>81</v>
      </c>
      <c r="B1" s="74"/>
      <c r="C1" s="74"/>
      <c r="D1" s="74"/>
      <c r="E1" s="74"/>
      <c r="F1" s="74"/>
      <c r="G1" s="74"/>
      <c r="H1" s="74"/>
      <c r="I1" s="74"/>
    </row>
    <row r="2" spans="1:9" s="2" customFormat="1" ht="15" customHeight="1" thickBot="1">
      <c r="A2" s="75" t="s">
        <v>3</v>
      </c>
      <c r="B2" s="76" t="s">
        <v>74</v>
      </c>
      <c r="C2" s="77" t="s">
        <v>73</v>
      </c>
      <c r="D2" s="79" t="s">
        <v>92</v>
      </c>
      <c r="E2" s="75"/>
      <c r="F2" s="80" t="s">
        <v>75</v>
      </c>
      <c r="G2" s="81"/>
      <c r="H2" s="82" t="s">
        <v>2</v>
      </c>
      <c r="I2" s="83"/>
    </row>
    <row r="3" spans="1:9" s="2" customFormat="1" ht="15" customHeight="1" thickBot="1">
      <c r="A3" s="75"/>
      <c r="B3" s="76"/>
      <c r="C3" s="78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9" t="s">
        <v>72</v>
      </c>
    </row>
    <row r="4" spans="1:9" s="2" customFormat="1" ht="11.25">
      <c r="A4" s="22"/>
      <c r="B4" s="25" t="s">
        <v>71</v>
      </c>
      <c r="C4" s="30">
        <v>244938030.19999999</v>
      </c>
      <c r="D4" s="30">
        <v>15259605.68</v>
      </c>
      <c r="E4" s="32">
        <v>99.96979864477386</v>
      </c>
      <c r="F4" s="30">
        <v>195034129.03</v>
      </c>
      <c r="G4" s="32">
        <v>96.765947096642265</v>
      </c>
      <c r="H4" s="30">
        <v>49903901.169999987</v>
      </c>
      <c r="I4" s="33">
        <v>92.259859765053378</v>
      </c>
    </row>
    <row r="5" spans="1:9" s="2" customFormat="1" ht="11.25">
      <c r="A5" s="3"/>
      <c r="B5" s="4" t="s">
        <v>70</v>
      </c>
      <c r="C5" s="58">
        <v>144081021</v>
      </c>
      <c r="D5" s="58">
        <v>10283552.76</v>
      </c>
      <c r="E5" s="59">
        <v>67.370331863654584</v>
      </c>
      <c r="F5" s="58">
        <v>113177388.20999998</v>
      </c>
      <c r="G5" s="59">
        <v>56.152824198171068</v>
      </c>
      <c r="H5" s="58">
        <v>30903632.790000021</v>
      </c>
      <c r="I5" s="60">
        <v>57.133105039693788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8168427.8899999997</v>
      </c>
      <c r="E6" s="55">
        <v>53.513577515173047</v>
      </c>
      <c r="F6" s="53">
        <v>90426528.079999998</v>
      </c>
      <c r="G6" s="55">
        <v>44.865012476746394</v>
      </c>
      <c r="H6" s="53">
        <v>19604492.920000002</v>
      </c>
      <c r="I6" s="56">
        <v>36.243815115831005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1">
        <v>48633.09</v>
      </c>
      <c r="E7" s="63">
        <v>0.31860850907473548</v>
      </c>
      <c r="F7" s="61">
        <v>470327.85</v>
      </c>
      <c r="G7" s="63">
        <v>0.23335259360774194</v>
      </c>
      <c r="H7" s="61">
        <v>129672.15000000002</v>
      </c>
      <c r="I7" s="64">
        <v>0.23973144571761285</v>
      </c>
    </row>
    <row r="8" spans="1:9" s="2" customFormat="1" ht="11.25">
      <c r="A8" s="22" t="s">
        <v>65</v>
      </c>
      <c r="B8" s="24" t="s">
        <v>50</v>
      </c>
      <c r="C8" s="53">
        <v>2060000</v>
      </c>
      <c r="D8" s="54">
        <v>163018.04999999999</v>
      </c>
      <c r="E8" s="55">
        <v>1.0679752790285519</v>
      </c>
      <c r="F8" s="53">
        <v>1594032.7500000002</v>
      </c>
      <c r="G8" s="55">
        <v>0.79087741988525961</v>
      </c>
      <c r="H8" s="53">
        <v>465967.24999999977</v>
      </c>
      <c r="I8" s="56">
        <v>0.861457163311939</v>
      </c>
    </row>
    <row r="9" spans="1:9" s="2" customFormat="1" ht="11.25">
      <c r="A9" s="3" t="s">
        <v>64</v>
      </c>
      <c r="B9" s="5" t="s">
        <v>63</v>
      </c>
      <c r="C9" s="61">
        <v>800000</v>
      </c>
      <c r="D9" s="61">
        <v>50574.3</v>
      </c>
      <c r="E9" s="63">
        <v>0.33132590013298346</v>
      </c>
      <c r="F9" s="61">
        <v>527239.82000000007</v>
      </c>
      <c r="G9" s="63">
        <v>0.26158939865091774</v>
      </c>
      <c r="H9" s="61">
        <v>272760.17999999993</v>
      </c>
      <c r="I9" s="64">
        <v>0.50426550562781813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76806.84</v>
      </c>
      <c r="E10" s="55">
        <v>0.50318235545267143</v>
      </c>
      <c r="F10" s="53">
        <v>473269.01</v>
      </c>
      <c r="G10" s="55">
        <v>0.2348118465824815</v>
      </c>
      <c r="H10" s="53">
        <v>1596730.99</v>
      </c>
      <c r="I10" s="56">
        <v>2.9519571369396989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1">
        <v>60475.05</v>
      </c>
      <c r="E11" s="63">
        <v>0.39618838771544407</v>
      </c>
      <c r="F11" s="61">
        <v>2584652.2200000002</v>
      </c>
      <c r="G11" s="63">
        <v>1.2823720711223205</v>
      </c>
      <c r="H11" s="61">
        <v>3415347.78</v>
      </c>
      <c r="I11" s="64">
        <v>6.3141257465680907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70788.52</v>
      </c>
      <c r="E12" s="55">
        <v>0.46375471549940789</v>
      </c>
      <c r="F12" s="53">
        <v>768859.41</v>
      </c>
      <c r="G12" s="55">
        <v>0.38146866583218125</v>
      </c>
      <c r="H12" s="53">
        <v>231140.58999999997</v>
      </c>
      <c r="I12" s="56">
        <v>0.42732126986960567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1">
        <v>1606555.2</v>
      </c>
      <c r="E13" s="63">
        <v>10.524977068458194</v>
      </c>
      <c r="F13" s="61">
        <v>15902443.529999999</v>
      </c>
      <c r="G13" s="63">
        <v>7.8899781129825834</v>
      </c>
      <c r="H13" s="61">
        <v>4097556.4700000007</v>
      </c>
      <c r="I13" s="64">
        <v>7.5753593694764696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6410.14</v>
      </c>
      <c r="E14" s="55">
        <v>4.1994558609381498E-2</v>
      </c>
      <c r="F14" s="53">
        <v>11061.32</v>
      </c>
      <c r="G14" s="55">
        <v>5.4880605320845634E-3</v>
      </c>
      <c r="H14" s="53">
        <v>688938.68</v>
      </c>
      <c r="I14" s="56">
        <v>1.2736756949521069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1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0.22185005404871855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31863.68</v>
      </c>
      <c r="E16" s="55">
        <v>0.2087475745101631</v>
      </c>
      <c r="F16" s="53">
        <v>418974.22000000003</v>
      </c>
      <c r="G16" s="55">
        <v>0.20787355222911144</v>
      </c>
      <c r="H16" s="53">
        <v>281025.77999999997</v>
      </c>
      <c r="I16" s="56">
        <v>0.519546537350694</v>
      </c>
    </row>
    <row r="17" spans="1:9" s="2" customFormat="1" ht="11.25">
      <c r="A17" s="3"/>
      <c r="B17" s="4" t="s">
        <v>59</v>
      </c>
      <c r="C17" s="58">
        <v>48032009.200000003</v>
      </c>
      <c r="D17" s="58">
        <v>4307549.47</v>
      </c>
      <c r="E17" s="59">
        <v>28.219920107942286</v>
      </c>
      <c r="F17" s="58">
        <v>45442489.609999999</v>
      </c>
      <c r="G17" s="59">
        <v>22.546236227530152</v>
      </c>
      <c r="H17" s="58">
        <v>2589519.5900000036</v>
      </c>
      <c r="I17" s="60">
        <v>4.787375508347635</v>
      </c>
    </row>
    <row r="18" spans="1:9" s="2" customFormat="1" ht="11.25">
      <c r="A18" s="22" t="s">
        <v>58</v>
      </c>
      <c r="B18" s="24" t="s">
        <v>57</v>
      </c>
      <c r="C18" s="53">
        <v>44082009.200000003</v>
      </c>
      <c r="D18" s="54">
        <v>4051558.87</v>
      </c>
      <c r="E18" s="55">
        <v>26.542856540664395</v>
      </c>
      <c r="F18" s="53">
        <v>44082009.200000003</v>
      </c>
      <c r="G18" s="55">
        <v>21.871235518501283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1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2.0336254954465867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246816</v>
      </c>
      <c r="E20" s="55">
        <v>1.6169582844888106</v>
      </c>
      <c r="F20" s="53">
        <v>1263725.79</v>
      </c>
      <c r="G20" s="55">
        <v>0.62699602140399024</v>
      </c>
      <c r="H20" s="53">
        <v>1236274.21</v>
      </c>
      <c r="I20" s="56">
        <v>2.2855625025628066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1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9.2437522520299395E-2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9.2437522520299395E-2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1">
        <v>9174.6</v>
      </c>
      <c r="E23" s="63">
        <v>6.0105282789085966E-2</v>
      </c>
      <c r="F23" s="61">
        <v>96754.62000000001</v>
      </c>
      <c r="G23" s="63">
        <v>4.8004687624880193E-2</v>
      </c>
      <c r="H23" s="61">
        <v>103245.37999999999</v>
      </c>
      <c r="I23" s="64">
        <v>0.19087494277733733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9.2437522520299395E-2</v>
      </c>
    </row>
    <row r="25" spans="1:9" s="2" customFormat="1" ht="11.25">
      <c r="A25" s="3"/>
      <c r="B25" s="21" t="s">
        <v>49</v>
      </c>
      <c r="C25" s="58">
        <v>52825000</v>
      </c>
      <c r="D25" s="58">
        <v>668503.45000000007</v>
      </c>
      <c r="E25" s="59">
        <v>4.3795466731769874</v>
      </c>
      <c r="F25" s="58">
        <v>36414251.210000008</v>
      </c>
      <c r="G25" s="59">
        <v>18.066886670941042</v>
      </c>
      <c r="H25" s="58">
        <v>16410748.789999992</v>
      </c>
      <c r="I25" s="60">
        <v>30.339379217012002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-88172.32</v>
      </c>
      <c r="E26" s="55">
        <v>-0.5776406849093999</v>
      </c>
      <c r="F26" s="53">
        <v>1562278.77</v>
      </c>
      <c r="G26" s="55">
        <v>0.77512272113550784</v>
      </c>
      <c r="H26" s="53">
        <v>237721.22999999998</v>
      </c>
      <c r="I26" s="56">
        <v>0.43948723103356541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1">
        <v>81632.25</v>
      </c>
      <c r="E27" s="63">
        <v>0.53479491977408955</v>
      </c>
      <c r="F27" s="61">
        <v>712725.79999999993</v>
      </c>
      <c r="G27" s="63">
        <v>0.35361804316106898</v>
      </c>
      <c r="H27" s="61">
        <v>487274.20000000007</v>
      </c>
      <c r="I27" s="64">
        <v>0.90084839672121741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70821.929999999993</v>
      </c>
      <c r="E28" s="55">
        <v>0.46397359343392081</v>
      </c>
      <c r="F28" s="53">
        <v>703517.34999999986</v>
      </c>
      <c r="G28" s="55">
        <v>0.34904928183722383</v>
      </c>
      <c r="H28" s="53">
        <v>891482.65000000014</v>
      </c>
      <c r="I28" s="56">
        <v>1.6481289507166239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1">
        <v>0</v>
      </c>
      <c r="E29" s="63">
        <v>0</v>
      </c>
      <c r="F29" s="61">
        <v>5000</v>
      </c>
      <c r="G29" s="63">
        <v>2.4807439492233129E-3</v>
      </c>
      <c r="H29" s="61">
        <v>95000</v>
      </c>
      <c r="I29" s="64">
        <v>0.17563129278856884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2.1083842824448935E-2</v>
      </c>
      <c r="H30" s="53">
        <v>57505</v>
      </c>
      <c r="I30" s="56">
        <v>0.10631239465059633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1">
        <v>60000</v>
      </c>
      <c r="E31" s="63">
        <v>0.39307620684772715</v>
      </c>
      <c r="F31" s="61">
        <v>252909.90999999997</v>
      </c>
      <c r="G31" s="63">
        <v>0.12548094578622251</v>
      </c>
      <c r="H31" s="61">
        <v>747090.09000000008</v>
      </c>
      <c r="I31" s="64">
        <v>1.3811831403813499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0.46218761260149688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1">
        <v>1300</v>
      </c>
      <c r="E33" s="63">
        <v>8.5166511483674209E-3</v>
      </c>
      <c r="F33" s="61">
        <v>653069.1399999999</v>
      </c>
      <c r="G33" s="63">
        <v>0.32401946349589444</v>
      </c>
      <c r="H33" s="61">
        <v>996930.8600000001</v>
      </c>
      <c r="I33" s="64">
        <v>1.8430763764486289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-1566688.45</v>
      </c>
      <c r="E34" s="55">
        <v>-10.26379922063575</v>
      </c>
      <c r="F34" s="53">
        <v>6416991.4699999997</v>
      </c>
      <c r="G34" s="55">
        <v>3.1837825522840224</v>
      </c>
      <c r="H34" s="53">
        <v>1733008.5300000003</v>
      </c>
      <c r="I34" s="56">
        <v>3.2039003003949191</v>
      </c>
    </row>
    <row r="35" spans="1:9" s="2" customFormat="1" ht="11.25">
      <c r="A35" s="3" t="s">
        <v>26</v>
      </c>
      <c r="B35" s="20" t="s">
        <v>15</v>
      </c>
      <c r="C35" s="61">
        <v>15760000</v>
      </c>
      <c r="D35" s="61">
        <v>729041.63</v>
      </c>
      <c r="E35" s="63">
        <v>4.7761486425747357</v>
      </c>
      <c r="F35" s="61">
        <v>10071345.930000002</v>
      </c>
      <c r="G35" s="63">
        <v>4.9968860952764684</v>
      </c>
      <c r="H35" s="61">
        <v>5688654.0699999984</v>
      </c>
      <c r="I35" s="64">
        <v>10.516901774116352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966623.3899999999</v>
      </c>
      <c r="E36" s="55">
        <v>6.332610926524854</v>
      </c>
      <c r="F36" s="53">
        <v>10149808.360000001</v>
      </c>
      <c r="G36" s="55">
        <v>5.0358151349692397</v>
      </c>
      <c r="H36" s="53">
        <v>2750191.6399999987</v>
      </c>
      <c r="I36" s="56">
        <v>5.0844180331527795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1">
        <v>240</v>
      </c>
      <c r="E37" s="63">
        <v>1.5723048273909087E-3</v>
      </c>
      <c r="F37" s="61">
        <v>83279.539999999994</v>
      </c>
      <c r="G37" s="63">
        <v>4.1319042989820164E-2</v>
      </c>
      <c r="H37" s="61">
        <v>116720.46</v>
      </c>
      <c r="I37" s="64">
        <v>0.21578700299659409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129700</v>
      </c>
      <c r="G38" s="55">
        <v>6.4350498042852741E-2</v>
      </c>
      <c r="H38" s="53">
        <v>70300</v>
      </c>
      <c r="I38" s="56">
        <v>0.12996715666354094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1">
        <v>0</v>
      </c>
      <c r="E39" s="63">
        <v>0</v>
      </c>
      <c r="F39" s="61">
        <v>541828.64</v>
      </c>
      <c r="G39" s="63">
        <v>0.26882762403917931</v>
      </c>
      <c r="H39" s="61">
        <v>808171.36</v>
      </c>
      <c r="I39" s="64">
        <v>1.4941071658052196</v>
      </c>
    </row>
    <row r="40" spans="1:9" s="2" customFormat="1" ht="11.25">
      <c r="A40" s="22" t="s">
        <v>20</v>
      </c>
      <c r="B40" s="23" t="s">
        <v>19</v>
      </c>
      <c r="C40" s="53">
        <v>5920000</v>
      </c>
      <c r="D40" s="54">
        <v>447380.02</v>
      </c>
      <c r="E40" s="55">
        <v>2.9309073546843383</v>
      </c>
      <c r="F40" s="53">
        <v>4961851.3000000007</v>
      </c>
      <c r="G40" s="55">
        <v>2.461816517884166</v>
      </c>
      <c r="H40" s="53">
        <v>958148.69999999925</v>
      </c>
      <c r="I40" s="56">
        <v>1.7713778406809104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1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9.2437522520299395E-2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-33675</v>
      </c>
      <c r="E42" s="55">
        <v>-0.22061402109328684</v>
      </c>
      <c r="F42" s="53">
        <v>127450</v>
      </c>
      <c r="G42" s="55">
        <v>6.3234163265702234E-2</v>
      </c>
      <c r="H42" s="53">
        <v>422550</v>
      </c>
      <c r="I42" s="56">
        <v>0.78118950281905009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1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9.2437522520299395E-2</v>
      </c>
    </row>
    <row r="44" spans="1:9" s="2" customFormat="1" ht="11.25">
      <c r="A44" s="42"/>
      <c r="B44" s="43" t="s">
        <v>13</v>
      </c>
      <c r="C44" s="30">
        <v>10705000</v>
      </c>
      <c r="D44" s="31">
        <v>4610</v>
      </c>
      <c r="E44" s="32">
        <v>3.0201355226133705E-2</v>
      </c>
      <c r="F44" s="30">
        <v>6518312.5899999999</v>
      </c>
      <c r="G44" s="32">
        <v>3.2340529033577279</v>
      </c>
      <c r="H44" s="30">
        <v>4186687.41</v>
      </c>
      <c r="I44" s="33">
        <v>7.740140234946578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1">
        <v>0</v>
      </c>
      <c r="E45" s="63">
        <v>0</v>
      </c>
      <c r="F45" s="61">
        <v>700374.5</v>
      </c>
      <c r="G45" s="63">
        <v>0.34748996061306064</v>
      </c>
      <c r="H45" s="61">
        <v>204625.5</v>
      </c>
      <c r="I45" s="64">
        <v>0.37830148528955043</v>
      </c>
    </row>
    <row r="46" spans="1:9" s="2" customFormat="1" ht="11.25">
      <c r="A46" s="22" t="s">
        <v>12</v>
      </c>
      <c r="B46" s="23" t="s">
        <v>11</v>
      </c>
      <c r="C46" s="53">
        <v>5000000</v>
      </c>
      <c r="D46" s="54">
        <v>0</v>
      </c>
      <c r="E46" s="55">
        <v>0</v>
      </c>
      <c r="F46" s="53">
        <v>3744020.6</v>
      </c>
      <c r="G46" s="55">
        <v>1.8575912898434874</v>
      </c>
      <c r="H46" s="53">
        <v>1255979.3999999999</v>
      </c>
      <c r="I46" s="56">
        <v>2.3219924814506419</v>
      </c>
    </row>
    <row r="47" spans="1:9" s="2" customFormat="1" ht="11.25">
      <c r="A47" s="3" t="s">
        <v>10</v>
      </c>
      <c r="B47" s="20" t="s">
        <v>9</v>
      </c>
      <c r="C47" s="61">
        <v>4500000</v>
      </c>
      <c r="D47" s="61">
        <v>4610</v>
      </c>
      <c r="E47" s="63">
        <v>3.0201355226133705E-2</v>
      </c>
      <c r="F47" s="61">
        <v>2059614.5700000003</v>
      </c>
      <c r="G47" s="63">
        <v>1.0218752764519352</v>
      </c>
      <c r="H47" s="61">
        <v>2440385.4299999997</v>
      </c>
      <c r="I47" s="64">
        <v>4.5116636628767095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7.0963764492450211E-3</v>
      </c>
      <c r="H48" s="53">
        <v>285697.08</v>
      </c>
      <c r="I48" s="56">
        <v>0.52818260532967554</v>
      </c>
    </row>
    <row r="49" spans="1:9" s="2" customFormat="1" ht="16.5" customHeight="1" thickTop="1" thickBot="1">
      <c r="A49" s="70" t="s">
        <v>0</v>
      </c>
      <c r="B49" s="71"/>
      <c r="C49" s="35">
        <f>SUM(C44,C4)</f>
        <v>255643030.19999999</v>
      </c>
      <c r="D49" s="35">
        <f t="shared" ref="D49:I49" si="0">SUM(D44,D4)</f>
        <v>15264215.68</v>
      </c>
      <c r="E49" s="35">
        <f t="shared" si="0"/>
        <v>100</v>
      </c>
      <c r="F49" s="35">
        <f t="shared" si="0"/>
        <v>201552441.62</v>
      </c>
      <c r="G49" s="35">
        <f t="shared" si="0"/>
        <v>99.999999999999986</v>
      </c>
      <c r="H49" s="35">
        <f t="shared" si="0"/>
        <v>54090588.579999983</v>
      </c>
      <c r="I49" s="35">
        <f t="shared" si="0"/>
        <v>99.999999999999957</v>
      </c>
    </row>
    <row r="50" spans="1:9" s="2" customFormat="1" ht="16.5" customHeight="1" thickTop="1">
      <c r="A50" s="72" t="s">
        <v>76</v>
      </c>
      <c r="B50" s="72"/>
      <c r="C50" s="73"/>
      <c r="D50" s="73"/>
      <c r="E50" s="73"/>
      <c r="F50" s="73"/>
      <c r="G50" s="73"/>
      <c r="H50" s="73"/>
      <c r="I50" s="73"/>
    </row>
    <row r="51" spans="1:9" s="2" customFormat="1" ht="16.5" customHeight="1">
      <c r="A51" s="6"/>
      <c r="B51" s="6" t="s">
        <v>6</v>
      </c>
      <c r="C51" s="7">
        <f>F5</f>
        <v>113177388.20999998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45442489.609999999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36414251.210000008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6518312.5899999999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201552441.62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2015-12-11T18:04:29Z</dcterms:modified>
</cp:coreProperties>
</file>