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240" yWindow="75" windowWidth="19440" windowHeight="9270" activeTab="4"/>
  </bookViews>
  <sheets>
    <sheet name="JANEIRO" sheetId="39" r:id="rId1"/>
    <sheet name="FEVEREIRO" sheetId="40" r:id="rId2"/>
    <sheet name="MARÇO" sheetId="41" r:id="rId3"/>
    <sheet name="ABRIL" sheetId="42" r:id="rId4"/>
    <sheet name="MAIO" sheetId="43" r:id="rId5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5" i="43" l="1"/>
  <c r="C54" i="43"/>
  <c r="H50" i="43"/>
  <c r="F50" i="43"/>
  <c r="D50" i="43"/>
  <c r="C50" i="43"/>
  <c r="C53" i="43"/>
  <c r="C52" i="43"/>
  <c r="C56" i="43" l="1"/>
  <c r="E50" i="43"/>
  <c r="C55" i="42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<sst xmlns="http://schemas.openxmlformats.org/spreadsheetml/2006/main" count="531" uniqueCount="83">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</sst>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52784"/>
        <c:axId val="254953344"/>
      </c:barChart>
      <c:catAx>
        <c:axId val="254952784"/>
        <c:scaling>
          <c:orientation val="minMax"/>
        </c:scaling>
        <c:delete val="1"/>
        <c:axPos val="b"/>
        <c:majorTickMark val="out"/>
        <c:minorTickMark val="none"/>
        <c:tickLblPos val="none"/>
        <c:crossAx val="254953344"/>
        <c:crosses val="autoZero"/>
        <c:auto val="1"/>
        <c:lblAlgn val="ctr"/>
        <c:lblOffset val="100"/>
        <c:noMultiLvlLbl val="0"/>
      </c:catAx>
      <c:valAx>
        <c:axId val="25495334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49527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MAIO!$C$52:$C$55</c:f>
              <c:numCache>
                <c:formatCode>_(* #,##0.00_);_(* \(#,##0.00\);_(* "-"??_);_(@_)</c:formatCode>
                <c:ptCount val="4"/>
                <c:pt idx="0">
                  <c:v>53981299.339999996</c:v>
                </c:pt>
                <c:pt idx="1">
                  <c:v>22159651.670000002</c:v>
                </c:pt>
                <c:pt idx="2">
                  <c:v>26253753.239999998</c:v>
                </c:pt>
                <c:pt idx="3">
                  <c:v>3343835.38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58944"/>
        <c:axId val="254959504"/>
      </c:barChart>
      <c:catAx>
        <c:axId val="254958944"/>
        <c:scaling>
          <c:orientation val="minMax"/>
        </c:scaling>
        <c:delete val="1"/>
        <c:axPos val="b"/>
        <c:majorTickMark val="out"/>
        <c:minorTickMark val="none"/>
        <c:tickLblPos val="none"/>
        <c:crossAx val="254959504"/>
        <c:crosses val="autoZero"/>
        <c:auto val="1"/>
        <c:lblAlgn val="ctr"/>
        <c:lblOffset val="100"/>
        <c:noMultiLvlLbl val="0"/>
      </c:catAx>
      <c:valAx>
        <c:axId val="25495950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49589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90384"/>
        <c:axId val="255090944"/>
      </c:barChart>
      <c:catAx>
        <c:axId val="255090384"/>
        <c:scaling>
          <c:orientation val="minMax"/>
        </c:scaling>
        <c:delete val="1"/>
        <c:axPos val="b"/>
        <c:majorTickMark val="out"/>
        <c:minorTickMark val="none"/>
        <c:tickLblPos val="none"/>
        <c:crossAx val="255090944"/>
        <c:crosses val="autoZero"/>
        <c:auto val="1"/>
        <c:lblAlgn val="ctr"/>
        <c:lblOffset val="100"/>
        <c:noMultiLvlLbl val="0"/>
      </c:catAx>
      <c:valAx>
        <c:axId val="25509094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50903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15328"/>
        <c:axId val="254315888"/>
      </c:barChart>
      <c:catAx>
        <c:axId val="254315328"/>
        <c:scaling>
          <c:orientation val="minMax"/>
        </c:scaling>
        <c:delete val="1"/>
        <c:axPos val="b"/>
        <c:majorTickMark val="out"/>
        <c:minorTickMark val="none"/>
        <c:tickLblPos val="none"/>
        <c:crossAx val="254315888"/>
        <c:crosses val="autoZero"/>
        <c:auto val="1"/>
        <c:lblAlgn val="ctr"/>
        <c:lblOffset val="100"/>
        <c:noMultiLvlLbl val="0"/>
      </c:catAx>
      <c:valAx>
        <c:axId val="25431588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431532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JANEIRO-MAIO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MAIO!$C$50</c:f>
              <c:numCache>
                <c:formatCode>#,##0.00</c:formatCode>
                <c:ptCount val="1"/>
                <c:pt idx="0">
                  <c:v>248501917.30000001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MAIO!$D$50</c:f>
              <c:numCache>
                <c:formatCode>#,##0.00</c:formatCode>
                <c:ptCount val="1"/>
                <c:pt idx="0">
                  <c:v>16206614.820000002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MAIO!$F$50</c:f>
              <c:numCache>
                <c:formatCode>#,##0.00</c:formatCode>
                <c:ptCount val="1"/>
                <c:pt idx="0">
                  <c:v>105738539.62999998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MAIO!$H$50</c:f>
              <c:numCache>
                <c:formatCode>#,##0.00</c:formatCode>
                <c:ptCount val="1"/>
                <c:pt idx="0">
                  <c:v>142763377.67000002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30208"/>
        <c:axId val="257054400"/>
      </c:barChart>
      <c:catAx>
        <c:axId val="259130208"/>
        <c:scaling>
          <c:orientation val="minMax"/>
        </c:scaling>
        <c:delete val="1"/>
        <c:axPos val="b"/>
        <c:majorTickMark val="out"/>
        <c:minorTickMark val="none"/>
        <c:tickLblPos val="none"/>
        <c:crossAx val="257054400"/>
        <c:crosses val="autoZero"/>
        <c:auto val="1"/>
        <c:lblAlgn val="ctr"/>
        <c:lblOffset val="100"/>
        <c:noMultiLvlLbl val="0"/>
      </c:catAx>
      <c:valAx>
        <c:axId val="25705440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913020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3" t="s">
        <v>77</v>
      </c>
      <c r="B1" s="43"/>
      <c r="C1" s="43"/>
      <c r="D1" s="43"/>
      <c r="E1" s="43"/>
      <c r="F1" s="43"/>
      <c r="G1" s="43"/>
      <c r="H1" s="43"/>
      <c r="I1" s="43"/>
    </row>
    <row r="2" spans="1:9" s="2" customFormat="1" ht="15" customHeight="1" thickBot="1" x14ac:dyDescent="0.25">
      <c r="A2" s="44" t="s">
        <v>3</v>
      </c>
      <c r="B2" s="45" t="s">
        <v>69</v>
      </c>
      <c r="C2" s="46" t="s">
        <v>68</v>
      </c>
      <c r="D2" s="48" t="s">
        <v>76</v>
      </c>
      <c r="E2" s="44"/>
      <c r="F2" s="49" t="s">
        <v>70</v>
      </c>
      <c r="G2" s="50"/>
      <c r="H2" s="51" t="s">
        <v>2</v>
      </c>
      <c r="I2" s="52"/>
    </row>
    <row r="3" spans="1:9" s="2" customFormat="1" ht="15" customHeight="1" thickBot="1" x14ac:dyDescent="0.2">
      <c r="A3" s="44"/>
      <c r="B3" s="45"/>
      <c r="C3" s="47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39" t="s">
        <v>0</v>
      </c>
      <c r="B50" s="40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1" t="s">
        <v>71</v>
      </c>
      <c r="B51" s="41"/>
      <c r="C51" s="42"/>
      <c r="D51" s="42"/>
      <c r="E51" s="42"/>
      <c r="F51" s="42"/>
      <c r="G51" s="42"/>
      <c r="H51" s="42"/>
      <c r="I51" s="42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3" t="s">
        <v>77</v>
      </c>
      <c r="B1" s="43"/>
      <c r="C1" s="43"/>
      <c r="D1" s="43"/>
      <c r="E1" s="43"/>
      <c r="F1" s="43"/>
      <c r="G1" s="43"/>
      <c r="H1" s="43"/>
      <c r="I1" s="43"/>
    </row>
    <row r="2" spans="1:9" s="2" customFormat="1" ht="15" customHeight="1" thickBot="1" x14ac:dyDescent="0.25">
      <c r="A2" s="44" t="s">
        <v>3</v>
      </c>
      <c r="B2" s="45" t="s">
        <v>69</v>
      </c>
      <c r="C2" s="46" t="s">
        <v>68</v>
      </c>
      <c r="D2" s="48" t="s">
        <v>78</v>
      </c>
      <c r="E2" s="44"/>
      <c r="F2" s="49" t="s">
        <v>70</v>
      </c>
      <c r="G2" s="50"/>
      <c r="H2" s="51" t="s">
        <v>2</v>
      </c>
      <c r="I2" s="52"/>
    </row>
    <row r="3" spans="1:9" s="2" customFormat="1" ht="15" customHeight="1" thickBot="1" x14ac:dyDescent="0.2">
      <c r="A3" s="44"/>
      <c r="B3" s="45"/>
      <c r="C3" s="47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39" t="s">
        <v>0</v>
      </c>
      <c r="B50" s="40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1" t="s">
        <v>71</v>
      </c>
      <c r="B51" s="41"/>
      <c r="C51" s="42"/>
      <c r="D51" s="42"/>
      <c r="E51" s="42"/>
      <c r="F51" s="42"/>
      <c r="G51" s="42"/>
      <c r="H51" s="42"/>
      <c r="I51" s="42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3" t="s">
        <v>77</v>
      </c>
      <c r="B1" s="43"/>
      <c r="C1" s="43"/>
      <c r="D1" s="43"/>
      <c r="E1" s="43"/>
      <c r="F1" s="43"/>
      <c r="G1" s="43"/>
      <c r="H1" s="43"/>
      <c r="I1" s="43"/>
    </row>
    <row r="2" spans="1:9" s="2" customFormat="1" ht="15" customHeight="1" thickBot="1" x14ac:dyDescent="0.25">
      <c r="A2" s="44" t="s">
        <v>3</v>
      </c>
      <c r="B2" s="45" t="s">
        <v>69</v>
      </c>
      <c r="C2" s="46" t="s">
        <v>68</v>
      </c>
      <c r="D2" s="48" t="s">
        <v>80</v>
      </c>
      <c r="E2" s="44"/>
      <c r="F2" s="49" t="s">
        <v>70</v>
      </c>
      <c r="G2" s="50"/>
      <c r="H2" s="51" t="s">
        <v>2</v>
      </c>
      <c r="I2" s="52"/>
    </row>
    <row r="3" spans="1:9" s="2" customFormat="1" ht="15" customHeight="1" thickBot="1" x14ac:dyDescent="0.2">
      <c r="A3" s="44"/>
      <c r="B3" s="45"/>
      <c r="C3" s="47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39" t="s">
        <v>0</v>
      </c>
      <c r="B50" s="40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1" t="s">
        <v>71</v>
      </c>
      <c r="B51" s="41"/>
      <c r="C51" s="42"/>
      <c r="D51" s="42"/>
      <c r="E51" s="42"/>
      <c r="F51" s="42"/>
      <c r="G51" s="42"/>
      <c r="H51" s="42"/>
      <c r="I51" s="42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8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3" t="s">
        <v>77</v>
      </c>
      <c r="B1" s="43"/>
      <c r="C1" s="43"/>
      <c r="D1" s="43"/>
      <c r="E1" s="43"/>
      <c r="F1" s="43"/>
      <c r="G1" s="43"/>
      <c r="H1" s="43"/>
      <c r="I1" s="43"/>
    </row>
    <row r="2" spans="1:9" s="2" customFormat="1" ht="15" customHeight="1" thickBot="1" x14ac:dyDescent="0.25">
      <c r="A2" s="44" t="s">
        <v>3</v>
      </c>
      <c r="B2" s="45" t="s">
        <v>69</v>
      </c>
      <c r="C2" s="46" t="s">
        <v>68</v>
      </c>
      <c r="D2" s="48" t="s">
        <v>81</v>
      </c>
      <c r="E2" s="44"/>
      <c r="F2" s="49" t="s">
        <v>70</v>
      </c>
      <c r="G2" s="50"/>
      <c r="H2" s="51" t="s">
        <v>2</v>
      </c>
      <c r="I2" s="52"/>
    </row>
    <row r="3" spans="1:9" s="2" customFormat="1" ht="15" customHeight="1" thickBot="1" x14ac:dyDescent="0.2">
      <c r="A3" s="44"/>
      <c r="B3" s="45"/>
      <c r="C3" s="47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39" t="s">
        <v>0</v>
      </c>
      <c r="B50" s="40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1" t="s">
        <v>71</v>
      </c>
      <c r="B51" s="41"/>
      <c r="C51" s="42"/>
      <c r="D51" s="42"/>
      <c r="E51" s="42"/>
      <c r="F51" s="42"/>
      <c r="G51" s="42"/>
      <c r="H51" s="42"/>
      <c r="I51" s="42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topLeftCell="A21" zoomScale="120" workbookViewId="0">
      <selection activeCell="C56" sqref="C5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3" t="s">
        <v>77</v>
      </c>
      <c r="B1" s="43"/>
      <c r="C1" s="43"/>
      <c r="D1" s="43"/>
      <c r="E1" s="43"/>
      <c r="F1" s="43"/>
      <c r="G1" s="43"/>
      <c r="H1" s="43"/>
      <c r="I1" s="43"/>
    </row>
    <row r="2" spans="1:9" s="2" customFormat="1" ht="15" customHeight="1" thickBot="1" x14ac:dyDescent="0.25">
      <c r="A2" s="44" t="s">
        <v>3</v>
      </c>
      <c r="B2" s="45" t="s">
        <v>69</v>
      </c>
      <c r="C2" s="46" t="s">
        <v>68</v>
      </c>
      <c r="D2" s="48" t="s">
        <v>82</v>
      </c>
      <c r="E2" s="44"/>
      <c r="F2" s="49" t="s">
        <v>70</v>
      </c>
      <c r="G2" s="50"/>
      <c r="H2" s="51" t="s">
        <v>2</v>
      </c>
      <c r="I2" s="52"/>
    </row>
    <row r="3" spans="1:9" s="2" customFormat="1" ht="15" customHeight="1" thickBot="1" x14ac:dyDescent="0.2">
      <c r="A3" s="44"/>
      <c r="B3" s="45"/>
      <c r="C3" s="47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8" t="s">
        <v>67</v>
      </c>
    </row>
    <row r="4" spans="1:9" s="2" customFormat="1" ht="11.25" x14ac:dyDescent="0.2">
      <c r="A4" s="10"/>
      <c r="B4" s="12" t="s">
        <v>66</v>
      </c>
      <c r="C4" s="13">
        <v>242801917.30000001</v>
      </c>
      <c r="D4" s="16">
        <v>16205954.820000002</v>
      </c>
      <c r="E4" s="14">
        <v>99.995927588781925</v>
      </c>
      <c r="F4" s="13">
        <v>102394704.24999999</v>
      </c>
      <c r="G4" s="14">
        <v>96.8376380157124</v>
      </c>
      <c r="H4" s="13">
        <v>140407213.05000001</v>
      </c>
      <c r="I4" s="15">
        <v>98.349601516541384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9974671.6100000013</v>
      </c>
      <c r="E5" s="29">
        <v>61.546916001795857</v>
      </c>
      <c r="F5" s="27">
        <v>53981299.339999996</v>
      </c>
      <c r="G5" s="29">
        <v>51.051678535462294</v>
      </c>
      <c r="H5" s="27">
        <v>112001724.66</v>
      </c>
      <c r="I5" s="30">
        <v>78.452700186804151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7841641.4100000001</v>
      </c>
      <c r="E6" s="20">
        <v>48.385437039713636</v>
      </c>
      <c r="F6" s="18">
        <v>42351227.120000005</v>
      </c>
      <c r="G6" s="20">
        <v>40.052782332908428</v>
      </c>
      <c r="H6" s="18">
        <v>87913796.879999995</v>
      </c>
      <c r="I6" s="21">
        <v>61.580076287641674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36937.15</v>
      </c>
      <c r="E7" s="25">
        <v>0.22791403639961372</v>
      </c>
      <c r="F7" s="24">
        <v>177981.37</v>
      </c>
      <c r="G7" s="25">
        <v>0.1683221374371085</v>
      </c>
      <c r="H7" s="24">
        <v>522018.63</v>
      </c>
      <c r="I7" s="26">
        <v>0.36565303967986457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159899.66</v>
      </c>
      <c r="E8" s="20">
        <v>0.98663207447044143</v>
      </c>
      <c r="F8" s="18">
        <v>836114.51</v>
      </c>
      <c r="G8" s="20">
        <v>0.7907377129717601</v>
      </c>
      <c r="H8" s="18">
        <v>1363885.49</v>
      </c>
      <c r="I8" s="21">
        <v>0.9553468909601206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50089.69</v>
      </c>
      <c r="E9" s="25">
        <v>0.30906941737262811</v>
      </c>
      <c r="F9" s="24">
        <v>201345.8</v>
      </c>
      <c r="G9" s="25">
        <v>0.19041855571728972</v>
      </c>
      <c r="H9" s="24">
        <v>628654.19999999995</v>
      </c>
      <c r="I9" s="26">
        <v>0.44034696450874461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1085.1300000000001</v>
      </c>
      <c r="E10" s="20">
        <v>6.6955993713189261E-3</v>
      </c>
      <c r="F10" s="18">
        <v>1900.0700000000002</v>
      </c>
      <c r="G10" s="20">
        <v>1.796951240908679E-3</v>
      </c>
      <c r="H10" s="18">
        <v>1398099.93</v>
      </c>
      <c r="I10" s="21">
        <v>0.97931272908920108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208034.5</v>
      </c>
      <c r="E11" s="25">
        <v>1.283639441737531</v>
      </c>
      <c r="F11" s="24">
        <v>1592110.1</v>
      </c>
      <c r="G11" s="25">
        <v>1.5057046423859337</v>
      </c>
      <c r="H11" s="24">
        <v>3407889.9</v>
      </c>
      <c r="I11" s="26">
        <v>2.3870897113946099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0.31423883019633503</v>
      </c>
      <c r="H12" s="18">
        <v>853728.45</v>
      </c>
      <c r="I12" s="21">
        <v>0.59800241766022655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1641173.68</v>
      </c>
      <c r="E13" s="25">
        <v>10.126566826125135</v>
      </c>
      <c r="F13" s="24">
        <v>7821241.8499999996</v>
      </c>
      <c r="G13" s="25">
        <v>7.3967749860817724</v>
      </c>
      <c r="H13" s="24">
        <v>14178758.15</v>
      </c>
      <c r="I13" s="26">
        <v>9.9316494057561773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238.72</v>
      </c>
      <c r="E14" s="20">
        <v>1.4729787969379282E-3</v>
      </c>
      <c r="F14" s="18">
        <v>418</v>
      </c>
      <c r="G14" s="20">
        <v>3.9531470877379672E-4</v>
      </c>
      <c r="H14" s="18">
        <v>829582</v>
      </c>
      <c r="I14" s="21">
        <v>0.58108880130140461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0.40997407522073237</v>
      </c>
      <c r="H15" s="24">
        <v>166499.40000000002</v>
      </c>
      <c r="I15" s="26">
        <v>0.11662612829521746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9.9465284667217282E-2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35571.67</v>
      </c>
      <c r="E17" s="25">
        <v>0.21948858780861674</v>
      </c>
      <c r="F17" s="24">
        <v>233188.37</v>
      </c>
      <c r="G17" s="25">
        <v>0.22053299659326878</v>
      </c>
      <c r="H17" s="24">
        <v>596811.63</v>
      </c>
      <c r="I17" s="26">
        <v>0.41804252584968982</v>
      </c>
    </row>
    <row r="18" spans="1:10" s="2" customFormat="1" ht="11.25" x14ac:dyDescent="0.2">
      <c r="A18" s="17"/>
      <c r="B18" s="12" t="s">
        <v>54</v>
      </c>
      <c r="C18" s="13">
        <v>24088893.300000001</v>
      </c>
      <c r="D18" s="16">
        <v>4438065.3000000007</v>
      </c>
      <c r="E18" s="14">
        <v>27.384283203443221</v>
      </c>
      <c r="F18" s="13">
        <v>22159651.670000002</v>
      </c>
      <c r="G18" s="14">
        <v>20.957024513049827</v>
      </c>
      <c r="H18" s="13">
        <v>1929241.629999999</v>
      </c>
      <c r="I18" s="15">
        <v>1.3513561121112407</v>
      </c>
    </row>
    <row r="19" spans="1:10" s="2" customFormat="1" ht="11.25" x14ac:dyDescent="0.2">
      <c r="A19" s="3" t="s">
        <v>53</v>
      </c>
      <c r="B19" s="5" t="s">
        <v>52</v>
      </c>
      <c r="C19" s="24">
        <v>20708893.300000001</v>
      </c>
      <c r="D19" s="24">
        <v>4280378.28</v>
      </c>
      <c r="E19" s="25">
        <v>26.411303825878178</v>
      </c>
      <c r="F19" s="24">
        <v>20708893.300000001</v>
      </c>
      <c r="G19" s="25">
        <v>19.585000296452463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0.23342104105433828</v>
      </c>
      <c r="H20" s="18">
        <v>253184</v>
      </c>
      <c r="I20" s="21">
        <v>0.17734520164214607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147087.35999999999</v>
      </c>
      <c r="E21" s="25">
        <v>0.90757608318354521</v>
      </c>
      <c r="F21" s="24">
        <v>1154847.1099999999</v>
      </c>
      <c r="G21" s="25">
        <v>1.0921723659519393</v>
      </c>
      <c r="H21" s="24">
        <v>1345152.8900000001</v>
      </c>
      <c r="I21" s="26">
        <v>0.94222545862521145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3.5022987558879323E-2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3.5022987558879323E-2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v>6.5403294381497487E-2</v>
      </c>
      <c r="F24" s="18">
        <v>49095.260000000009</v>
      </c>
      <c r="G24" s="20">
        <v>4.6430809591085725E-2</v>
      </c>
      <c r="H24" s="18">
        <v>180904.74</v>
      </c>
      <c r="I24" s="21">
        <v>0.12671648916724598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3.5022987558879323E-2</v>
      </c>
    </row>
    <row r="26" spans="1:10" s="2" customFormat="1" ht="11.25" x14ac:dyDescent="0.2">
      <c r="A26" s="17"/>
      <c r="B26" s="12" t="s">
        <v>44</v>
      </c>
      <c r="C26" s="13">
        <v>52730000</v>
      </c>
      <c r="D26" s="16">
        <v>1793217.91</v>
      </c>
      <c r="E26" s="14">
        <v>11.064728383542837</v>
      </c>
      <c r="F26" s="13">
        <v>26253753.239999998</v>
      </c>
      <c r="G26" s="14">
        <v>24.828934967200286</v>
      </c>
      <c r="H26" s="13">
        <v>26476246.760000002</v>
      </c>
      <c r="I26" s="15">
        <v>18.545545217625982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146679.60999999999</v>
      </c>
      <c r="E27" s="25">
        <v>0.90506013519237805</v>
      </c>
      <c r="F27" s="24">
        <v>750455.38</v>
      </c>
      <c r="G27" s="25">
        <v>0.70972739232638493</v>
      </c>
      <c r="H27" s="24">
        <v>1379544.62</v>
      </c>
      <c r="I27" s="26">
        <v>0.96631548126357814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12363.13</v>
      </c>
      <c r="E28" s="20">
        <v>7.6284468640194406E-2</v>
      </c>
      <c r="F28" s="18">
        <v>340958.46</v>
      </c>
      <c r="G28" s="20">
        <v>0.32245429262885694</v>
      </c>
      <c r="H28" s="18">
        <v>859041.54</v>
      </c>
      <c r="I28" s="21">
        <v>0.60172402335961084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-1701.19</v>
      </c>
      <c r="E29" s="25">
        <v>-1.0496886727391229E-2</v>
      </c>
      <c r="F29" s="24">
        <v>501084.69</v>
      </c>
      <c r="G29" s="25">
        <v>0.4738903069338713</v>
      </c>
      <c r="H29" s="24">
        <v>798915.31</v>
      </c>
      <c r="I29" s="26">
        <v>0.55960801925456438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4.7286448417918261E-3</v>
      </c>
      <c r="H30" s="18">
        <v>95000</v>
      </c>
      <c r="I30" s="21">
        <v>6.654367636187071E-2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3.7829158734334609E-2</v>
      </c>
      <c r="H31" s="24">
        <v>60000</v>
      </c>
      <c r="I31" s="26">
        <v>4.2027585070655189E-2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255712.87000000002</v>
      </c>
      <c r="G32" s="20">
        <v>0.24183506874105679</v>
      </c>
      <c r="H32" s="18">
        <v>784287.13</v>
      </c>
      <c r="I32" s="21">
        <v>0.54936156793158353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0.21013792535327594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815997.58999999985</v>
      </c>
      <c r="G34" s="20">
        <v>0.77171255897361213</v>
      </c>
      <c r="H34" s="18">
        <v>234002.41000000015</v>
      </c>
      <c r="I34" s="21">
        <v>0.1639092698835557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6.147238294329374</v>
      </c>
      <c r="H35" s="24">
        <v>2500000</v>
      </c>
      <c r="I35" s="26">
        <v>1.7511493779439662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232129.28</v>
      </c>
      <c r="E36" s="20">
        <v>1.4323119453270252</v>
      </c>
      <c r="F36" s="18">
        <v>9368575.6099999994</v>
      </c>
      <c r="G36" s="20">
        <v>8.860133346632642</v>
      </c>
      <c r="H36" s="18">
        <v>2981424.3900000006</v>
      </c>
      <c r="I36" s="21">
        <v>2.0883677863741879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941249.86</v>
      </c>
      <c r="E37" s="25">
        <v>5.807812861933618</v>
      </c>
      <c r="F37" s="24">
        <v>4754760.97</v>
      </c>
      <c r="G37" s="25">
        <v>4.4967151869487196</v>
      </c>
      <c r="H37" s="24">
        <v>10405239.030000001</v>
      </c>
      <c r="I37" s="26">
        <v>7.2884511418971121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5695.49</v>
      </c>
      <c r="E38" s="20">
        <v>3.5142996012784852E-2</v>
      </c>
      <c r="F38" s="18">
        <v>125477.46</v>
      </c>
      <c r="G38" s="20">
        <v>0.11866766879802804</v>
      </c>
      <c r="H38" s="18">
        <v>134522.53999999998</v>
      </c>
      <c r="I38" s="21">
        <v>9.4227624896176906E-2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-9.255480041081151E-4</v>
      </c>
      <c r="F39" s="24">
        <v>138450</v>
      </c>
      <c r="G39" s="25">
        <v>0.13093617566921567</v>
      </c>
      <c r="H39" s="24">
        <v>61550</v>
      </c>
      <c r="I39" s="26">
        <v>4.3113297684980449E-2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7796.33</v>
      </c>
      <c r="E40" s="20">
        <v>4.8105851139121469E-2</v>
      </c>
      <c r="F40" s="18">
        <v>197457.55999999994</v>
      </c>
      <c r="G40" s="20">
        <v>0.18674133451335995</v>
      </c>
      <c r="H40" s="18">
        <v>1352542.44</v>
      </c>
      <c r="I40" s="21">
        <v>0.94740154097952578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449155.39999999997</v>
      </c>
      <c r="E41" s="25">
        <v>2.7714325600292131</v>
      </c>
      <c r="F41" s="24">
        <v>2360267.9899999998</v>
      </c>
      <c r="G41" s="25">
        <v>2.2321738112319722</v>
      </c>
      <c r="H41" s="24">
        <v>3979732.0100000002</v>
      </c>
      <c r="I41" s="26">
        <v>2.7876420934780763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3.5022987558879323E-2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9.4151725897067814E-2</v>
      </c>
      <c r="H43" s="24">
        <v>450445.33999999997</v>
      </c>
      <c r="I43" s="26">
        <v>0.31551883077550336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3.5022987558879323E-2</v>
      </c>
      <c r="J44" s="31"/>
    </row>
    <row r="45" spans="1:10" s="2" customFormat="1" ht="11.25" x14ac:dyDescent="0.2">
      <c r="A45" s="3"/>
      <c r="B45" s="4" t="s">
        <v>13</v>
      </c>
      <c r="C45" s="27">
        <v>5700000</v>
      </c>
      <c r="D45" s="28">
        <v>660</v>
      </c>
      <c r="E45" s="29">
        <v>4.0724112180757057E-3</v>
      </c>
      <c r="F45" s="27">
        <v>3343835.38</v>
      </c>
      <c r="G45" s="29">
        <v>3.1623619842876018</v>
      </c>
      <c r="H45" s="27">
        <v>2356164.62</v>
      </c>
      <c r="I45" s="30">
        <v>1.6503984834586327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1.7063708240283744</v>
      </c>
      <c r="H47" s="24">
        <v>695708.41000000015</v>
      </c>
      <c r="I47" s="26">
        <v>0.48731573976075443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660</v>
      </c>
      <c r="E48" s="20">
        <v>4.0724112180757057E-3</v>
      </c>
      <c r="F48" s="18">
        <v>1525240.87</v>
      </c>
      <c r="G48" s="20">
        <v>1.4424644744831157</v>
      </c>
      <c r="H48" s="18">
        <v>1474759.13</v>
      </c>
      <c r="I48" s="21">
        <v>1.0330094132466738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1.3526685776112228E-2</v>
      </c>
      <c r="H49" s="24">
        <v>185697.08</v>
      </c>
      <c r="I49" s="26">
        <v>0.13007333045120437</v>
      </c>
    </row>
    <row r="50" spans="1:9" s="2" customFormat="1" ht="16.5" customHeight="1" thickTop="1" thickBot="1" x14ac:dyDescent="0.2">
      <c r="A50" s="39" t="s">
        <v>0</v>
      </c>
      <c r="B50" s="40"/>
      <c r="C50" s="32">
        <f>SUM(C45,C4)</f>
        <v>248501917.30000001</v>
      </c>
      <c r="D50" s="32">
        <f>SUM(D45,D4)</f>
        <v>16206614.820000002</v>
      </c>
      <c r="E50" s="32">
        <f>E4+E42</f>
        <v>99.995927588781925</v>
      </c>
      <c r="F50" s="32">
        <f>SUM(F45,F4)</f>
        <v>105738539.62999998</v>
      </c>
      <c r="G50" s="32">
        <v>100</v>
      </c>
      <c r="H50" s="32">
        <f>SUM(H45,H4)</f>
        <v>142763377.67000002</v>
      </c>
      <c r="I50" s="32">
        <v>100</v>
      </c>
    </row>
    <row r="51" spans="1:9" s="2" customFormat="1" ht="16.5" customHeight="1" thickTop="1" x14ac:dyDescent="0.15">
      <c r="A51" s="41" t="s">
        <v>71</v>
      </c>
      <c r="B51" s="41"/>
      <c r="C51" s="42"/>
      <c r="D51" s="42"/>
      <c r="E51" s="42"/>
      <c r="F51" s="42"/>
      <c r="G51" s="42"/>
      <c r="H51" s="42"/>
      <c r="I51" s="42"/>
    </row>
    <row r="52" spans="1:9" s="2" customFormat="1" ht="16.5" customHeight="1" x14ac:dyDescent="0.15">
      <c r="A52" s="6"/>
      <c r="B52" s="6" t="s">
        <v>6</v>
      </c>
      <c r="C52" s="7">
        <f>F5</f>
        <v>53981299.339999996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22159651.670000002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26253753.239999998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3343835.38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105738539.62999998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MAIO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2016-06-08T17:35:46Z</dcterms:modified>
</cp:coreProperties>
</file>