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1 TABELAS JAN\"/>
    </mc:Choice>
  </mc:AlternateContent>
  <bookViews>
    <workbookView xWindow="240" yWindow="75" windowWidth="19440" windowHeight="9270"/>
  </bookViews>
  <sheets>
    <sheet name="JANEIRO" sheetId="39" r:id="rId1"/>
  </sheets>
  <definedNames>
    <definedName name="NomeTabela">"Dummy"</definedName>
  </definedNames>
  <calcPr calcId="152511"/>
</workbook>
</file>

<file path=xl/calcChain.xml><?xml version="1.0" encoding="utf-8"?>
<calcChain xmlns="http://schemas.openxmlformats.org/spreadsheetml/2006/main">
  <c r="C55" i="39" l="1"/>
  <c r="C54" i="39"/>
  <c r="D50" i="39"/>
  <c r="E50" i="39"/>
  <c r="F50" i="39"/>
  <c r="G50" i="39"/>
  <c r="H50" i="39"/>
  <c r="I50" i="39"/>
  <c r="C50" i="39"/>
  <c r="C53" i="39"/>
  <c r="C52" i="39"/>
  <c r="C56" i="39" l="1"/>
</calcChain>
</file>

<file path=xl/sharedStrings.xml><?xml version="1.0" encoding="utf-8"?>
<sst xmlns="http://schemas.openxmlformats.org/spreadsheetml/2006/main" count="106" uniqueCount="78">
  <si>
    <t>TOTAL</t>
  </si>
  <si>
    <t>R$</t>
  </si>
  <si>
    <t>SALDO</t>
  </si>
  <si>
    <t>CÓDIGO</t>
  </si>
  <si>
    <t>DESPESAS DE CAPITAL</t>
  </si>
  <si>
    <t>PESSOAL INATIVO</t>
  </si>
  <si>
    <t>PESSOAL ATIVO</t>
  </si>
  <si>
    <t>DESPESAS DE EXERCÍCIOS ANTERIORES</t>
  </si>
  <si>
    <t>4.4.90.92</t>
  </si>
  <si>
    <t>EQUIPAMENTO E MATERIAL PERMANENTE</t>
  </si>
  <si>
    <t>4.4.90.52</t>
  </si>
  <si>
    <t>OBRAS E INSTALAÇÕES</t>
  </si>
  <si>
    <t>4.4.90.51</t>
  </si>
  <si>
    <t>II - DESPESAS DE CAPITAL</t>
  </si>
  <si>
    <t>3.3.91.92</t>
  </si>
  <si>
    <t>OUTROS SERVIÇOS DE TERCEIRO - PESSOA JURÍDICA</t>
  </si>
  <si>
    <t>3.3.91.39</t>
  </si>
  <si>
    <t>MATERIAL DE CONSUMO</t>
  </si>
  <si>
    <t>3.3.91.30</t>
  </si>
  <si>
    <t>INDENIZAÇÕES E RESTITUIÇÕES</t>
  </si>
  <si>
    <t>3.3.90.93</t>
  </si>
  <si>
    <t>3.3.90.92</t>
  </si>
  <si>
    <t>OBRIGAÇÕES TRIBUTÁRIAS E CONTRIBUTIVAS</t>
  </si>
  <si>
    <t>3.3.90.47</t>
  </si>
  <si>
    <t>AUXÍLIO-ALIMENTAÇÃO</t>
  </si>
  <si>
    <t>3.3.90.46</t>
  </si>
  <si>
    <t>3.3.90.39</t>
  </si>
  <si>
    <t>LOCAÇÃO DE MÃO-DE-OBRA</t>
  </si>
  <si>
    <t>3.3.90.37</t>
  </si>
  <si>
    <t>OUTROS SERVIÇOS DE TERCEIRO - PESSOA FÍSICA</t>
  </si>
  <si>
    <t>3.3.90.36</t>
  </si>
  <si>
    <t>SERVIÇOS DE CONSULTORIA</t>
  </si>
  <si>
    <t>3.3.90.35</t>
  </si>
  <si>
    <t>PASSAGENS E DESPESAS COM LOCOMOÇÃO</t>
  </si>
  <si>
    <t>3.3.90.33</t>
  </si>
  <si>
    <t>MATERIAL DE DISTRIBUIÇÃO GRATUITA</t>
  </si>
  <si>
    <t>3.3.90.32</t>
  </si>
  <si>
    <t>PREMIAÇÕES CULTURAIS, ARTÍSTICAS, CIENTÍFICAS, DESPORTIVAS EOUTRAS</t>
  </si>
  <si>
    <t>3.3.90.31</t>
  </si>
  <si>
    <t>3.3.90.30</t>
  </si>
  <si>
    <t>DIÁRIAS - CIVIL</t>
  </si>
  <si>
    <t>3.3.90.14</t>
  </si>
  <si>
    <t>OUTROS BENEFÍCIOS ASSISTENCIAIS</t>
  </si>
  <si>
    <t>3.3.90.08</t>
  </si>
  <si>
    <t>OUTROS CUSTEIOS</t>
  </si>
  <si>
    <t>OBRIGAÇÕES PATRONAIS</t>
  </si>
  <si>
    <t>3.3.91.13</t>
  </si>
  <si>
    <t>3.1.91.92</t>
  </si>
  <si>
    <t>3.1.91.13</t>
  </si>
  <si>
    <t>INDENIZAÇÕES E RESTITUIÇÕES TRABALHISTAS</t>
  </si>
  <si>
    <t>3.1.90.94</t>
  </si>
  <si>
    <t>3.1.90.92</t>
  </si>
  <si>
    <t>APOSENTADORIAS E REFORMAS</t>
  </si>
  <si>
    <t>3.1.90.01</t>
  </si>
  <si>
    <t>COM PESSOAL INATIVO</t>
  </si>
  <si>
    <t>RESSARCIMENTO DE DESPESAS DE PESSOAL REQUISITADO</t>
  </si>
  <si>
    <t>3.1.91.96</t>
  </si>
  <si>
    <t>3.1.90.96</t>
  </si>
  <si>
    <t>OUTRAS DESPESAS VARIÁVEIS  - PESSOAL CIVIL</t>
  </si>
  <si>
    <t>3.1.90.16</t>
  </si>
  <si>
    <t>3.1.90.13</t>
  </si>
  <si>
    <t>VENCIMENTOS E VANTAGENS FIXAS - PESSOAL MILITAR</t>
  </si>
  <si>
    <t>3.1.90.12</t>
  </si>
  <si>
    <t>VENCIMENTOS E VANTAGENS FIXAS - PESSOAL CIVIL</t>
  </si>
  <si>
    <t>3.1.90.11</t>
  </si>
  <si>
    <t>COM PESSOAL ATIVO</t>
  </si>
  <si>
    <t>I - DESPESAS CORRENTES</t>
  </si>
  <si>
    <t>%</t>
  </si>
  <si>
    <t>AUTORIZADA</t>
  </si>
  <si>
    <t>DESCRIÇÃO DA DESPESA</t>
  </si>
  <si>
    <t>EMPENHADO / ANO</t>
  </si>
  <si>
    <t>FONTE: Diretoria de Planejamento e Projetos Especiais - DPE</t>
  </si>
  <si>
    <t>4.4.90.39</t>
  </si>
  <si>
    <t>OUTROS SERVIÇOS DE TERCEIROS - PESSOA JURÍDICA</t>
  </si>
  <si>
    <t>3.3.90.49</t>
  </si>
  <si>
    <t>AUXÍLIO-TRANSPORTE</t>
  </si>
  <si>
    <t>JANEIRO</t>
  </si>
  <si>
    <t>TABELA 10 - RESUMO DA EXECUÇÃO ORÇAMENTÁRIA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</si>
</sst>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14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sz val="8"/>
      <name val="Calibri"/>
      <family val="2"/>
    </font>
    <font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3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1"/>
    <xf numFmtId="0" fontId="3" fillId="0" borderId="0" xfId="1" applyFont="1"/>
    <xf numFmtId="0" fontId="6" fillId="5" borderId="0" xfId="1" applyFont="1" applyFill="1" applyAlignment="1">
      <alignment horizontal="center"/>
    </xf>
    <xf numFmtId="0" fontId="5" fillId="5" borderId="0" xfId="1" applyFont="1" applyFill="1" applyAlignment="1">
      <alignment horizontal="left"/>
    </xf>
    <xf numFmtId="0" fontId="6" fillId="5" borderId="0" xfId="1" applyFont="1" applyFill="1" applyAlignment="1">
      <alignment horizontal="left"/>
    </xf>
    <xf numFmtId="0" fontId="5" fillId="0" borderId="0" xfId="1" applyFont="1" applyFill="1" applyBorder="1" applyAlignment="1">
      <alignment horizontal="center" vertical="center"/>
    </xf>
    <xf numFmtId="43" fontId="5" fillId="0" borderId="0" xfId="12" applyFont="1" applyFill="1" applyBorder="1" applyAlignment="1">
      <alignment horizontal="right" vertical="center"/>
    </xf>
    <xf numFmtId="43" fontId="2" fillId="0" borderId="0" xfId="12" applyFont="1" applyAlignment="1">
      <alignment horizontal="right"/>
    </xf>
    <xf numFmtId="43" fontId="5" fillId="3" borderId="4" xfId="12" applyFont="1" applyFill="1" applyBorder="1" applyAlignment="1">
      <alignment horizontal="center" vertical="center"/>
    </xf>
    <xf numFmtId="0" fontId="6" fillId="6" borderId="0" xfId="1" applyFont="1" applyFill="1" applyAlignment="1">
      <alignment horizontal="center"/>
    </xf>
    <xf numFmtId="0" fontId="6" fillId="6" borderId="0" xfId="1" applyFont="1" applyFill="1"/>
    <xf numFmtId="0" fontId="5" fillId="6" borderId="0" xfId="1" applyFont="1" applyFill="1"/>
    <xf numFmtId="0" fontId="5" fillId="6" borderId="0" xfId="1" applyFont="1" applyFill="1" applyAlignment="1">
      <alignment horizontal="center"/>
    </xf>
    <xf numFmtId="43" fontId="5" fillId="3" borderId="5" xfId="12" applyFont="1" applyFill="1" applyBorder="1" applyAlignment="1">
      <alignment horizontal="center" vertical="center"/>
    </xf>
    <xf numFmtId="4" fontId="3" fillId="0" borderId="0" xfId="1" applyNumberFormat="1" applyFont="1"/>
    <xf numFmtId="4" fontId="5" fillId="4" borderId="12" xfId="1" applyNumberFormat="1" applyFont="1" applyFill="1" applyBorder="1" applyAlignment="1">
      <alignment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43" fontId="5" fillId="3" borderId="6" xfId="12" applyFont="1" applyFill="1" applyBorder="1" applyAlignment="1">
      <alignment horizontal="right" vertical="center"/>
    </xf>
    <xf numFmtId="43" fontId="5" fillId="3" borderId="7" xfId="12" applyFont="1" applyFill="1" applyBorder="1" applyAlignment="1">
      <alignment horizontal="right" vertical="center"/>
    </xf>
    <xf numFmtId="0" fontId="5" fillId="3" borderId="5" xfId="1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3" fontId="5" fillId="3" borderId="3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/>
    </xf>
    <xf numFmtId="43" fontId="5" fillId="3" borderId="9" xfId="12" applyFont="1" applyFill="1" applyBorder="1" applyAlignment="1">
      <alignment horizontal="center"/>
    </xf>
    <xf numFmtId="4" fontId="8" fillId="0" borderId="10" xfId="1" applyNumberFormat="1" applyFont="1" applyBorder="1"/>
    <xf numFmtId="4" fontId="8" fillId="0" borderId="11" xfId="1" applyNumberFormat="1" applyFont="1" applyBorder="1" applyAlignment="1">
      <alignment horizontal="right"/>
    </xf>
    <xf numFmtId="4" fontId="8" fillId="0" borderId="0" xfId="1" applyNumberFormat="1" applyFont="1" applyBorder="1" applyAlignment="1">
      <alignment horizontal="right"/>
    </xf>
    <xf numFmtId="4" fontId="9" fillId="0" borderId="10" xfId="1" applyNumberFormat="1" applyFont="1" applyBorder="1"/>
    <xf numFmtId="40" fontId="9" fillId="0" borderId="10" xfId="2" applyNumberFormat="1" applyFont="1" applyBorder="1"/>
    <xf numFmtId="4" fontId="9" fillId="0" borderId="11" xfId="1" applyNumberFormat="1" applyFont="1" applyBorder="1" applyAlignment="1">
      <alignment horizontal="right"/>
    </xf>
    <xf numFmtId="4" fontId="9" fillId="0" borderId="0" xfId="1" applyNumberFormat="1" applyFont="1" applyBorder="1" applyAlignment="1">
      <alignment horizontal="right"/>
    </xf>
    <xf numFmtId="40" fontId="8" fillId="0" borderId="10" xfId="2" applyNumberFormat="1" applyFont="1" applyBorder="1"/>
    <xf numFmtId="4" fontId="8" fillId="5" borderId="10" xfId="1" applyNumberFormat="1" applyFont="1" applyFill="1" applyBorder="1"/>
    <xf numFmtId="4" fontId="8" fillId="5" borderId="11" xfId="1" applyNumberFormat="1" applyFont="1" applyFill="1" applyBorder="1" applyAlignment="1">
      <alignment horizontal="right"/>
    </xf>
    <xf numFmtId="4" fontId="8" fillId="5" borderId="0" xfId="1" applyNumberFormat="1" applyFont="1" applyFill="1" applyBorder="1" applyAlignment="1">
      <alignment horizontal="right"/>
    </xf>
    <xf numFmtId="4" fontId="9" fillId="5" borderId="10" xfId="1" applyNumberFormat="1" applyFont="1" applyFill="1" applyBorder="1"/>
    <xf numFmtId="40" fontId="9" fillId="5" borderId="10" xfId="2" applyNumberFormat="1" applyFont="1" applyFill="1" applyBorder="1"/>
    <xf numFmtId="4" fontId="9" fillId="5" borderId="11" xfId="1" applyNumberFormat="1" applyFont="1" applyFill="1" applyBorder="1" applyAlignment="1">
      <alignment horizontal="right"/>
    </xf>
    <xf numFmtId="4" fontId="9" fillId="5" borderId="0" xfId="1" applyNumberFormat="1" applyFont="1" applyFill="1" applyBorder="1" applyAlignment="1">
      <alignment horizontal="right"/>
    </xf>
    <xf numFmtId="40" fontId="8" fillId="5" borderId="10" xfId="2" applyNumberFormat="1" applyFont="1" applyFill="1" applyBorder="1"/>
  </cellXfs>
  <cellStyles count="13">
    <cellStyle name="Normal" xfId="0" builtinId="0"/>
    <cellStyle name="Normal 2" xfId="1"/>
    <cellStyle name="Normal 3" xfId="5"/>
    <cellStyle name="Normal 3 2" xfId="6"/>
    <cellStyle name="Normal 4" xfId="7"/>
    <cellStyle name="Porcentagem 2" xfId="3"/>
    <cellStyle name="Porcentagem 3" xfId="8"/>
    <cellStyle name="Separador de milhares 2" xfId="2"/>
    <cellStyle name="Separador de milhares 2 2" xfId="4"/>
    <cellStyle name="Separador de milhares 3" xfId="9"/>
    <cellStyle name="Separador de milhares 4" xfId="10"/>
    <cellStyle name="Vírgula" xfId="12" builtinId="3"/>
    <cellStyle name="Vírgula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 / 2017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4018307086614173"/>
          <c:y val="0.19421965317919468"/>
          <c:w val="0.59679330708661416"/>
          <c:h val="0.71791907514452291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JANEIRO!$C$50</c:f>
              <c:numCache>
                <c:formatCode>#,##0.00</c:formatCode>
                <c:ptCount val="1"/>
                <c:pt idx="0">
                  <c:v>227318041.31999999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JANEIRO!$D$50</c:f>
              <c:numCache>
                <c:formatCode>#,##0.00</c:formatCode>
                <c:ptCount val="1"/>
                <c:pt idx="0">
                  <c:v>34303524.230000004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JANEIRO!$F$50</c:f>
              <c:numCache>
                <c:formatCode>#,##0.00</c:formatCode>
                <c:ptCount val="1"/>
                <c:pt idx="0">
                  <c:v>34303524.230000004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JANEIRO!$H$50</c:f>
              <c:numCache>
                <c:formatCode>#,##0.00</c:formatCode>
                <c:ptCount val="1"/>
                <c:pt idx="0">
                  <c:v>193014517.08999997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402832"/>
        <c:axId val="254276576"/>
      </c:barChart>
      <c:catAx>
        <c:axId val="215402832"/>
        <c:scaling>
          <c:orientation val="minMax"/>
        </c:scaling>
        <c:delete val="1"/>
        <c:axPos val="b"/>
        <c:majorTickMark val="out"/>
        <c:minorTickMark val="none"/>
        <c:tickLblPos val="none"/>
        <c:crossAx val="254276576"/>
        <c:crosses val="autoZero"/>
        <c:auto val="1"/>
        <c:lblAlgn val="ctr"/>
        <c:lblOffset val="100"/>
        <c:noMultiLvlLbl val="0"/>
      </c:catAx>
      <c:valAx>
        <c:axId val="254276576"/>
        <c:scaling>
          <c:orientation val="minMax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215402832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noFill/>
      </c:spPr>
    </c:plotArea>
    <c:legend>
      <c:legendPos val="r"/>
      <c:layout/>
      <c:overlay val="0"/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13" footer="0.314960620000007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JANEIRO / 2017	</a:t>
            </a:r>
            <a:endParaRPr lang="pt-BR" sz="900"/>
          </a:p>
        </c:rich>
      </c:tx>
      <c:layout/>
      <c:overlay val="0"/>
    </c:title>
    <c:autoTitleDeleted val="0"/>
    <c:view3D>
      <c:rotX val="30"/>
      <c:rotY val="17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0762037699832975"/>
                  <c:y val="-0.1058156029423077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84793605344787E-2"/>
                  <c:y val="7.72513734696539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8690718205678836"/>
                  <c:y val="-4.49700518021877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JANEIRO!$B$52:$B$55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JANEIRO!$C$52:$C$55</c:f>
              <c:numCache>
                <c:formatCode>_(* #,##0.00_);_(* \(#,##0.00\);_(* "-"??_);_(@_)</c:formatCode>
                <c:ptCount val="4"/>
                <c:pt idx="0">
                  <c:v>15471250.65</c:v>
                </c:pt>
                <c:pt idx="1">
                  <c:v>4615930.2300000004</c:v>
                </c:pt>
                <c:pt idx="2">
                  <c:v>14210146.35</c:v>
                </c:pt>
                <c:pt idx="3">
                  <c:v>6197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layout>
        <c:manualLayout>
          <c:xMode val="edge"/>
          <c:yMode val="edge"/>
          <c:x val="0.05"/>
          <c:y val="0.87885631591641633"/>
          <c:w val="0.9"/>
          <c:h val="7.3946052735734513E-2"/>
        </c:manualLayout>
      </c:layout>
      <c:overlay val="0"/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707" footer="0.3149606200000070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56</xdr:row>
      <xdr:rowOff>166684</xdr:rowOff>
    </xdr:from>
    <xdr:to>
      <xdr:col>9</xdr:col>
      <xdr:colOff>0</xdr:colOff>
      <xdr:row>72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56</xdr:row>
      <xdr:rowOff>174624</xdr:rowOff>
    </xdr:from>
    <xdr:to>
      <xdr:col>2</xdr:col>
      <xdr:colOff>246062</xdr:colOff>
      <xdr:row>72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J62"/>
  <sheetViews>
    <sheetView tabSelected="1" topLeftCell="A41" zoomScale="120" workbookViewId="0">
      <selection activeCell="E55" sqref="E55"/>
    </sheetView>
  </sheetViews>
  <sheetFormatPr defaultRowHeight="12.75" x14ac:dyDescent="0.2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9.5703125" style="8" bestFit="1" customWidth="1"/>
    <col min="6" max="6" width="13.7109375" style="8" customWidth="1"/>
    <col min="7" max="7" width="10.28515625" style="8" bestFit="1" customWidth="1"/>
    <col min="8" max="8" width="13.7109375" style="8" customWidth="1"/>
    <col min="9" max="9" width="9.7109375" style="8" bestFit="1" customWidth="1"/>
    <col min="10" max="16384" width="9.140625" style="1"/>
  </cols>
  <sheetData>
    <row r="1" spans="1:9" s="2" customFormat="1" ht="30" customHeight="1" thickBot="1" x14ac:dyDescent="0.2">
      <c r="A1" s="21" t="s">
        <v>77</v>
      </c>
      <c r="B1" s="21"/>
      <c r="C1" s="21"/>
      <c r="D1" s="21"/>
      <c r="E1" s="21"/>
      <c r="F1" s="21"/>
      <c r="G1" s="21"/>
      <c r="H1" s="21"/>
      <c r="I1" s="21"/>
    </row>
    <row r="2" spans="1:9" s="2" customFormat="1" ht="15" customHeight="1" thickBot="1" x14ac:dyDescent="0.25">
      <c r="A2" s="22" t="s">
        <v>3</v>
      </c>
      <c r="B2" s="23" t="s">
        <v>69</v>
      </c>
      <c r="C2" s="24" t="s">
        <v>68</v>
      </c>
      <c r="D2" s="26" t="s">
        <v>76</v>
      </c>
      <c r="E2" s="22"/>
      <c r="F2" s="27" t="s">
        <v>70</v>
      </c>
      <c r="G2" s="28"/>
      <c r="H2" s="29" t="s">
        <v>2</v>
      </c>
      <c r="I2" s="30"/>
    </row>
    <row r="3" spans="1:9" s="2" customFormat="1" ht="15" customHeight="1" thickBot="1" x14ac:dyDescent="0.2">
      <c r="A3" s="22"/>
      <c r="B3" s="23"/>
      <c r="C3" s="25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14" t="s">
        <v>67</v>
      </c>
    </row>
    <row r="4" spans="1:9" s="2" customFormat="1" ht="11.25" x14ac:dyDescent="0.2">
      <c r="A4" s="10"/>
      <c r="B4" s="12" t="s">
        <v>66</v>
      </c>
      <c r="C4" s="31">
        <v>223418041.31999999</v>
      </c>
      <c r="D4" s="31">
        <v>34297327.230000004</v>
      </c>
      <c r="E4" s="32">
        <v>99.981934800755596</v>
      </c>
      <c r="F4" s="31">
        <v>34297327.230000004</v>
      </c>
      <c r="G4" s="32">
        <v>99.981934800755596</v>
      </c>
      <c r="H4" s="31">
        <v>189120714.08999997</v>
      </c>
      <c r="I4" s="33">
        <v>97.98263723438771</v>
      </c>
    </row>
    <row r="5" spans="1:9" s="2" customFormat="1" ht="11.25" x14ac:dyDescent="0.2">
      <c r="A5" s="3"/>
      <c r="B5" s="4" t="s">
        <v>65</v>
      </c>
      <c r="C5" s="39">
        <v>169764200</v>
      </c>
      <c r="D5" s="39">
        <v>15471250.65</v>
      </c>
      <c r="E5" s="40">
        <v>45.101053017956922</v>
      </c>
      <c r="F5" s="39">
        <v>15471250.65</v>
      </c>
      <c r="G5" s="40">
        <v>45.101053017956922</v>
      </c>
      <c r="H5" s="39">
        <v>154292949.34999999</v>
      </c>
      <c r="I5" s="41">
        <v>79.93852051970542</v>
      </c>
    </row>
    <row r="6" spans="1:9" s="2" customFormat="1" ht="11.25" x14ac:dyDescent="0.2">
      <c r="A6" s="10" t="s">
        <v>64</v>
      </c>
      <c r="B6" s="11" t="s">
        <v>63</v>
      </c>
      <c r="C6" s="34">
        <v>138364200</v>
      </c>
      <c r="D6" s="35">
        <v>11478666.66</v>
      </c>
      <c r="E6" s="36">
        <v>33.462062332246845</v>
      </c>
      <c r="F6" s="35">
        <v>11478666.66</v>
      </c>
      <c r="G6" s="36">
        <v>33.462062332246845</v>
      </c>
      <c r="H6" s="34">
        <v>126885533.34</v>
      </c>
      <c r="I6" s="37">
        <v>65.738854907392806</v>
      </c>
    </row>
    <row r="7" spans="1:9" s="2" customFormat="1" ht="11.25" x14ac:dyDescent="0.2">
      <c r="A7" s="3" t="s">
        <v>62</v>
      </c>
      <c r="B7" s="5" t="s">
        <v>61</v>
      </c>
      <c r="C7" s="42">
        <v>700000</v>
      </c>
      <c r="D7" s="43">
        <v>38909.47</v>
      </c>
      <c r="E7" s="44">
        <v>0.11342703373308766</v>
      </c>
      <c r="F7" s="43">
        <v>38909.47</v>
      </c>
      <c r="G7" s="44">
        <v>0.11342703373308766</v>
      </c>
      <c r="H7" s="42">
        <v>661090.53</v>
      </c>
      <c r="I7" s="45">
        <v>0.34250819055840376</v>
      </c>
    </row>
    <row r="8" spans="1:9" s="2" customFormat="1" ht="11.25" x14ac:dyDescent="0.2">
      <c r="A8" s="10" t="s">
        <v>60</v>
      </c>
      <c r="B8" s="11" t="s">
        <v>45</v>
      </c>
      <c r="C8" s="34">
        <v>2200000</v>
      </c>
      <c r="D8" s="35">
        <v>225100.79999999999</v>
      </c>
      <c r="E8" s="36">
        <v>0.65620313088163407</v>
      </c>
      <c r="F8" s="35">
        <v>225100.79999999999</v>
      </c>
      <c r="G8" s="36">
        <v>0.65620313088163407</v>
      </c>
      <c r="H8" s="34">
        <v>1974899.2</v>
      </c>
      <c r="I8" s="37">
        <v>1.0231868720419262</v>
      </c>
    </row>
    <row r="9" spans="1:9" s="2" customFormat="1" ht="11.25" x14ac:dyDescent="0.2">
      <c r="A9" s="3" t="s">
        <v>59</v>
      </c>
      <c r="B9" s="5" t="s">
        <v>58</v>
      </c>
      <c r="C9" s="42">
        <v>750000</v>
      </c>
      <c r="D9" s="43">
        <v>32271.439999999999</v>
      </c>
      <c r="E9" s="44">
        <v>9.4076164838413731E-2</v>
      </c>
      <c r="F9" s="43">
        <v>32271.439999999999</v>
      </c>
      <c r="G9" s="44">
        <v>9.4076164838413731E-2</v>
      </c>
      <c r="H9" s="42">
        <v>717728.56</v>
      </c>
      <c r="I9" s="45">
        <v>0.37185211289849929</v>
      </c>
    </row>
    <row r="10" spans="1:9" s="2" customFormat="1" ht="11.25" x14ac:dyDescent="0.2">
      <c r="A10" s="10" t="s">
        <v>51</v>
      </c>
      <c r="B10" s="11" t="s">
        <v>7</v>
      </c>
      <c r="C10" s="34">
        <v>300000</v>
      </c>
      <c r="D10" s="35">
        <v>0</v>
      </c>
      <c r="E10" s="36">
        <v>0</v>
      </c>
      <c r="F10" s="35">
        <v>0</v>
      </c>
      <c r="G10" s="36">
        <v>0</v>
      </c>
      <c r="H10" s="34">
        <v>300000</v>
      </c>
      <c r="I10" s="37">
        <v>0.15542872345716574</v>
      </c>
    </row>
    <row r="11" spans="1:9" s="2" customFormat="1" ht="11.25" x14ac:dyDescent="0.2">
      <c r="A11" s="3" t="s">
        <v>50</v>
      </c>
      <c r="B11" s="5" t="s">
        <v>49</v>
      </c>
      <c r="C11" s="42">
        <v>3400000</v>
      </c>
      <c r="D11" s="43">
        <v>643663.54</v>
      </c>
      <c r="E11" s="44">
        <v>1.8763772948934696</v>
      </c>
      <c r="F11" s="43">
        <v>643663.54</v>
      </c>
      <c r="G11" s="44">
        <v>1.8763772948934696</v>
      </c>
      <c r="H11" s="42">
        <v>2756336.46</v>
      </c>
      <c r="I11" s="45">
        <v>1.4280461913208107</v>
      </c>
    </row>
    <row r="12" spans="1:9" s="2" customFormat="1" ht="11.25" x14ac:dyDescent="0.2">
      <c r="A12" s="10" t="s">
        <v>57</v>
      </c>
      <c r="B12" s="11" t="s">
        <v>55</v>
      </c>
      <c r="C12" s="34">
        <v>1100000</v>
      </c>
      <c r="D12" s="35">
        <v>434129.41</v>
      </c>
      <c r="E12" s="36">
        <v>1.2655533789742044</v>
      </c>
      <c r="F12" s="35">
        <v>434129.41</v>
      </c>
      <c r="G12" s="36">
        <v>1.2655533789742044</v>
      </c>
      <c r="H12" s="34">
        <v>665870.59000000008</v>
      </c>
      <c r="I12" s="37">
        <v>0.34498471930456598</v>
      </c>
    </row>
    <row r="13" spans="1:9" s="2" customFormat="1" ht="11.25" x14ac:dyDescent="0.2">
      <c r="A13" s="3" t="s">
        <v>48</v>
      </c>
      <c r="B13" s="5" t="s">
        <v>45</v>
      </c>
      <c r="C13" s="42">
        <v>21000000</v>
      </c>
      <c r="D13" s="43">
        <v>1983980.54</v>
      </c>
      <c r="E13" s="44">
        <v>5.7836055756187239</v>
      </c>
      <c r="F13" s="43">
        <v>1983980.54</v>
      </c>
      <c r="G13" s="44">
        <v>5.7836055756187239</v>
      </c>
      <c r="H13" s="42">
        <v>19016019.460000001</v>
      </c>
      <c r="I13" s="45">
        <v>9.8521187663480738</v>
      </c>
    </row>
    <row r="14" spans="1:9" s="2" customFormat="1" ht="11.25" x14ac:dyDescent="0.2">
      <c r="A14" s="10" t="s">
        <v>47</v>
      </c>
      <c r="B14" s="11" t="s">
        <v>7</v>
      </c>
      <c r="C14" s="34">
        <v>400000</v>
      </c>
      <c r="D14" s="35">
        <v>0</v>
      </c>
      <c r="E14" s="36">
        <v>0</v>
      </c>
      <c r="F14" s="35">
        <v>0</v>
      </c>
      <c r="G14" s="36">
        <v>0</v>
      </c>
      <c r="H14" s="34">
        <v>400000</v>
      </c>
      <c r="I14" s="37">
        <v>0.20723829794288764</v>
      </c>
    </row>
    <row r="15" spans="1:9" s="2" customFormat="1" ht="11.25" x14ac:dyDescent="0.2">
      <c r="A15" s="3" t="s">
        <v>56</v>
      </c>
      <c r="B15" s="5" t="s">
        <v>55</v>
      </c>
      <c r="C15" s="42">
        <v>900000</v>
      </c>
      <c r="D15" s="43">
        <v>523928.21</v>
      </c>
      <c r="E15" s="44">
        <v>1.5273305637261632</v>
      </c>
      <c r="F15" s="43">
        <v>523928.21</v>
      </c>
      <c r="G15" s="44">
        <v>1.5273305637261632</v>
      </c>
      <c r="H15" s="42">
        <v>376071.79</v>
      </c>
      <c r="I15" s="45">
        <v>0.19484119415983767</v>
      </c>
    </row>
    <row r="16" spans="1:9" s="2" customFormat="1" ht="11.25" x14ac:dyDescent="0.2">
      <c r="A16" s="10" t="s">
        <v>21</v>
      </c>
      <c r="B16" s="11" t="s">
        <v>7</v>
      </c>
      <c r="C16" s="34">
        <v>50000</v>
      </c>
      <c r="D16" s="35">
        <v>0</v>
      </c>
      <c r="E16" s="36">
        <v>0</v>
      </c>
      <c r="F16" s="35">
        <v>0</v>
      </c>
      <c r="G16" s="36">
        <v>0</v>
      </c>
      <c r="H16" s="34">
        <v>50000</v>
      </c>
      <c r="I16" s="37">
        <v>2.5904787242860956E-2</v>
      </c>
    </row>
    <row r="17" spans="1:10" s="2" customFormat="1" ht="11.25" x14ac:dyDescent="0.2">
      <c r="A17" s="3" t="s">
        <v>46</v>
      </c>
      <c r="B17" s="5" t="s">
        <v>45</v>
      </c>
      <c r="C17" s="42">
        <v>600000</v>
      </c>
      <c r="D17" s="43">
        <v>110600.58</v>
      </c>
      <c r="E17" s="44">
        <v>0.32241754304438125</v>
      </c>
      <c r="F17" s="43">
        <v>110600.58</v>
      </c>
      <c r="G17" s="44">
        <v>0.32241754304438125</v>
      </c>
      <c r="H17" s="42">
        <v>489399.42</v>
      </c>
      <c r="I17" s="45">
        <v>0.25355575703759098</v>
      </c>
    </row>
    <row r="18" spans="1:10" s="2" customFormat="1" ht="11.25" x14ac:dyDescent="0.2">
      <c r="A18" s="13"/>
      <c r="B18" s="12" t="s">
        <v>54</v>
      </c>
      <c r="C18" s="31">
        <v>5985841.3200000003</v>
      </c>
      <c r="D18" s="38">
        <v>4615930.2300000004</v>
      </c>
      <c r="E18" s="32">
        <v>13.456139955331931</v>
      </c>
      <c r="F18" s="38">
        <v>4615930.2300000004</v>
      </c>
      <c r="G18" s="32">
        <v>13.456139955331931</v>
      </c>
      <c r="H18" s="31">
        <v>1369911.0899999999</v>
      </c>
      <c r="I18" s="33">
        <v>0.70974510656171486</v>
      </c>
    </row>
    <row r="19" spans="1:10" s="2" customFormat="1" ht="11.25" x14ac:dyDescent="0.2">
      <c r="A19" s="3" t="s">
        <v>53</v>
      </c>
      <c r="B19" s="5" t="s">
        <v>52</v>
      </c>
      <c r="C19" s="42">
        <v>4605841.32</v>
      </c>
      <c r="D19" s="43">
        <v>4605841.32</v>
      </c>
      <c r="E19" s="44">
        <v>13.426729245422489</v>
      </c>
      <c r="F19" s="43">
        <v>4605841.32</v>
      </c>
      <c r="G19" s="44">
        <v>13.426729245422489</v>
      </c>
      <c r="H19" s="42">
        <v>0</v>
      </c>
      <c r="I19" s="45">
        <v>0</v>
      </c>
    </row>
    <row r="20" spans="1:10" s="2" customFormat="1" ht="11.25" x14ac:dyDescent="0.2">
      <c r="A20" s="10" t="s">
        <v>51</v>
      </c>
      <c r="B20" s="11" t="s">
        <v>7</v>
      </c>
      <c r="C20" s="34">
        <v>500000</v>
      </c>
      <c r="D20" s="35">
        <v>0</v>
      </c>
      <c r="E20" s="36">
        <v>0</v>
      </c>
      <c r="F20" s="35">
        <v>0</v>
      </c>
      <c r="G20" s="36">
        <v>0</v>
      </c>
      <c r="H20" s="34">
        <v>500000</v>
      </c>
      <c r="I20" s="37">
        <v>0.25904787242860955</v>
      </c>
    </row>
    <row r="21" spans="1:10" s="2" customFormat="1" ht="11.25" x14ac:dyDescent="0.2">
      <c r="A21" s="3" t="s">
        <v>48</v>
      </c>
      <c r="B21" s="5" t="s">
        <v>45</v>
      </c>
      <c r="C21" s="42">
        <v>500000</v>
      </c>
      <c r="D21" s="43">
        <v>0</v>
      </c>
      <c r="E21" s="44">
        <v>0</v>
      </c>
      <c r="F21" s="43">
        <v>0</v>
      </c>
      <c r="G21" s="44">
        <v>0</v>
      </c>
      <c r="H21" s="42">
        <v>500000</v>
      </c>
      <c r="I21" s="45">
        <v>0.25904787242860955</v>
      </c>
    </row>
    <row r="22" spans="1:10" s="2" customFormat="1" ht="11.25" x14ac:dyDescent="0.2">
      <c r="A22" s="10" t="s">
        <v>47</v>
      </c>
      <c r="B22" s="11" t="s">
        <v>7</v>
      </c>
      <c r="C22" s="34">
        <v>50000</v>
      </c>
      <c r="D22" s="35">
        <v>0</v>
      </c>
      <c r="E22" s="36">
        <v>0</v>
      </c>
      <c r="F22" s="35">
        <v>0</v>
      </c>
      <c r="G22" s="36">
        <v>0</v>
      </c>
      <c r="H22" s="34">
        <v>50000</v>
      </c>
      <c r="I22" s="37">
        <v>2.5904787242860956E-2</v>
      </c>
    </row>
    <row r="23" spans="1:10" s="2" customFormat="1" ht="11.25" x14ac:dyDescent="0.2">
      <c r="A23" s="3" t="s">
        <v>21</v>
      </c>
      <c r="B23" s="5" t="s">
        <v>7</v>
      </c>
      <c r="C23" s="42">
        <v>50000</v>
      </c>
      <c r="D23" s="43">
        <v>0</v>
      </c>
      <c r="E23" s="44">
        <v>0</v>
      </c>
      <c r="F23" s="43">
        <v>0</v>
      </c>
      <c r="G23" s="44">
        <v>0</v>
      </c>
      <c r="H23" s="42">
        <v>50000</v>
      </c>
      <c r="I23" s="45">
        <v>2.5904787242860956E-2</v>
      </c>
    </row>
    <row r="24" spans="1:10" s="2" customFormat="1" ht="11.25" x14ac:dyDescent="0.2">
      <c r="A24" s="10" t="s">
        <v>46</v>
      </c>
      <c r="B24" s="11" t="s">
        <v>45</v>
      </c>
      <c r="C24" s="34">
        <v>230000</v>
      </c>
      <c r="D24" s="35">
        <v>10088.91</v>
      </c>
      <c r="E24" s="36">
        <v>2.9410709909440693E-2</v>
      </c>
      <c r="F24" s="35">
        <v>10088.91</v>
      </c>
      <c r="G24" s="36">
        <v>2.9410709909440693E-2</v>
      </c>
      <c r="H24" s="34">
        <v>219911.09</v>
      </c>
      <c r="I24" s="37">
        <v>0.11393499997591294</v>
      </c>
    </row>
    <row r="25" spans="1:10" s="2" customFormat="1" ht="11.25" x14ac:dyDescent="0.2">
      <c r="A25" s="3" t="s">
        <v>14</v>
      </c>
      <c r="B25" s="5" t="s">
        <v>7</v>
      </c>
      <c r="C25" s="42">
        <v>50000</v>
      </c>
      <c r="D25" s="43">
        <v>0</v>
      </c>
      <c r="E25" s="44">
        <v>0</v>
      </c>
      <c r="F25" s="43">
        <v>0</v>
      </c>
      <c r="G25" s="44">
        <v>0</v>
      </c>
      <c r="H25" s="42">
        <v>50000</v>
      </c>
      <c r="I25" s="45">
        <v>2.5904787242860956E-2</v>
      </c>
    </row>
    <row r="26" spans="1:10" s="2" customFormat="1" ht="11.25" x14ac:dyDescent="0.2">
      <c r="A26" s="13"/>
      <c r="B26" s="12" t="s">
        <v>44</v>
      </c>
      <c r="C26" s="31">
        <v>47668000</v>
      </c>
      <c r="D26" s="31">
        <v>14210146.35</v>
      </c>
      <c r="E26" s="32">
        <v>41.42474182746674</v>
      </c>
      <c r="F26" s="31">
        <v>14210146.35</v>
      </c>
      <c r="G26" s="32">
        <v>41.42474182746674</v>
      </c>
      <c r="H26" s="31">
        <v>33457853.649999999</v>
      </c>
      <c r="I26" s="33">
        <v>17.334371608120577</v>
      </c>
      <c r="J26" s="15"/>
    </row>
    <row r="27" spans="1:10" s="2" customFormat="1" ht="11.25" x14ac:dyDescent="0.2">
      <c r="A27" s="3" t="s">
        <v>43</v>
      </c>
      <c r="B27" s="5" t="s">
        <v>42</v>
      </c>
      <c r="C27" s="42">
        <v>2200000</v>
      </c>
      <c r="D27" s="43">
        <v>113448.8</v>
      </c>
      <c r="E27" s="44">
        <v>0.33072053833111359</v>
      </c>
      <c r="F27" s="43">
        <v>113448.8</v>
      </c>
      <c r="G27" s="44">
        <v>0.33072053833111359</v>
      </c>
      <c r="H27" s="42">
        <v>2086551.2</v>
      </c>
      <c r="I27" s="45">
        <v>1.0810332981467243</v>
      </c>
      <c r="J27" s="15"/>
    </row>
    <row r="28" spans="1:10" s="2" customFormat="1" ht="11.25" x14ac:dyDescent="0.2">
      <c r="A28" s="10" t="s">
        <v>41</v>
      </c>
      <c r="B28" s="11" t="s">
        <v>40</v>
      </c>
      <c r="C28" s="34">
        <v>1100000</v>
      </c>
      <c r="D28" s="35">
        <v>100000</v>
      </c>
      <c r="E28" s="36">
        <v>0.29151523712116267</v>
      </c>
      <c r="F28" s="35">
        <v>100000</v>
      </c>
      <c r="G28" s="36">
        <v>0.29151523712116267</v>
      </c>
      <c r="H28" s="34">
        <v>1000000</v>
      </c>
      <c r="I28" s="37">
        <v>0.5180957448572191</v>
      </c>
      <c r="J28" s="15"/>
    </row>
    <row r="29" spans="1:10" s="2" customFormat="1" ht="11.25" x14ac:dyDescent="0.2">
      <c r="A29" s="3" t="s">
        <v>39</v>
      </c>
      <c r="B29" s="5" t="s">
        <v>17</v>
      </c>
      <c r="C29" s="42">
        <v>1250000</v>
      </c>
      <c r="D29" s="43">
        <v>313033.25</v>
      </c>
      <c r="E29" s="44">
        <v>0.91253962100558195</v>
      </c>
      <c r="F29" s="43">
        <v>313033.25</v>
      </c>
      <c r="G29" s="44">
        <v>0.91253962100558195</v>
      </c>
      <c r="H29" s="42">
        <v>936966.75</v>
      </c>
      <c r="I29" s="45">
        <v>0.48543848624769775</v>
      </c>
      <c r="J29" s="15"/>
    </row>
    <row r="30" spans="1:10" s="2" customFormat="1" ht="11.25" x14ac:dyDescent="0.2">
      <c r="A30" s="10" t="s">
        <v>38</v>
      </c>
      <c r="B30" s="11" t="s">
        <v>37</v>
      </c>
      <c r="C30" s="34">
        <v>100000</v>
      </c>
      <c r="D30" s="35">
        <v>5000</v>
      </c>
      <c r="E30" s="36">
        <v>1.4575761856058134E-2</v>
      </c>
      <c r="F30" s="35">
        <v>5000</v>
      </c>
      <c r="G30" s="36">
        <v>1.4575761856058134E-2</v>
      </c>
      <c r="H30" s="34">
        <v>95000</v>
      </c>
      <c r="I30" s="37">
        <v>4.9219095761435815E-2</v>
      </c>
      <c r="J30" s="15"/>
    </row>
    <row r="31" spans="1:10" s="2" customFormat="1" ht="11.25" x14ac:dyDescent="0.2">
      <c r="A31" s="3" t="s">
        <v>36</v>
      </c>
      <c r="B31" s="5" t="s">
        <v>35</v>
      </c>
      <c r="C31" s="42">
        <v>100000</v>
      </c>
      <c r="D31" s="43">
        <v>40000</v>
      </c>
      <c r="E31" s="44">
        <v>0.11660609484846507</v>
      </c>
      <c r="F31" s="43">
        <v>40000</v>
      </c>
      <c r="G31" s="44">
        <v>0.11660609484846507</v>
      </c>
      <c r="H31" s="42">
        <v>60000</v>
      </c>
      <c r="I31" s="45">
        <v>3.1085744691433149E-2</v>
      </c>
      <c r="J31" s="15"/>
    </row>
    <row r="32" spans="1:10" s="2" customFormat="1" ht="11.25" x14ac:dyDescent="0.2">
      <c r="A32" s="10" t="s">
        <v>34</v>
      </c>
      <c r="B32" s="11" t="s">
        <v>33</v>
      </c>
      <c r="C32" s="34">
        <v>940000</v>
      </c>
      <c r="D32" s="35">
        <v>320000</v>
      </c>
      <c r="E32" s="36">
        <v>0.93284875878772056</v>
      </c>
      <c r="F32" s="35">
        <v>320000</v>
      </c>
      <c r="G32" s="36">
        <v>0.93284875878772056</v>
      </c>
      <c r="H32" s="34">
        <v>620000</v>
      </c>
      <c r="I32" s="37">
        <v>0.32121936181147587</v>
      </c>
      <c r="J32" s="15"/>
    </row>
    <row r="33" spans="1:10" s="2" customFormat="1" ht="11.25" x14ac:dyDescent="0.2">
      <c r="A33" s="3" t="s">
        <v>32</v>
      </c>
      <c r="B33" s="5" t="s">
        <v>31</v>
      </c>
      <c r="C33" s="42">
        <v>300000</v>
      </c>
      <c r="D33" s="43">
        <v>0</v>
      </c>
      <c r="E33" s="44">
        <v>0</v>
      </c>
      <c r="F33" s="43">
        <v>0</v>
      </c>
      <c r="G33" s="44">
        <v>0</v>
      </c>
      <c r="H33" s="42">
        <v>300000</v>
      </c>
      <c r="I33" s="45">
        <v>0.15542872345716574</v>
      </c>
      <c r="J33" s="15"/>
    </row>
    <row r="34" spans="1:10" s="2" customFormat="1" ht="11.25" x14ac:dyDescent="0.2">
      <c r="A34" s="10" t="s">
        <v>30</v>
      </c>
      <c r="B34" s="11" t="s">
        <v>29</v>
      </c>
      <c r="C34" s="34">
        <v>1050000</v>
      </c>
      <c r="D34" s="35">
        <v>600000</v>
      </c>
      <c r="E34" s="36">
        <v>1.7490914227269758</v>
      </c>
      <c r="F34" s="35">
        <v>600000</v>
      </c>
      <c r="G34" s="36">
        <v>1.7490914227269758</v>
      </c>
      <c r="H34" s="34">
        <v>450000</v>
      </c>
      <c r="I34" s="37">
        <v>0.23314308518574858</v>
      </c>
      <c r="J34" s="15"/>
    </row>
    <row r="35" spans="1:10" s="2" customFormat="1" ht="11.25" x14ac:dyDescent="0.2">
      <c r="A35" s="3" t="s">
        <v>28</v>
      </c>
      <c r="B35" s="5" t="s">
        <v>27</v>
      </c>
      <c r="C35" s="42">
        <v>9000000</v>
      </c>
      <c r="D35" s="43">
        <v>7000000</v>
      </c>
      <c r="E35" s="44">
        <v>20.406066598481388</v>
      </c>
      <c r="F35" s="43">
        <v>7000000</v>
      </c>
      <c r="G35" s="44">
        <v>20.406066598481388</v>
      </c>
      <c r="H35" s="42">
        <v>2000000</v>
      </c>
      <c r="I35" s="45">
        <v>1.0361914897144382</v>
      </c>
      <c r="J35" s="15"/>
    </row>
    <row r="36" spans="1:10" s="2" customFormat="1" ht="11.25" x14ac:dyDescent="0.2">
      <c r="A36" s="10" t="s">
        <v>26</v>
      </c>
      <c r="B36" s="11" t="s">
        <v>15</v>
      </c>
      <c r="C36" s="34">
        <v>9350000</v>
      </c>
      <c r="D36" s="35">
        <v>3952210.38</v>
      </c>
      <c r="E36" s="36">
        <v>11.521295460784204</v>
      </c>
      <c r="F36" s="35">
        <v>3952210.38</v>
      </c>
      <c r="G36" s="36">
        <v>11.521295460784204</v>
      </c>
      <c r="H36" s="34">
        <v>5397789.6200000001</v>
      </c>
      <c r="I36" s="37">
        <v>2.7965718337564658</v>
      </c>
      <c r="J36" s="15"/>
    </row>
    <row r="37" spans="1:10" s="2" customFormat="1" ht="11.25" x14ac:dyDescent="0.2">
      <c r="A37" s="3" t="s">
        <v>25</v>
      </c>
      <c r="B37" s="5" t="s">
        <v>24</v>
      </c>
      <c r="C37" s="42">
        <v>13588000</v>
      </c>
      <c r="D37" s="43">
        <v>1046220.37</v>
      </c>
      <c r="E37" s="44">
        <v>3.0498917924154054</v>
      </c>
      <c r="F37" s="43">
        <v>1046220.37</v>
      </c>
      <c r="G37" s="44">
        <v>3.0498917924154054</v>
      </c>
      <c r="H37" s="42">
        <v>12541779.630000001</v>
      </c>
      <c r="I37" s="45">
        <v>6.4978426592399483</v>
      </c>
      <c r="J37" s="15"/>
    </row>
    <row r="38" spans="1:10" s="2" customFormat="1" ht="11.25" x14ac:dyDescent="0.2">
      <c r="A38" s="10" t="s">
        <v>23</v>
      </c>
      <c r="B38" s="11" t="s">
        <v>22</v>
      </c>
      <c r="C38" s="34">
        <v>260000</v>
      </c>
      <c r="D38" s="35">
        <v>0</v>
      </c>
      <c r="E38" s="36">
        <v>0</v>
      </c>
      <c r="F38" s="35">
        <v>0</v>
      </c>
      <c r="G38" s="36">
        <v>0</v>
      </c>
      <c r="H38" s="34">
        <v>260000</v>
      </c>
      <c r="I38" s="37">
        <v>0.13470489366287697</v>
      </c>
      <c r="J38" s="15"/>
    </row>
    <row r="39" spans="1:10" s="2" customFormat="1" ht="11.25" x14ac:dyDescent="0.2">
      <c r="A39" s="3" t="s">
        <v>74</v>
      </c>
      <c r="B39" s="5" t="s">
        <v>75</v>
      </c>
      <c r="C39" s="42">
        <v>200000</v>
      </c>
      <c r="D39" s="43">
        <v>120000</v>
      </c>
      <c r="E39" s="44">
        <v>0.34981828454539521</v>
      </c>
      <c r="F39" s="43">
        <v>120000</v>
      </c>
      <c r="G39" s="44">
        <v>0.34981828454539521</v>
      </c>
      <c r="H39" s="42">
        <v>80000</v>
      </c>
      <c r="I39" s="45">
        <v>4.1447659588577532E-2</v>
      </c>
      <c r="J39" s="15"/>
    </row>
    <row r="40" spans="1:10" s="2" customFormat="1" ht="11.25" x14ac:dyDescent="0.2">
      <c r="A40" s="10" t="s">
        <v>21</v>
      </c>
      <c r="B40" s="11" t="s">
        <v>7</v>
      </c>
      <c r="C40" s="34">
        <v>1200000</v>
      </c>
      <c r="D40" s="35">
        <v>192.38</v>
      </c>
      <c r="E40" s="36">
        <v>5.6081701317369274E-4</v>
      </c>
      <c r="F40" s="35">
        <v>192.38</v>
      </c>
      <c r="G40" s="36">
        <v>5.6081701317369274E-4</v>
      </c>
      <c r="H40" s="34">
        <v>1199807.6200000001</v>
      </c>
      <c r="I40" s="37">
        <v>0.62161522256926738</v>
      </c>
      <c r="J40" s="15"/>
    </row>
    <row r="41" spans="1:10" s="2" customFormat="1" ht="11.25" x14ac:dyDescent="0.2">
      <c r="A41" s="3" t="s">
        <v>20</v>
      </c>
      <c r="B41" s="5" t="s">
        <v>19</v>
      </c>
      <c r="C41" s="42">
        <v>6280000</v>
      </c>
      <c r="D41" s="43">
        <v>600041.16999999993</v>
      </c>
      <c r="E41" s="44">
        <v>1.7492114395500986</v>
      </c>
      <c r="F41" s="43">
        <v>600041.16999999993</v>
      </c>
      <c r="G41" s="44">
        <v>1.7492114395500986</v>
      </c>
      <c r="H41" s="42">
        <v>5679958.8300000001</v>
      </c>
      <c r="I41" s="45">
        <v>2.9427625007871892</v>
      </c>
      <c r="J41" s="15"/>
    </row>
    <row r="42" spans="1:10" s="2" customFormat="1" ht="11.25" x14ac:dyDescent="0.2">
      <c r="A42" s="10" t="s">
        <v>18</v>
      </c>
      <c r="B42" s="11" t="s">
        <v>17</v>
      </c>
      <c r="C42" s="34">
        <v>50000</v>
      </c>
      <c r="D42" s="35">
        <v>0</v>
      </c>
      <c r="E42" s="36">
        <v>0</v>
      </c>
      <c r="F42" s="35">
        <v>0</v>
      </c>
      <c r="G42" s="36">
        <v>0</v>
      </c>
      <c r="H42" s="34">
        <v>50000</v>
      </c>
      <c r="I42" s="37">
        <v>2.5904787242860956E-2</v>
      </c>
      <c r="J42" s="15"/>
    </row>
    <row r="43" spans="1:10" s="2" customFormat="1" ht="11.25" x14ac:dyDescent="0.2">
      <c r="A43" s="3" t="s">
        <v>16</v>
      </c>
      <c r="B43" s="5" t="s">
        <v>15</v>
      </c>
      <c r="C43" s="42">
        <v>650000</v>
      </c>
      <c r="D43" s="43">
        <v>0</v>
      </c>
      <c r="E43" s="44">
        <v>0</v>
      </c>
      <c r="F43" s="43">
        <v>0</v>
      </c>
      <c r="G43" s="44">
        <v>0</v>
      </c>
      <c r="H43" s="42">
        <v>650000</v>
      </c>
      <c r="I43" s="45">
        <v>0.33676223415719242</v>
      </c>
      <c r="J43" s="15"/>
    </row>
    <row r="44" spans="1:10" s="2" customFormat="1" ht="11.25" x14ac:dyDescent="0.2">
      <c r="A44" s="10" t="s">
        <v>14</v>
      </c>
      <c r="B44" s="11" t="s">
        <v>7</v>
      </c>
      <c r="C44" s="34">
        <v>50000</v>
      </c>
      <c r="D44" s="35">
        <v>0</v>
      </c>
      <c r="E44" s="36">
        <v>0</v>
      </c>
      <c r="F44" s="35">
        <v>0</v>
      </c>
      <c r="G44" s="36">
        <v>0</v>
      </c>
      <c r="H44" s="34">
        <v>50000</v>
      </c>
      <c r="I44" s="37">
        <v>2.5904787242860956E-2</v>
      </c>
      <c r="J44" s="15"/>
    </row>
    <row r="45" spans="1:10" s="2" customFormat="1" ht="11.25" x14ac:dyDescent="0.2">
      <c r="A45" s="3"/>
      <c r="B45" s="4" t="s">
        <v>13</v>
      </c>
      <c r="C45" s="39">
        <v>3900000</v>
      </c>
      <c r="D45" s="46">
        <v>6197</v>
      </c>
      <c r="E45" s="40">
        <v>1.806519924439845E-2</v>
      </c>
      <c r="F45" s="46">
        <v>6197</v>
      </c>
      <c r="G45" s="40">
        <v>1.806519924439845E-2</v>
      </c>
      <c r="H45" s="39">
        <v>3893803</v>
      </c>
      <c r="I45" s="41">
        <v>2.0173627656122743</v>
      </c>
      <c r="J45" s="15"/>
    </row>
    <row r="46" spans="1:10" s="2" customFormat="1" ht="11.25" x14ac:dyDescent="0.2">
      <c r="A46" s="10" t="s">
        <v>72</v>
      </c>
      <c r="B46" s="11" t="s">
        <v>73</v>
      </c>
      <c r="C46" s="34">
        <v>500000</v>
      </c>
      <c r="D46" s="35">
        <v>0</v>
      </c>
      <c r="E46" s="36">
        <v>0</v>
      </c>
      <c r="F46" s="35">
        <v>0</v>
      </c>
      <c r="G46" s="36">
        <v>0</v>
      </c>
      <c r="H46" s="34">
        <v>500000</v>
      </c>
      <c r="I46" s="37">
        <v>0.25904787242860955</v>
      </c>
      <c r="J46" s="15"/>
    </row>
    <row r="47" spans="1:10" s="2" customFormat="1" ht="11.25" x14ac:dyDescent="0.2">
      <c r="A47" s="3" t="s">
        <v>12</v>
      </c>
      <c r="B47" s="4" t="s">
        <v>11</v>
      </c>
      <c r="C47" s="42">
        <v>1000000</v>
      </c>
      <c r="D47" s="43">
        <v>0</v>
      </c>
      <c r="E47" s="44">
        <v>0</v>
      </c>
      <c r="F47" s="43">
        <v>0</v>
      </c>
      <c r="G47" s="44">
        <v>0</v>
      </c>
      <c r="H47" s="42">
        <v>1000000</v>
      </c>
      <c r="I47" s="45">
        <v>0.5180957448572191</v>
      </c>
      <c r="J47" s="15"/>
    </row>
    <row r="48" spans="1:10" s="2" customFormat="1" ht="11.25" x14ac:dyDescent="0.2">
      <c r="A48" s="10" t="s">
        <v>10</v>
      </c>
      <c r="B48" s="11" t="s">
        <v>9</v>
      </c>
      <c r="C48" s="34">
        <v>2100000</v>
      </c>
      <c r="D48" s="35">
        <v>6197</v>
      </c>
      <c r="E48" s="36">
        <v>1.806519924439845E-2</v>
      </c>
      <c r="F48" s="35">
        <v>6197</v>
      </c>
      <c r="G48" s="36">
        <v>1.806519924439845E-2</v>
      </c>
      <c r="H48" s="34">
        <v>2093803</v>
      </c>
      <c r="I48" s="37">
        <v>1.0847904248692799</v>
      </c>
    </row>
    <row r="49" spans="1:9" s="2" customFormat="1" ht="12" thickBot="1" x14ac:dyDescent="0.25">
      <c r="A49" s="3" t="s">
        <v>8</v>
      </c>
      <c r="B49" s="4" t="s">
        <v>7</v>
      </c>
      <c r="C49" s="42">
        <v>300000</v>
      </c>
      <c r="D49" s="43">
        <v>0</v>
      </c>
      <c r="E49" s="44">
        <v>0</v>
      </c>
      <c r="F49" s="43">
        <v>0</v>
      </c>
      <c r="G49" s="44">
        <v>0</v>
      </c>
      <c r="H49" s="42">
        <v>300000</v>
      </c>
      <c r="I49" s="45">
        <v>0.15542872345716574</v>
      </c>
    </row>
    <row r="50" spans="1:9" s="2" customFormat="1" ht="16.5" customHeight="1" thickTop="1" thickBot="1" x14ac:dyDescent="0.2">
      <c r="A50" s="17" t="s">
        <v>0</v>
      </c>
      <c r="B50" s="18"/>
      <c r="C50" s="16">
        <f>SUM(C45+C4)</f>
        <v>227318041.31999999</v>
      </c>
      <c r="D50" s="16">
        <f t="shared" ref="D50:I50" si="0">SUM(D45+D4)</f>
        <v>34303524.230000004</v>
      </c>
      <c r="E50" s="16">
        <f t="shared" si="0"/>
        <v>100</v>
      </c>
      <c r="F50" s="16">
        <f t="shared" si="0"/>
        <v>34303524.230000004</v>
      </c>
      <c r="G50" s="16">
        <f t="shared" si="0"/>
        <v>100</v>
      </c>
      <c r="H50" s="16">
        <f t="shared" si="0"/>
        <v>193014517.08999997</v>
      </c>
      <c r="I50" s="16">
        <f t="shared" si="0"/>
        <v>99.999999999999986</v>
      </c>
    </row>
    <row r="51" spans="1:9" s="2" customFormat="1" ht="16.5" customHeight="1" thickTop="1" x14ac:dyDescent="0.15">
      <c r="A51" s="19" t="s">
        <v>71</v>
      </c>
      <c r="B51" s="19"/>
      <c r="C51" s="20"/>
      <c r="D51" s="20"/>
      <c r="E51" s="20"/>
      <c r="F51" s="20"/>
      <c r="G51" s="20"/>
      <c r="H51" s="20"/>
      <c r="I51" s="20"/>
    </row>
    <row r="52" spans="1:9" s="2" customFormat="1" ht="16.5" customHeight="1" x14ac:dyDescent="0.15">
      <c r="A52" s="6"/>
      <c r="B52" s="6" t="s">
        <v>6</v>
      </c>
      <c r="C52" s="7">
        <f>F5</f>
        <v>15471250.65</v>
      </c>
      <c r="D52" s="7"/>
      <c r="E52" s="7"/>
      <c r="F52" s="7"/>
      <c r="G52" s="7"/>
      <c r="H52" s="7"/>
      <c r="I52" s="7"/>
    </row>
    <row r="53" spans="1:9" s="2" customFormat="1" ht="16.5" customHeight="1" x14ac:dyDescent="0.15">
      <c r="A53" s="6"/>
      <c r="B53" s="6" t="s">
        <v>5</v>
      </c>
      <c r="C53" s="7">
        <f>F18</f>
        <v>4615930.2300000004</v>
      </c>
      <c r="D53" s="7"/>
      <c r="E53" s="7"/>
      <c r="F53" s="7"/>
      <c r="G53" s="7"/>
      <c r="H53" s="7"/>
      <c r="I53" s="7"/>
    </row>
    <row r="54" spans="1:9" s="2" customFormat="1" ht="16.5" customHeight="1" x14ac:dyDescent="0.15">
      <c r="A54" s="6"/>
      <c r="B54" s="6" t="s">
        <v>44</v>
      </c>
      <c r="C54" s="7">
        <f>F26</f>
        <v>14210146.35</v>
      </c>
      <c r="D54" s="7"/>
      <c r="E54" s="7"/>
      <c r="F54" s="7"/>
      <c r="G54" s="7"/>
      <c r="H54" s="7"/>
      <c r="I54" s="7"/>
    </row>
    <row r="55" spans="1:9" s="2" customFormat="1" ht="16.5" customHeight="1" x14ac:dyDescent="0.15">
      <c r="A55" s="6"/>
      <c r="B55" s="6" t="s">
        <v>4</v>
      </c>
      <c r="C55" s="7">
        <f>F45</f>
        <v>6197</v>
      </c>
      <c r="D55" s="7"/>
      <c r="E55" s="7"/>
      <c r="F55" s="7"/>
      <c r="G55" s="7"/>
      <c r="H55" s="7"/>
      <c r="I55" s="7"/>
    </row>
    <row r="56" spans="1:9" s="2" customFormat="1" ht="16.5" customHeight="1" x14ac:dyDescent="0.15">
      <c r="A56" s="6"/>
      <c r="B56" s="6"/>
      <c r="C56" s="7">
        <f>SUM(C52:C55)</f>
        <v>34303524.230000004</v>
      </c>
      <c r="D56" s="7"/>
      <c r="E56" s="7"/>
      <c r="F56" s="7"/>
      <c r="G56" s="7"/>
      <c r="H56" s="7"/>
      <c r="I56" s="7"/>
    </row>
    <row r="57" spans="1:9" s="2" customFormat="1" ht="16.5" customHeight="1" x14ac:dyDescent="0.15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 x14ac:dyDescent="0.15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 x14ac:dyDescent="0.15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 x14ac:dyDescent="0.15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 x14ac:dyDescent="0.15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 x14ac:dyDescent="0.15">
      <c r="A62" s="6"/>
      <c r="B62" s="6"/>
      <c r="C62" s="7"/>
      <c r="D62" s="7"/>
      <c r="E62" s="7"/>
      <c r="F62" s="7"/>
      <c r="G62" s="7"/>
      <c r="H62" s="7"/>
      <c r="I62" s="7"/>
    </row>
  </sheetData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4507010</dc:creator>
  <cp:lastModifiedBy>TCSC</cp:lastModifiedBy>
  <cp:lastPrinted>2015-06-15T15:26:30Z</cp:lastPrinted>
  <dcterms:created xsi:type="dcterms:W3CDTF">2013-04-10T18:42:15Z</dcterms:created>
  <dcterms:modified xsi:type="dcterms:W3CDTF">2017-02-21T21:03:27Z</dcterms:modified>
</cp:coreProperties>
</file>