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75" windowWidth="19440" windowHeight="9270" activeTab="5"/>
  </bookViews>
  <sheets>
    <sheet name="JANEIRO" sheetId="39" r:id="rId1"/>
    <sheet name="FEVEREIRO" sheetId="40" r:id="rId2"/>
    <sheet name="MARÇO" sheetId="41" r:id="rId3"/>
    <sheet name="ABRIL" sheetId="42" r:id="rId4"/>
    <sheet name="MAIO" sheetId="43" r:id="rId5"/>
    <sheet name="JUNHO" sheetId="44" r:id="rId6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4" i="44" l="1"/>
  <c r="C55" i="44"/>
  <c r="H50" i="44"/>
  <c r="I50" i="44"/>
  <c r="G50" i="44"/>
  <c r="F50" i="44"/>
  <c r="E50" i="44"/>
  <c r="D50" i="44"/>
  <c r="C50" i="44"/>
  <c r="C53" i="44"/>
  <c r="C52" i="44"/>
  <c r="C56" i="44" l="1"/>
  <c r="C55" i="43"/>
  <c r="C54" i="43"/>
  <c r="H50" i="43"/>
  <c r="F50" i="43"/>
  <c r="D50" i="43"/>
  <c r="C50" i="43"/>
  <c r="C53" i="43"/>
  <c r="C52" i="43"/>
  <c r="C56" i="43" l="1"/>
  <c r="E50" i="43"/>
  <c r="C55" i="42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<sst xmlns="http://schemas.openxmlformats.org/spreadsheetml/2006/main" count="637" uniqueCount="84">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</sst>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8" fillId="0" borderId="10" xfId="1" applyNumberFormat="1" applyFont="1" applyBorder="1"/>
    <xf numFmtId="4" fontId="8" fillId="0" borderId="11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4" fontId="3" fillId="0" borderId="10" xfId="1" applyNumberFormat="1" applyFont="1" applyBorder="1"/>
    <xf numFmtId="40" fontId="3" fillId="0" borderId="10" xfId="2" applyNumberFormat="1" applyFont="1" applyBorder="1"/>
    <xf numFmtId="4" fontId="3" fillId="0" borderId="11" xfId="1" applyNumberFormat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0" fontId="8" fillId="0" borderId="10" xfId="2" applyNumberFormat="1" applyFont="1" applyBorder="1"/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77200"/>
        <c:axId val="319347232"/>
      </c:barChart>
      <c:catAx>
        <c:axId val="415177200"/>
        <c:scaling>
          <c:orientation val="minMax"/>
        </c:scaling>
        <c:delete val="1"/>
        <c:axPos val="b"/>
        <c:majorTickMark val="out"/>
        <c:minorTickMark val="none"/>
        <c:tickLblPos val="none"/>
        <c:crossAx val="319347232"/>
        <c:crosses val="autoZero"/>
        <c:auto val="1"/>
        <c:lblAlgn val="ctr"/>
        <c:lblOffset val="100"/>
        <c:noMultiLvlLbl val="0"/>
      </c:catAx>
      <c:valAx>
        <c:axId val="31934723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151772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MAIO!$C$52:$C$55</c:f>
              <c:numCache>
                <c:formatCode>_(* #,##0.00_);_(* \(#,##0.00\);_(* "-"??_);_(@_)</c:formatCode>
                <c:ptCount val="4"/>
                <c:pt idx="0">
                  <c:v>53981299.339999996</c:v>
                </c:pt>
                <c:pt idx="1">
                  <c:v>22159651.670000002</c:v>
                </c:pt>
                <c:pt idx="2">
                  <c:v>26253753.239999998</c:v>
                </c:pt>
                <c:pt idx="3">
                  <c:v>3343835.38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JANEIRO-JUNHO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JUNHO!$C$50</c:f>
              <c:numCache>
                <c:formatCode>#,##0.00</c:formatCode>
                <c:ptCount val="1"/>
                <c:pt idx="0">
                  <c:v>256185569.31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JUNHO!$D$50</c:f>
              <c:numCache>
                <c:formatCode>#,##0.00</c:formatCode>
                <c:ptCount val="1"/>
                <c:pt idx="0">
                  <c:v>20857224.710000001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JUNHO!$F$50</c:f>
              <c:numCache>
                <c:formatCode>#,##0.00</c:formatCode>
                <c:ptCount val="1"/>
                <c:pt idx="0">
                  <c:v>126595764.34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JUNHO!$H$50</c:f>
              <c:numCache>
                <c:formatCode>#,##0.00</c:formatCode>
                <c:ptCount val="1"/>
                <c:pt idx="0">
                  <c:v>129589804.97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87232"/>
        <c:axId val="321287792"/>
      </c:barChart>
      <c:catAx>
        <c:axId val="321287232"/>
        <c:scaling>
          <c:orientation val="minMax"/>
        </c:scaling>
        <c:delete val="1"/>
        <c:axPos val="b"/>
        <c:majorTickMark val="out"/>
        <c:minorTickMark val="none"/>
        <c:tickLblPos val="none"/>
        <c:crossAx val="321287792"/>
        <c:crosses val="autoZero"/>
        <c:auto val="1"/>
        <c:lblAlgn val="ctr"/>
        <c:lblOffset val="100"/>
        <c:noMultiLvlLbl val="0"/>
      </c:catAx>
      <c:valAx>
        <c:axId val="32128779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212872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JUNHO!$C$52:$C$55</c:f>
              <c:numCache>
                <c:formatCode>_(* #,##0.00_);_(* \(#,##0.00\);_(* "-"??_);_(@_)</c:formatCode>
                <c:ptCount val="4"/>
                <c:pt idx="0">
                  <c:v>67483619.680000007</c:v>
                </c:pt>
                <c:pt idx="1">
                  <c:v>26834805.370000005</c:v>
                </c:pt>
                <c:pt idx="2">
                  <c:v>28932668.910000004</c:v>
                </c:pt>
                <c:pt idx="3">
                  <c:v>3344670.38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59472"/>
        <c:axId val="411258912"/>
      </c:barChart>
      <c:catAx>
        <c:axId val="411259472"/>
        <c:scaling>
          <c:orientation val="minMax"/>
        </c:scaling>
        <c:delete val="1"/>
        <c:axPos val="b"/>
        <c:majorTickMark val="out"/>
        <c:minorTickMark val="none"/>
        <c:tickLblPos val="none"/>
        <c:crossAx val="411258912"/>
        <c:crosses val="autoZero"/>
        <c:auto val="1"/>
        <c:lblAlgn val="ctr"/>
        <c:lblOffset val="100"/>
        <c:noMultiLvlLbl val="0"/>
      </c:catAx>
      <c:valAx>
        <c:axId val="4112589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1125947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009648"/>
        <c:axId val="308011328"/>
      </c:barChart>
      <c:catAx>
        <c:axId val="308009648"/>
        <c:scaling>
          <c:orientation val="minMax"/>
        </c:scaling>
        <c:delete val="1"/>
        <c:axPos val="b"/>
        <c:majorTickMark val="out"/>
        <c:minorTickMark val="none"/>
        <c:tickLblPos val="none"/>
        <c:crossAx val="308011328"/>
        <c:crosses val="autoZero"/>
        <c:auto val="1"/>
        <c:lblAlgn val="ctr"/>
        <c:lblOffset val="100"/>
        <c:noMultiLvlLbl val="0"/>
      </c:catAx>
      <c:valAx>
        <c:axId val="30801132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080096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87648"/>
        <c:axId val="319788208"/>
      </c:barChart>
      <c:catAx>
        <c:axId val="319787648"/>
        <c:scaling>
          <c:orientation val="minMax"/>
        </c:scaling>
        <c:delete val="1"/>
        <c:axPos val="b"/>
        <c:majorTickMark val="out"/>
        <c:minorTickMark val="none"/>
        <c:tickLblPos val="none"/>
        <c:crossAx val="319788208"/>
        <c:crosses val="autoZero"/>
        <c:auto val="1"/>
        <c:lblAlgn val="ctr"/>
        <c:lblOffset val="100"/>
        <c:noMultiLvlLbl val="0"/>
      </c:catAx>
      <c:valAx>
        <c:axId val="31978820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197876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JANEIRO-MAIO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MAIO!$C$50</c:f>
              <c:numCache>
                <c:formatCode>#,##0.00</c:formatCode>
                <c:ptCount val="1"/>
                <c:pt idx="0">
                  <c:v>248501917.30000001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MAIO!$D$50</c:f>
              <c:numCache>
                <c:formatCode>#,##0.00</c:formatCode>
                <c:ptCount val="1"/>
                <c:pt idx="0">
                  <c:v>16206614.820000002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MAIO!$F$50</c:f>
              <c:numCache>
                <c:formatCode>#,##0.00</c:formatCode>
                <c:ptCount val="1"/>
                <c:pt idx="0">
                  <c:v>105738539.62999998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MAIO!$H$50</c:f>
              <c:numCache>
                <c:formatCode>#,##0.00</c:formatCode>
                <c:ptCount val="1"/>
                <c:pt idx="0">
                  <c:v>142763377.67000002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41456"/>
        <c:axId val="268942016"/>
      </c:barChart>
      <c:catAx>
        <c:axId val="268941456"/>
        <c:scaling>
          <c:orientation val="minMax"/>
        </c:scaling>
        <c:delete val="1"/>
        <c:axPos val="b"/>
        <c:majorTickMark val="out"/>
        <c:minorTickMark val="none"/>
        <c:tickLblPos val="none"/>
        <c:crossAx val="268942016"/>
        <c:crosses val="autoZero"/>
        <c:auto val="1"/>
        <c:lblAlgn val="ctr"/>
        <c:lblOffset val="100"/>
        <c:noMultiLvlLbl val="0"/>
      </c:catAx>
      <c:valAx>
        <c:axId val="2689420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6894145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4" t="s">
        <v>77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" customHeight="1" thickBot="1" x14ac:dyDescent="0.25">
      <c r="A2" s="45" t="s">
        <v>3</v>
      </c>
      <c r="B2" s="46" t="s">
        <v>69</v>
      </c>
      <c r="C2" s="47" t="s">
        <v>68</v>
      </c>
      <c r="D2" s="49" t="s">
        <v>76</v>
      </c>
      <c r="E2" s="45"/>
      <c r="F2" s="50" t="s">
        <v>70</v>
      </c>
      <c r="G2" s="51"/>
      <c r="H2" s="52" t="s">
        <v>2</v>
      </c>
      <c r="I2" s="53"/>
    </row>
    <row r="3" spans="1:9" s="2" customFormat="1" ht="15" customHeight="1" thickBot="1" x14ac:dyDescent="0.2">
      <c r="A3" s="45"/>
      <c r="B3" s="46"/>
      <c r="C3" s="48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40" t="s">
        <v>0</v>
      </c>
      <c r="B50" s="41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2" t="s">
        <v>71</v>
      </c>
      <c r="B51" s="42"/>
      <c r="C51" s="43"/>
      <c r="D51" s="43"/>
      <c r="E51" s="43"/>
      <c r="F51" s="43"/>
      <c r="G51" s="43"/>
      <c r="H51" s="43"/>
      <c r="I51" s="43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4" t="s">
        <v>77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" customHeight="1" thickBot="1" x14ac:dyDescent="0.25">
      <c r="A2" s="45" t="s">
        <v>3</v>
      </c>
      <c r="B2" s="46" t="s">
        <v>69</v>
      </c>
      <c r="C2" s="47" t="s">
        <v>68</v>
      </c>
      <c r="D2" s="49" t="s">
        <v>78</v>
      </c>
      <c r="E2" s="45"/>
      <c r="F2" s="50" t="s">
        <v>70</v>
      </c>
      <c r="G2" s="51"/>
      <c r="H2" s="52" t="s">
        <v>2</v>
      </c>
      <c r="I2" s="53"/>
    </row>
    <row r="3" spans="1:9" s="2" customFormat="1" ht="15" customHeight="1" thickBot="1" x14ac:dyDescent="0.2">
      <c r="A3" s="45"/>
      <c r="B3" s="46"/>
      <c r="C3" s="48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40" t="s">
        <v>0</v>
      </c>
      <c r="B50" s="41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2" t="s">
        <v>71</v>
      </c>
      <c r="B51" s="42"/>
      <c r="C51" s="43"/>
      <c r="D51" s="43"/>
      <c r="E51" s="43"/>
      <c r="F51" s="43"/>
      <c r="G51" s="43"/>
      <c r="H51" s="43"/>
      <c r="I51" s="43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4" t="s">
        <v>77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" customHeight="1" thickBot="1" x14ac:dyDescent="0.25">
      <c r="A2" s="45" t="s">
        <v>3</v>
      </c>
      <c r="B2" s="46" t="s">
        <v>69</v>
      </c>
      <c r="C2" s="47" t="s">
        <v>68</v>
      </c>
      <c r="D2" s="49" t="s">
        <v>80</v>
      </c>
      <c r="E2" s="45"/>
      <c r="F2" s="50" t="s">
        <v>70</v>
      </c>
      <c r="G2" s="51"/>
      <c r="H2" s="52" t="s">
        <v>2</v>
      </c>
      <c r="I2" s="53"/>
    </row>
    <row r="3" spans="1:9" s="2" customFormat="1" ht="15" customHeight="1" thickBot="1" x14ac:dyDescent="0.2">
      <c r="A3" s="45"/>
      <c r="B3" s="46"/>
      <c r="C3" s="48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40" t="s">
        <v>0</v>
      </c>
      <c r="B50" s="41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2" t="s">
        <v>71</v>
      </c>
      <c r="B51" s="42"/>
      <c r="C51" s="43"/>
      <c r="D51" s="43"/>
      <c r="E51" s="43"/>
      <c r="F51" s="43"/>
      <c r="G51" s="43"/>
      <c r="H51" s="43"/>
      <c r="I51" s="43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8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4" t="s">
        <v>77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" customHeight="1" thickBot="1" x14ac:dyDescent="0.25">
      <c r="A2" s="45" t="s">
        <v>3</v>
      </c>
      <c r="B2" s="46" t="s">
        <v>69</v>
      </c>
      <c r="C2" s="47" t="s">
        <v>68</v>
      </c>
      <c r="D2" s="49" t="s">
        <v>81</v>
      </c>
      <c r="E2" s="45"/>
      <c r="F2" s="50" t="s">
        <v>70</v>
      </c>
      <c r="G2" s="51"/>
      <c r="H2" s="52" t="s">
        <v>2</v>
      </c>
      <c r="I2" s="53"/>
    </row>
    <row r="3" spans="1:9" s="2" customFormat="1" ht="15" customHeight="1" thickBot="1" x14ac:dyDescent="0.2">
      <c r="A3" s="45"/>
      <c r="B3" s="46"/>
      <c r="C3" s="48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40" t="s">
        <v>0</v>
      </c>
      <c r="B50" s="41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2" t="s">
        <v>71</v>
      </c>
      <c r="B51" s="42"/>
      <c r="C51" s="43"/>
      <c r="D51" s="43"/>
      <c r="E51" s="43"/>
      <c r="F51" s="43"/>
      <c r="G51" s="43"/>
      <c r="H51" s="43"/>
      <c r="I51" s="43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1" zoomScale="120" workbookViewId="0">
      <selection activeCell="C56" sqref="C5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4" t="s">
        <v>77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" customHeight="1" thickBot="1" x14ac:dyDescent="0.25">
      <c r="A2" s="45" t="s">
        <v>3</v>
      </c>
      <c r="B2" s="46" t="s">
        <v>69</v>
      </c>
      <c r="C2" s="47" t="s">
        <v>68</v>
      </c>
      <c r="D2" s="49" t="s">
        <v>82</v>
      </c>
      <c r="E2" s="45"/>
      <c r="F2" s="50" t="s">
        <v>70</v>
      </c>
      <c r="G2" s="51"/>
      <c r="H2" s="52" t="s">
        <v>2</v>
      </c>
      <c r="I2" s="53"/>
    </row>
    <row r="3" spans="1:9" s="2" customFormat="1" ht="15" customHeight="1" thickBot="1" x14ac:dyDescent="0.2">
      <c r="A3" s="45"/>
      <c r="B3" s="46"/>
      <c r="C3" s="48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8" t="s">
        <v>67</v>
      </c>
    </row>
    <row r="4" spans="1:9" s="2" customFormat="1" ht="11.25" x14ac:dyDescent="0.2">
      <c r="A4" s="10"/>
      <c r="B4" s="12" t="s">
        <v>66</v>
      </c>
      <c r="C4" s="13">
        <v>242801917.30000001</v>
      </c>
      <c r="D4" s="16">
        <v>16205954.820000002</v>
      </c>
      <c r="E4" s="14">
        <v>99.995927588781925</v>
      </c>
      <c r="F4" s="13">
        <v>102394704.24999999</v>
      </c>
      <c r="G4" s="14">
        <v>96.8376380157124</v>
      </c>
      <c r="H4" s="13">
        <v>140407213.05000001</v>
      </c>
      <c r="I4" s="15">
        <v>98.349601516541384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9974671.6100000013</v>
      </c>
      <c r="E5" s="29">
        <v>61.546916001795857</v>
      </c>
      <c r="F5" s="27">
        <v>53981299.339999996</v>
      </c>
      <c r="G5" s="29">
        <v>51.051678535462294</v>
      </c>
      <c r="H5" s="27">
        <v>112001724.66</v>
      </c>
      <c r="I5" s="30">
        <v>78.452700186804151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7841641.4100000001</v>
      </c>
      <c r="E6" s="20">
        <v>48.385437039713636</v>
      </c>
      <c r="F6" s="18">
        <v>42351227.120000005</v>
      </c>
      <c r="G6" s="20">
        <v>40.052782332908428</v>
      </c>
      <c r="H6" s="18">
        <v>87913796.879999995</v>
      </c>
      <c r="I6" s="21">
        <v>61.580076287641674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36937.15</v>
      </c>
      <c r="E7" s="25">
        <v>0.22791403639961372</v>
      </c>
      <c r="F7" s="24">
        <v>177981.37</v>
      </c>
      <c r="G7" s="25">
        <v>0.1683221374371085</v>
      </c>
      <c r="H7" s="24">
        <v>522018.63</v>
      </c>
      <c r="I7" s="26">
        <v>0.36565303967986457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159899.66</v>
      </c>
      <c r="E8" s="20">
        <v>0.98663207447044143</v>
      </c>
      <c r="F8" s="18">
        <v>836114.51</v>
      </c>
      <c r="G8" s="20">
        <v>0.7907377129717601</v>
      </c>
      <c r="H8" s="18">
        <v>1363885.49</v>
      </c>
      <c r="I8" s="21">
        <v>0.9553468909601206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50089.69</v>
      </c>
      <c r="E9" s="25">
        <v>0.30906941737262811</v>
      </c>
      <c r="F9" s="24">
        <v>201345.8</v>
      </c>
      <c r="G9" s="25">
        <v>0.19041855571728972</v>
      </c>
      <c r="H9" s="24">
        <v>628654.19999999995</v>
      </c>
      <c r="I9" s="26">
        <v>0.44034696450874461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1085.1300000000001</v>
      </c>
      <c r="E10" s="20">
        <v>6.6955993713189261E-3</v>
      </c>
      <c r="F10" s="18">
        <v>1900.0700000000002</v>
      </c>
      <c r="G10" s="20">
        <v>1.796951240908679E-3</v>
      </c>
      <c r="H10" s="18">
        <v>1398099.93</v>
      </c>
      <c r="I10" s="21">
        <v>0.97931272908920108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208034.5</v>
      </c>
      <c r="E11" s="25">
        <v>1.283639441737531</v>
      </c>
      <c r="F11" s="24">
        <v>1592110.1</v>
      </c>
      <c r="G11" s="25">
        <v>1.5057046423859337</v>
      </c>
      <c r="H11" s="24">
        <v>3407889.9</v>
      </c>
      <c r="I11" s="26">
        <v>2.3870897113946099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0.31423883019633503</v>
      </c>
      <c r="H12" s="18">
        <v>853728.45</v>
      </c>
      <c r="I12" s="21">
        <v>0.59800241766022655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1641173.68</v>
      </c>
      <c r="E13" s="25">
        <v>10.126566826125135</v>
      </c>
      <c r="F13" s="24">
        <v>7821241.8499999996</v>
      </c>
      <c r="G13" s="25">
        <v>7.3967749860817724</v>
      </c>
      <c r="H13" s="24">
        <v>14178758.15</v>
      </c>
      <c r="I13" s="26">
        <v>9.9316494057561773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238.72</v>
      </c>
      <c r="E14" s="20">
        <v>1.4729787969379282E-3</v>
      </c>
      <c r="F14" s="18">
        <v>418</v>
      </c>
      <c r="G14" s="20">
        <v>3.9531470877379672E-4</v>
      </c>
      <c r="H14" s="18">
        <v>829582</v>
      </c>
      <c r="I14" s="21">
        <v>0.58108880130140461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0.40997407522073237</v>
      </c>
      <c r="H15" s="24">
        <v>166499.40000000002</v>
      </c>
      <c r="I15" s="26">
        <v>0.11662612829521746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9.9465284667217282E-2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35571.67</v>
      </c>
      <c r="E17" s="25">
        <v>0.21948858780861674</v>
      </c>
      <c r="F17" s="24">
        <v>233188.37</v>
      </c>
      <c r="G17" s="25">
        <v>0.22053299659326878</v>
      </c>
      <c r="H17" s="24">
        <v>596811.63</v>
      </c>
      <c r="I17" s="26">
        <v>0.41804252584968982</v>
      </c>
    </row>
    <row r="18" spans="1:10" s="2" customFormat="1" ht="11.25" x14ac:dyDescent="0.2">
      <c r="A18" s="17"/>
      <c r="B18" s="12" t="s">
        <v>54</v>
      </c>
      <c r="C18" s="13">
        <v>24088893.300000001</v>
      </c>
      <c r="D18" s="16">
        <v>4438065.3000000007</v>
      </c>
      <c r="E18" s="14">
        <v>27.384283203443221</v>
      </c>
      <c r="F18" s="13">
        <v>22159651.670000002</v>
      </c>
      <c r="G18" s="14">
        <v>20.957024513049827</v>
      </c>
      <c r="H18" s="13">
        <v>1929241.629999999</v>
      </c>
      <c r="I18" s="15">
        <v>1.3513561121112407</v>
      </c>
    </row>
    <row r="19" spans="1:10" s="2" customFormat="1" ht="11.25" x14ac:dyDescent="0.2">
      <c r="A19" s="3" t="s">
        <v>53</v>
      </c>
      <c r="B19" s="5" t="s">
        <v>52</v>
      </c>
      <c r="C19" s="24">
        <v>20708893.300000001</v>
      </c>
      <c r="D19" s="24">
        <v>4280378.28</v>
      </c>
      <c r="E19" s="25">
        <v>26.411303825878178</v>
      </c>
      <c r="F19" s="24">
        <v>20708893.300000001</v>
      </c>
      <c r="G19" s="25">
        <v>19.585000296452463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0.23342104105433828</v>
      </c>
      <c r="H20" s="18">
        <v>253184</v>
      </c>
      <c r="I20" s="21">
        <v>0.17734520164214607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147087.35999999999</v>
      </c>
      <c r="E21" s="25">
        <v>0.90757608318354521</v>
      </c>
      <c r="F21" s="24">
        <v>1154847.1099999999</v>
      </c>
      <c r="G21" s="25">
        <v>1.0921723659519393</v>
      </c>
      <c r="H21" s="24">
        <v>1345152.8900000001</v>
      </c>
      <c r="I21" s="26">
        <v>0.94222545862521145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3.5022987558879323E-2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3.5022987558879323E-2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v>6.5403294381497487E-2</v>
      </c>
      <c r="F24" s="18">
        <v>49095.260000000009</v>
      </c>
      <c r="G24" s="20">
        <v>4.6430809591085725E-2</v>
      </c>
      <c r="H24" s="18">
        <v>180904.74</v>
      </c>
      <c r="I24" s="21">
        <v>0.12671648916724598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3.5022987558879323E-2</v>
      </c>
    </row>
    <row r="26" spans="1:10" s="2" customFormat="1" ht="11.25" x14ac:dyDescent="0.2">
      <c r="A26" s="17"/>
      <c r="B26" s="12" t="s">
        <v>44</v>
      </c>
      <c r="C26" s="13">
        <v>52730000</v>
      </c>
      <c r="D26" s="16">
        <v>1793217.91</v>
      </c>
      <c r="E26" s="14">
        <v>11.064728383542837</v>
      </c>
      <c r="F26" s="13">
        <v>26253753.239999998</v>
      </c>
      <c r="G26" s="14">
        <v>24.828934967200286</v>
      </c>
      <c r="H26" s="13">
        <v>26476246.760000002</v>
      </c>
      <c r="I26" s="15">
        <v>18.545545217625982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146679.60999999999</v>
      </c>
      <c r="E27" s="25">
        <v>0.90506013519237805</v>
      </c>
      <c r="F27" s="24">
        <v>750455.38</v>
      </c>
      <c r="G27" s="25">
        <v>0.70972739232638493</v>
      </c>
      <c r="H27" s="24">
        <v>1379544.62</v>
      </c>
      <c r="I27" s="26">
        <v>0.96631548126357814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12363.13</v>
      </c>
      <c r="E28" s="20">
        <v>7.6284468640194406E-2</v>
      </c>
      <c r="F28" s="18">
        <v>340958.46</v>
      </c>
      <c r="G28" s="20">
        <v>0.32245429262885694</v>
      </c>
      <c r="H28" s="18">
        <v>859041.54</v>
      </c>
      <c r="I28" s="21">
        <v>0.60172402335961084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-1701.19</v>
      </c>
      <c r="E29" s="25">
        <v>-1.0496886727391229E-2</v>
      </c>
      <c r="F29" s="24">
        <v>501084.69</v>
      </c>
      <c r="G29" s="25">
        <v>0.4738903069338713</v>
      </c>
      <c r="H29" s="24">
        <v>798915.31</v>
      </c>
      <c r="I29" s="26">
        <v>0.55960801925456438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4.7286448417918261E-3</v>
      </c>
      <c r="H30" s="18">
        <v>95000</v>
      </c>
      <c r="I30" s="21">
        <v>6.654367636187071E-2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3.7829158734334609E-2</v>
      </c>
      <c r="H31" s="24">
        <v>60000</v>
      </c>
      <c r="I31" s="26">
        <v>4.2027585070655189E-2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255712.87000000002</v>
      </c>
      <c r="G32" s="20">
        <v>0.24183506874105679</v>
      </c>
      <c r="H32" s="18">
        <v>784287.13</v>
      </c>
      <c r="I32" s="21">
        <v>0.54936156793158353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0.21013792535327594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815997.58999999985</v>
      </c>
      <c r="G34" s="20">
        <v>0.77171255897361213</v>
      </c>
      <c r="H34" s="18">
        <v>234002.41000000015</v>
      </c>
      <c r="I34" s="21">
        <v>0.1639092698835557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6.147238294329374</v>
      </c>
      <c r="H35" s="24">
        <v>2500000</v>
      </c>
      <c r="I35" s="26">
        <v>1.7511493779439662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232129.28</v>
      </c>
      <c r="E36" s="20">
        <v>1.4323119453270252</v>
      </c>
      <c r="F36" s="18">
        <v>9368575.6099999994</v>
      </c>
      <c r="G36" s="20">
        <v>8.860133346632642</v>
      </c>
      <c r="H36" s="18">
        <v>2981424.3900000006</v>
      </c>
      <c r="I36" s="21">
        <v>2.0883677863741879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941249.86</v>
      </c>
      <c r="E37" s="25">
        <v>5.807812861933618</v>
      </c>
      <c r="F37" s="24">
        <v>4754760.97</v>
      </c>
      <c r="G37" s="25">
        <v>4.4967151869487196</v>
      </c>
      <c r="H37" s="24">
        <v>10405239.030000001</v>
      </c>
      <c r="I37" s="26">
        <v>7.2884511418971121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5695.49</v>
      </c>
      <c r="E38" s="20">
        <v>3.5142996012784852E-2</v>
      </c>
      <c r="F38" s="18">
        <v>125477.46</v>
      </c>
      <c r="G38" s="20">
        <v>0.11866766879802804</v>
      </c>
      <c r="H38" s="18">
        <v>134522.53999999998</v>
      </c>
      <c r="I38" s="21">
        <v>9.4227624896176906E-2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-9.255480041081151E-4</v>
      </c>
      <c r="F39" s="24">
        <v>138450</v>
      </c>
      <c r="G39" s="25">
        <v>0.13093617566921567</v>
      </c>
      <c r="H39" s="24">
        <v>61550</v>
      </c>
      <c r="I39" s="26">
        <v>4.3113297684980449E-2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7796.33</v>
      </c>
      <c r="E40" s="20">
        <v>4.8105851139121469E-2</v>
      </c>
      <c r="F40" s="18">
        <v>197457.55999999994</v>
      </c>
      <c r="G40" s="20">
        <v>0.18674133451335995</v>
      </c>
      <c r="H40" s="18">
        <v>1352542.44</v>
      </c>
      <c r="I40" s="21">
        <v>0.94740154097952578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449155.39999999997</v>
      </c>
      <c r="E41" s="25">
        <v>2.7714325600292131</v>
      </c>
      <c r="F41" s="24">
        <v>2360267.9899999998</v>
      </c>
      <c r="G41" s="25">
        <v>2.2321738112319722</v>
      </c>
      <c r="H41" s="24">
        <v>3979732.0100000002</v>
      </c>
      <c r="I41" s="26">
        <v>2.7876420934780763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3.5022987558879323E-2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9.4151725897067814E-2</v>
      </c>
      <c r="H43" s="24">
        <v>450445.33999999997</v>
      </c>
      <c r="I43" s="26">
        <v>0.31551883077550336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3.5022987558879323E-2</v>
      </c>
      <c r="J44" s="31"/>
    </row>
    <row r="45" spans="1:10" s="2" customFormat="1" ht="11.25" x14ac:dyDescent="0.2">
      <c r="A45" s="3"/>
      <c r="B45" s="4" t="s">
        <v>13</v>
      </c>
      <c r="C45" s="27">
        <v>5700000</v>
      </c>
      <c r="D45" s="28">
        <v>660</v>
      </c>
      <c r="E45" s="29">
        <v>4.0724112180757057E-3</v>
      </c>
      <c r="F45" s="27">
        <v>3343835.38</v>
      </c>
      <c r="G45" s="29">
        <v>3.1623619842876018</v>
      </c>
      <c r="H45" s="27">
        <v>2356164.62</v>
      </c>
      <c r="I45" s="30">
        <v>1.6503984834586327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1.7063708240283744</v>
      </c>
      <c r="H47" s="24">
        <v>695708.41000000015</v>
      </c>
      <c r="I47" s="26">
        <v>0.48731573976075443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660</v>
      </c>
      <c r="E48" s="20">
        <v>4.0724112180757057E-3</v>
      </c>
      <c r="F48" s="18">
        <v>1525240.87</v>
      </c>
      <c r="G48" s="20">
        <v>1.4424644744831157</v>
      </c>
      <c r="H48" s="18">
        <v>1474759.13</v>
      </c>
      <c r="I48" s="21">
        <v>1.0330094132466738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1.3526685776112228E-2</v>
      </c>
      <c r="H49" s="24">
        <v>185697.08</v>
      </c>
      <c r="I49" s="26">
        <v>0.13007333045120437</v>
      </c>
    </row>
    <row r="50" spans="1:9" s="2" customFormat="1" ht="16.5" customHeight="1" thickTop="1" thickBot="1" x14ac:dyDescent="0.2">
      <c r="A50" s="40" t="s">
        <v>0</v>
      </c>
      <c r="B50" s="41"/>
      <c r="C50" s="32">
        <f>SUM(C45,C4)</f>
        <v>248501917.30000001</v>
      </c>
      <c r="D50" s="32">
        <f>SUM(D45,D4)</f>
        <v>16206614.820000002</v>
      </c>
      <c r="E50" s="32">
        <f>E4+E42</f>
        <v>99.995927588781925</v>
      </c>
      <c r="F50" s="32">
        <f>SUM(F45,F4)</f>
        <v>105738539.62999998</v>
      </c>
      <c r="G50" s="32">
        <v>100</v>
      </c>
      <c r="H50" s="32">
        <f>SUM(H45,H4)</f>
        <v>142763377.67000002</v>
      </c>
      <c r="I50" s="32">
        <v>100</v>
      </c>
    </row>
    <row r="51" spans="1:9" s="2" customFormat="1" ht="16.5" customHeight="1" thickTop="1" x14ac:dyDescent="0.15">
      <c r="A51" s="42" t="s">
        <v>71</v>
      </c>
      <c r="B51" s="42"/>
      <c r="C51" s="43"/>
      <c r="D51" s="43"/>
      <c r="E51" s="43"/>
      <c r="F51" s="43"/>
      <c r="G51" s="43"/>
      <c r="H51" s="43"/>
      <c r="I51" s="43"/>
    </row>
    <row r="52" spans="1:9" s="2" customFormat="1" ht="16.5" customHeight="1" x14ac:dyDescent="0.15">
      <c r="A52" s="6"/>
      <c r="B52" s="6" t="s">
        <v>6</v>
      </c>
      <c r="C52" s="7">
        <f>F5</f>
        <v>53981299.339999996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22159651.670000002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26253753.239999998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3343835.38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105738539.62999998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topLeftCell="A56" zoomScale="120" workbookViewId="0">
      <selection activeCell="C55" sqref="C55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4" t="s">
        <v>77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" customHeight="1" thickBot="1" x14ac:dyDescent="0.25">
      <c r="A2" s="45" t="s">
        <v>3</v>
      </c>
      <c r="B2" s="46" t="s">
        <v>69</v>
      </c>
      <c r="C2" s="47" t="s">
        <v>68</v>
      </c>
      <c r="D2" s="49" t="s">
        <v>83</v>
      </c>
      <c r="E2" s="45"/>
      <c r="F2" s="50" t="s">
        <v>70</v>
      </c>
      <c r="G2" s="51"/>
      <c r="H2" s="52" t="s">
        <v>2</v>
      </c>
      <c r="I2" s="53"/>
    </row>
    <row r="3" spans="1:9" s="2" customFormat="1" ht="15" customHeight="1" thickBot="1" x14ac:dyDescent="0.2">
      <c r="A3" s="45"/>
      <c r="B3" s="46"/>
      <c r="C3" s="48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9" t="s">
        <v>67</v>
      </c>
    </row>
    <row r="4" spans="1:9" s="2" customFormat="1" ht="11.25" x14ac:dyDescent="0.2">
      <c r="A4" s="10"/>
      <c r="B4" s="12" t="s">
        <v>66</v>
      </c>
      <c r="C4" s="54">
        <v>249985569.31</v>
      </c>
      <c r="D4" s="54">
        <v>20856389.710000001</v>
      </c>
      <c r="E4" s="55">
        <v>99.995996591053654</v>
      </c>
      <c r="F4" s="54">
        <v>123251093.96000001</v>
      </c>
      <c r="G4" s="55">
        <v>97.357991874817259</v>
      </c>
      <c r="H4" s="54">
        <v>126734475.34999999</v>
      </c>
      <c r="I4" s="56">
        <v>97.796640236736977</v>
      </c>
    </row>
    <row r="5" spans="1:9" s="2" customFormat="1" ht="11.25" x14ac:dyDescent="0.2">
      <c r="A5" s="3"/>
      <c r="B5" s="4" t="s">
        <v>65</v>
      </c>
      <c r="C5" s="54">
        <v>165983024</v>
      </c>
      <c r="D5" s="54">
        <v>13502320.34</v>
      </c>
      <c r="E5" s="55">
        <v>64.736898258215106</v>
      </c>
      <c r="F5" s="54">
        <v>67483619.680000007</v>
      </c>
      <c r="G5" s="55">
        <v>53.306380376801798</v>
      </c>
      <c r="H5" s="54">
        <v>98499404.319999993</v>
      </c>
      <c r="I5" s="56">
        <v>76.008606034095479</v>
      </c>
    </row>
    <row r="6" spans="1:9" s="2" customFormat="1" ht="11.25" x14ac:dyDescent="0.2">
      <c r="A6" s="10" t="s">
        <v>64</v>
      </c>
      <c r="B6" s="11" t="s">
        <v>63</v>
      </c>
      <c r="C6" s="57">
        <v>130265024</v>
      </c>
      <c r="D6" s="58">
        <v>11079372.92</v>
      </c>
      <c r="E6" s="59">
        <v>53.120072656109386</v>
      </c>
      <c r="F6" s="57">
        <v>53430600.040000007</v>
      </c>
      <c r="G6" s="59">
        <v>42.205677511058511</v>
      </c>
      <c r="H6" s="57">
        <v>76834423.959999993</v>
      </c>
      <c r="I6" s="60">
        <v>59.290485063842127</v>
      </c>
    </row>
    <row r="7" spans="1:9" s="2" customFormat="1" ht="11.25" x14ac:dyDescent="0.2">
      <c r="A7" s="3" t="s">
        <v>62</v>
      </c>
      <c r="B7" s="5" t="s">
        <v>61</v>
      </c>
      <c r="C7" s="57">
        <v>700000</v>
      </c>
      <c r="D7" s="58">
        <v>38874.050000000003</v>
      </c>
      <c r="E7" s="59">
        <v>0.18638170006080354</v>
      </c>
      <c r="F7" s="57">
        <v>216855.41999999998</v>
      </c>
      <c r="G7" s="59">
        <v>0.17129753205453888</v>
      </c>
      <c r="H7" s="57">
        <v>483144.58</v>
      </c>
      <c r="I7" s="60">
        <v>0.37282607232247</v>
      </c>
    </row>
    <row r="8" spans="1:9" s="2" customFormat="1" ht="11.25" x14ac:dyDescent="0.2">
      <c r="A8" s="10" t="s">
        <v>60</v>
      </c>
      <c r="B8" s="11" t="s">
        <v>45</v>
      </c>
      <c r="C8" s="57">
        <v>2200000</v>
      </c>
      <c r="D8" s="58">
        <v>176731.36</v>
      </c>
      <c r="E8" s="59">
        <v>0.84733881164576075</v>
      </c>
      <c r="F8" s="57">
        <v>1012845.87</v>
      </c>
      <c r="G8" s="59">
        <v>0.80006299995929231</v>
      </c>
      <c r="H8" s="57">
        <v>1187154.1299999999</v>
      </c>
      <c r="I8" s="60">
        <v>0.91608605343207805</v>
      </c>
    </row>
    <row r="9" spans="1:9" s="2" customFormat="1" ht="11.25" x14ac:dyDescent="0.2">
      <c r="A9" s="3" t="s">
        <v>59</v>
      </c>
      <c r="B9" s="5" t="s">
        <v>58</v>
      </c>
      <c r="C9" s="57">
        <v>830000</v>
      </c>
      <c r="D9" s="58">
        <v>65914.559999999998</v>
      </c>
      <c r="E9" s="59">
        <v>0.31602747209410487</v>
      </c>
      <c r="F9" s="57">
        <v>267260.36</v>
      </c>
      <c r="G9" s="59">
        <v>0.21111319276229107</v>
      </c>
      <c r="H9" s="57">
        <v>562739.64</v>
      </c>
      <c r="I9" s="60">
        <v>0.43424684536740682</v>
      </c>
    </row>
    <row r="10" spans="1:9" s="2" customFormat="1" ht="11.25" x14ac:dyDescent="0.2">
      <c r="A10" s="10" t="s">
        <v>51</v>
      </c>
      <c r="B10" s="11" t="s">
        <v>7</v>
      </c>
      <c r="C10" s="57">
        <v>1400000</v>
      </c>
      <c r="D10" s="58">
        <v>30103.99</v>
      </c>
      <c r="E10" s="59">
        <v>0.14433363219971751</v>
      </c>
      <c r="F10" s="57">
        <v>32004.06</v>
      </c>
      <c r="G10" s="59">
        <v>2.5280514057363129E-2</v>
      </c>
      <c r="H10" s="57">
        <v>1367995.94</v>
      </c>
      <c r="I10" s="60">
        <v>1.0556354647780284</v>
      </c>
    </row>
    <row r="11" spans="1:9" s="2" customFormat="1" ht="11.25" x14ac:dyDescent="0.2">
      <c r="A11" s="3" t="s">
        <v>50</v>
      </c>
      <c r="B11" s="5" t="s">
        <v>49</v>
      </c>
      <c r="C11" s="57">
        <v>5000000</v>
      </c>
      <c r="D11" s="58">
        <v>269826.59999999998</v>
      </c>
      <c r="E11" s="59">
        <v>1.2936841010809628</v>
      </c>
      <c r="F11" s="57">
        <v>1861936.7000000002</v>
      </c>
      <c r="G11" s="59">
        <v>1.4707732993335947</v>
      </c>
      <c r="H11" s="57">
        <v>3138063.3</v>
      </c>
      <c r="I11" s="60">
        <v>2.4215356298487065</v>
      </c>
    </row>
    <row r="12" spans="1:9" s="2" customFormat="1" ht="11.25" x14ac:dyDescent="0.2">
      <c r="A12" s="10" t="s">
        <v>57</v>
      </c>
      <c r="B12" s="11" t="s">
        <v>55</v>
      </c>
      <c r="C12" s="57">
        <v>1186000</v>
      </c>
      <c r="D12" s="58">
        <v>0</v>
      </c>
      <c r="E12" s="59">
        <v>0</v>
      </c>
      <c r="F12" s="57">
        <v>332271.55000000005</v>
      </c>
      <c r="G12" s="59">
        <v>0.26246656176237754</v>
      </c>
      <c r="H12" s="57">
        <v>853728.45</v>
      </c>
      <c r="I12" s="60">
        <v>0.65879291214122737</v>
      </c>
    </row>
    <row r="13" spans="1:9" s="2" customFormat="1" ht="11.25" x14ac:dyDescent="0.2">
      <c r="A13" s="3" t="s">
        <v>48</v>
      </c>
      <c r="B13" s="5" t="s">
        <v>45</v>
      </c>
      <c r="C13" s="57">
        <v>22000000</v>
      </c>
      <c r="D13" s="58">
        <v>1789581.94</v>
      </c>
      <c r="E13" s="59">
        <v>8.580153711159781</v>
      </c>
      <c r="F13" s="57">
        <v>9610823.7899999991</v>
      </c>
      <c r="G13" s="59">
        <v>7.591741982921385</v>
      </c>
      <c r="H13" s="57">
        <v>12389176.210000001</v>
      </c>
      <c r="I13" s="60">
        <v>9.5603016092724982</v>
      </c>
    </row>
    <row r="14" spans="1:9" s="2" customFormat="1" ht="11.25" x14ac:dyDescent="0.2">
      <c r="A14" s="10" t="s">
        <v>47</v>
      </c>
      <c r="B14" s="11" t="s">
        <v>7</v>
      </c>
      <c r="C14" s="57">
        <v>830000</v>
      </c>
      <c r="D14" s="58">
        <v>16129.02</v>
      </c>
      <c r="E14" s="59">
        <v>7.7330614327930869E-2</v>
      </c>
      <c r="F14" s="57">
        <v>16547.02</v>
      </c>
      <c r="G14" s="59">
        <v>1.3070753264350489E-2</v>
      </c>
      <c r="H14" s="57">
        <v>813452.98</v>
      </c>
      <c r="I14" s="60">
        <v>0.62771371574200152</v>
      </c>
    </row>
    <row r="15" spans="1:9" s="2" customFormat="1" ht="11.25" x14ac:dyDescent="0.2">
      <c r="A15" s="3" t="s">
        <v>56</v>
      </c>
      <c r="B15" s="5" t="s">
        <v>55</v>
      </c>
      <c r="C15" s="57">
        <v>600000</v>
      </c>
      <c r="D15" s="58">
        <v>0</v>
      </c>
      <c r="E15" s="59">
        <v>0</v>
      </c>
      <c r="F15" s="57">
        <v>433500.6</v>
      </c>
      <c r="G15" s="59">
        <v>0.34242899220209405</v>
      </c>
      <c r="H15" s="57">
        <v>166499.40000000002</v>
      </c>
      <c r="I15" s="60">
        <v>0.12848186633087733</v>
      </c>
    </row>
    <row r="16" spans="1:9" s="2" customFormat="1" ht="11.25" x14ac:dyDescent="0.2">
      <c r="A16" s="10" t="s">
        <v>21</v>
      </c>
      <c r="B16" s="11" t="s">
        <v>7</v>
      </c>
      <c r="C16" s="57">
        <v>142000</v>
      </c>
      <c r="D16" s="58">
        <v>0</v>
      </c>
      <c r="E16" s="59">
        <v>0</v>
      </c>
      <c r="F16" s="57">
        <v>0</v>
      </c>
      <c r="G16" s="59">
        <v>0</v>
      </c>
      <c r="H16" s="57">
        <v>142000</v>
      </c>
      <c r="I16" s="60">
        <v>0.10957652111049396</v>
      </c>
    </row>
    <row r="17" spans="1:10" s="2" customFormat="1" ht="11.25" x14ac:dyDescent="0.2">
      <c r="A17" s="3" t="s">
        <v>46</v>
      </c>
      <c r="B17" s="5" t="s">
        <v>45</v>
      </c>
      <c r="C17" s="57">
        <v>830000</v>
      </c>
      <c r="D17" s="58">
        <v>35785.9</v>
      </c>
      <c r="E17" s="59">
        <v>0.17157555953665515</v>
      </c>
      <c r="F17" s="57">
        <v>268974.27</v>
      </c>
      <c r="G17" s="59">
        <v>0.21246703742600115</v>
      </c>
      <c r="H17" s="57">
        <v>561025.73</v>
      </c>
      <c r="I17" s="60">
        <v>0.43292427990757243</v>
      </c>
    </row>
    <row r="18" spans="1:10" s="2" customFormat="1" ht="11.25" x14ac:dyDescent="0.2">
      <c r="A18" s="17"/>
      <c r="B18" s="12" t="s">
        <v>54</v>
      </c>
      <c r="C18" s="54">
        <v>28722545.310000002</v>
      </c>
      <c r="D18" s="61">
        <v>4675153.6999999993</v>
      </c>
      <c r="E18" s="55">
        <v>22.415032512731649</v>
      </c>
      <c r="F18" s="54">
        <v>26834805.370000005</v>
      </c>
      <c r="G18" s="55">
        <v>21.197237924903551</v>
      </c>
      <c r="H18" s="54">
        <v>1887739.9399999976</v>
      </c>
      <c r="I18" s="56">
        <v>1.4567040520178334</v>
      </c>
    </row>
    <row r="19" spans="1:10" s="2" customFormat="1" ht="11.25" x14ac:dyDescent="0.2">
      <c r="A19" s="3" t="s">
        <v>53</v>
      </c>
      <c r="B19" s="5" t="s">
        <v>52</v>
      </c>
      <c r="C19" s="57">
        <v>25342545.310000002</v>
      </c>
      <c r="D19" s="58">
        <v>4633652.01</v>
      </c>
      <c r="E19" s="59">
        <v>22.21605258813937</v>
      </c>
      <c r="F19" s="57">
        <v>25342545.310000002</v>
      </c>
      <c r="G19" s="59">
        <v>20.018478060559101</v>
      </c>
      <c r="H19" s="57">
        <v>0</v>
      </c>
      <c r="I19" s="60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57">
        <v>500000</v>
      </c>
      <c r="D20" s="58">
        <v>0</v>
      </c>
      <c r="E20" s="59">
        <v>0</v>
      </c>
      <c r="F20" s="57">
        <v>246816</v>
      </c>
      <c r="G20" s="59">
        <v>0.19496386888357722</v>
      </c>
      <c r="H20" s="57">
        <v>253184</v>
      </c>
      <c r="I20" s="60">
        <v>0.19537339380872751</v>
      </c>
    </row>
    <row r="21" spans="1:10" s="2" customFormat="1" ht="11.25" x14ac:dyDescent="0.2">
      <c r="A21" s="3" t="s">
        <v>48</v>
      </c>
      <c r="B21" s="5" t="s">
        <v>45</v>
      </c>
      <c r="C21" s="57">
        <v>2500000</v>
      </c>
      <c r="D21" s="58">
        <v>30524.42</v>
      </c>
      <c r="E21" s="59">
        <v>0.14634938456296662</v>
      </c>
      <c r="F21" s="57">
        <v>1185371.53</v>
      </c>
      <c r="G21" s="59">
        <v>0.93634375224152944</v>
      </c>
      <c r="H21" s="57">
        <v>1314628.47</v>
      </c>
      <c r="I21" s="60">
        <v>1.0144536217986717</v>
      </c>
    </row>
    <row r="22" spans="1:10" s="2" customFormat="1" ht="11.25" x14ac:dyDescent="0.2">
      <c r="A22" s="10" t="s">
        <v>47</v>
      </c>
      <c r="B22" s="11" t="s">
        <v>7</v>
      </c>
      <c r="C22" s="57">
        <v>50000</v>
      </c>
      <c r="D22" s="58">
        <v>0</v>
      </c>
      <c r="E22" s="59">
        <v>0</v>
      </c>
      <c r="F22" s="57">
        <v>0</v>
      </c>
      <c r="G22" s="59">
        <v>0</v>
      </c>
      <c r="H22" s="57">
        <v>50000</v>
      </c>
      <c r="I22" s="60">
        <v>3.8583282081159846E-2</v>
      </c>
    </row>
    <row r="23" spans="1:10" s="2" customFormat="1" ht="11.25" x14ac:dyDescent="0.2">
      <c r="A23" s="3" t="s">
        <v>21</v>
      </c>
      <c r="B23" s="5" t="s">
        <v>7</v>
      </c>
      <c r="C23" s="57">
        <v>50000</v>
      </c>
      <c r="D23" s="58">
        <v>0</v>
      </c>
      <c r="E23" s="59">
        <v>0</v>
      </c>
      <c r="F23" s="57">
        <v>0</v>
      </c>
      <c r="G23" s="59">
        <v>0</v>
      </c>
      <c r="H23" s="57">
        <v>50000</v>
      </c>
      <c r="I23" s="60">
        <v>3.8583282081159846E-2</v>
      </c>
    </row>
    <row r="24" spans="1:10" s="2" customFormat="1" ht="11.25" x14ac:dyDescent="0.2">
      <c r="A24" s="10" t="s">
        <v>46</v>
      </c>
      <c r="B24" s="11" t="s">
        <v>45</v>
      </c>
      <c r="C24" s="57">
        <v>230000</v>
      </c>
      <c r="D24" s="58">
        <v>10977.27</v>
      </c>
      <c r="E24" s="59">
        <v>5.2630540029311501E-2</v>
      </c>
      <c r="F24" s="57">
        <v>60072.530000000013</v>
      </c>
      <c r="G24" s="59">
        <v>4.7452243219340565E-2</v>
      </c>
      <c r="H24" s="57">
        <v>169927.46999999997</v>
      </c>
      <c r="I24" s="60">
        <v>0.13112719016695654</v>
      </c>
    </row>
    <row r="25" spans="1:10" s="2" customFormat="1" ht="11.25" x14ac:dyDescent="0.2">
      <c r="A25" s="3" t="s">
        <v>14</v>
      </c>
      <c r="B25" s="5" t="s">
        <v>7</v>
      </c>
      <c r="C25" s="57">
        <v>50000</v>
      </c>
      <c r="D25" s="58">
        <v>0</v>
      </c>
      <c r="E25" s="59">
        <v>0</v>
      </c>
      <c r="F25" s="57">
        <v>0</v>
      </c>
      <c r="G25" s="59">
        <v>0</v>
      </c>
      <c r="H25" s="57">
        <v>50000</v>
      </c>
      <c r="I25" s="60">
        <v>3.8583282081159846E-2</v>
      </c>
    </row>
    <row r="26" spans="1:10" s="2" customFormat="1" ht="11.25" x14ac:dyDescent="0.2">
      <c r="A26" s="17"/>
      <c r="B26" s="12" t="s">
        <v>44</v>
      </c>
      <c r="C26" s="54">
        <v>55280000</v>
      </c>
      <c r="D26" s="54">
        <v>2678915.67</v>
      </c>
      <c r="E26" s="55">
        <v>12.844065820106898</v>
      </c>
      <c r="F26" s="54">
        <v>28932668.910000004</v>
      </c>
      <c r="G26" s="55">
        <v>22.854373573111918</v>
      </c>
      <c r="H26" s="54">
        <v>26347331.089999996</v>
      </c>
      <c r="I26" s="56">
        <v>20.33133015062365</v>
      </c>
      <c r="J26" s="31"/>
    </row>
    <row r="27" spans="1:10" s="2" customFormat="1" ht="11.25" x14ac:dyDescent="0.2">
      <c r="A27" s="3" t="s">
        <v>43</v>
      </c>
      <c r="B27" s="5" t="s">
        <v>42</v>
      </c>
      <c r="C27" s="57">
        <v>2130000</v>
      </c>
      <c r="D27" s="58">
        <v>164027.1</v>
      </c>
      <c r="E27" s="59">
        <v>0.78642821507003846</v>
      </c>
      <c r="F27" s="57">
        <v>914482.48</v>
      </c>
      <c r="G27" s="59">
        <v>0.72236419975629018</v>
      </c>
      <c r="H27" s="57">
        <v>1215517.52</v>
      </c>
      <c r="I27" s="60">
        <v>0.93797310697503711</v>
      </c>
      <c r="J27" s="31"/>
    </row>
    <row r="28" spans="1:10" s="2" customFormat="1" ht="11.25" x14ac:dyDescent="0.2">
      <c r="A28" s="10" t="s">
        <v>41</v>
      </c>
      <c r="B28" s="11" t="s">
        <v>40</v>
      </c>
      <c r="C28" s="57">
        <v>1200000</v>
      </c>
      <c r="D28" s="58">
        <v>145283.18</v>
      </c>
      <c r="E28" s="59">
        <v>0.69656045816270051</v>
      </c>
      <c r="F28" s="57">
        <v>486241.63999999996</v>
      </c>
      <c r="G28" s="59">
        <v>0.38408997531236039</v>
      </c>
      <c r="H28" s="57">
        <v>713758.3600000001</v>
      </c>
      <c r="I28" s="60">
        <v>0.55078280283332082</v>
      </c>
      <c r="J28" s="31"/>
    </row>
    <row r="29" spans="1:10" s="2" customFormat="1" ht="11.25" x14ac:dyDescent="0.2">
      <c r="A29" s="3" t="s">
        <v>39</v>
      </c>
      <c r="B29" s="5" t="s">
        <v>17</v>
      </c>
      <c r="C29" s="57">
        <v>1900000</v>
      </c>
      <c r="D29" s="58">
        <v>279312.71999999997</v>
      </c>
      <c r="E29" s="59">
        <v>1.3391653198523745</v>
      </c>
      <c r="F29" s="57">
        <v>780397.40999999992</v>
      </c>
      <c r="G29" s="59">
        <v>0.6164482785569948</v>
      </c>
      <c r="H29" s="57">
        <v>1119602.5900000001</v>
      </c>
      <c r="I29" s="60">
        <v>0.86395885097534308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57">
        <v>100000</v>
      </c>
      <c r="D30" s="58">
        <v>0</v>
      </c>
      <c r="E30" s="59">
        <v>0</v>
      </c>
      <c r="F30" s="57">
        <v>5000</v>
      </c>
      <c r="G30" s="59">
        <v>3.9495792185996297E-3</v>
      </c>
      <c r="H30" s="57">
        <v>95000</v>
      </c>
      <c r="I30" s="60">
        <v>7.3308235954203702E-2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57">
        <v>100000</v>
      </c>
      <c r="D31" s="58">
        <v>0</v>
      </c>
      <c r="E31" s="59">
        <v>0</v>
      </c>
      <c r="F31" s="57">
        <v>40000</v>
      </c>
      <c r="G31" s="59">
        <v>3.1596633748797037E-2</v>
      </c>
      <c r="H31" s="57">
        <v>60000</v>
      </c>
      <c r="I31" s="60">
        <v>4.6299938497391814E-2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57">
        <v>1040000</v>
      </c>
      <c r="D32" s="58">
        <v>-12331.83</v>
      </c>
      <c r="E32" s="59">
        <v>-5.9124980295616712E-2</v>
      </c>
      <c r="F32" s="57">
        <v>243381.04000000004</v>
      </c>
      <c r="G32" s="59">
        <v>0.19225053955703306</v>
      </c>
      <c r="H32" s="57">
        <v>796618.96</v>
      </c>
      <c r="I32" s="60">
        <v>0.61472348089760376</v>
      </c>
      <c r="J32" s="31"/>
    </row>
    <row r="33" spans="1:10" s="2" customFormat="1" ht="11.25" x14ac:dyDescent="0.2">
      <c r="A33" s="3" t="s">
        <v>32</v>
      </c>
      <c r="B33" s="5" t="s">
        <v>31</v>
      </c>
      <c r="C33" s="57">
        <v>550000</v>
      </c>
      <c r="D33" s="58">
        <v>69500</v>
      </c>
      <c r="E33" s="59">
        <v>0.33321787038463563</v>
      </c>
      <c r="F33" s="57">
        <v>69500</v>
      </c>
      <c r="G33" s="59">
        <v>5.4899151138534844E-2</v>
      </c>
      <c r="H33" s="57">
        <v>480500</v>
      </c>
      <c r="I33" s="60">
        <v>0.37078534079994613</v>
      </c>
      <c r="J33" s="31"/>
    </row>
    <row r="34" spans="1:10" s="2" customFormat="1" ht="11.25" x14ac:dyDescent="0.2">
      <c r="A34" s="10" t="s">
        <v>30</v>
      </c>
      <c r="B34" s="11" t="s">
        <v>29</v>
      </c>
      <c r="C34" s="57">
        <v>1050000</v>
      </c>
      <c r="D34" s="58">
        <v>2000</v>
      </c>
      <c r="E34" s="59">
        <v>9.5890034643060611E-3</v>
      </c>
      <c r="F34" s="57">
        <v>817997.58999999985</v>
      </c>
      <c r="G34" s="59">
        <v>0.64614925646571575</v>
      </c>
      <c r="H34" s="57">
        <v>232002.41000000015</v>
      </c>
      <c r="I34" s="60">
        <v>0.1790282885707781</v>
      </c>
      <c r="J34" s="31"/>
    </row>
    <row r="35" spans="1:10" s="2" customFormat="1" ht="11.25" x14ac:dyDescent="0.2">
      <c r="A35" s="3" t="s">
        <v>28</v>
      </c>
      <c r="B35" s="5" t="s">
        <v>27</v>
      </c>
      <c r="C35" s="57">
        <v>9000000</v>
      </c>
      <c r="D35" s="58">
        <v>0</v>
      </c>
      <c r="E35" s="59">
        <v>0</v>
      </c>
      <c r="F35" s="57">
        <v>6500000</v>
      </c>
      <c r="G35" s="59">
        <v>5.1344529841795179</v>
      </c>
      <c r="H35" s="57">
        <v>2500000</v>
      </c>
      <c r="I35" s="60">
        <v>1.9291641040579923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57">
        <v>14050000</v>
      </c>
      <c r="D36" s="58">
        <v>422893.39</v>
      </c>
      <c r="E36" s="59">
        <v>2.0275630908710673</v>
      </c>
      <c r="F36" s="57">
        <v>9791469</v>
      </c>
      <c r="G36" s="59">
        <v>7.7344364963924983</v>
      </c>
      <c r="H36" s="57">
        <v>4258531</v>
      </c>
      <c r="I36" s="60">
        <v>3.286162056487274</v>
      </c>
      <c r="J36" s="31"/>
    </row>
    <row r="37" spans="1:10" s="2" customFormat="1" ht="11.25" x14ac:dyDescent="0.2">
      <c r="A37" s="3" t="s">
        <v>25</v>
      </c>
      <c r="B37" s="5" t="s">
        <v>24</v>
      </c>
      <c r="C37" s="57">
        <v>15160000</v>
      </c>
      <c r="D37" s="58">
        <v>1030600.65</v>
      </c>
      <c r="E37" s="59">
        <v>4.9412166015830392</v>
      </c>
      <c r="F37" s="57">
        <v>5785361.6200000001</v>
      </c>
      <c r="G37" s="59">
        <v>4.5699488052871766</v>
      </c>
      <c r="H37" s="57">
        <v>9374638.379999999</v>
      </c>
      <c r="I37" s="60">
        <v>7.2340863404881466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57">
        <v>260000</v>
      </c>
      <c r="D38" s="58">
        <v>1336</v>
      </c>
      <c r="E38" s="59">
        <v>6.4054543141564488E-3</v>
      </c>
      <c r="F38" s="57">
        <v>126813.46</v>
      </c>
      <c r="G38" s="59">
        <v>0.10017196125094306</v>
      </c>
      <c r="H38" s="57">
        <v>133186.53999999998</v>
      </c>
      <c r="I38" s="60">
        <v>0.10277547684467356</v>
      </c>
      <c r="J38" s="31"/>
    </row>
    <row r="39" spans="1:10" s="2" customFormat="1" ht="11.25" x14ac:dyDescent="0.2">
      <c r="A39" s="3" t="s">
        <v>74</v>
      </c>
      <c r="B39" s="5" t="s">
        <v>75</v>
      </c>
      <c r="C39" s="57">
        <v>200000</v>
      </c>
      <c r="D39" s="58">
        <v>-150</v>
      </c>
      <c r="E39" s="59">
        <v>-7.1917525982295467E-4</v>
      </c>
      <c r="F39" s="57">
        <v>138300</v>
      </c>
      <c r="G39" s="59">
        <v>0.10924536118646574</v>
      </c>
      <c r="H39" s="57">
        <v>61700</v>
      </c>
      <c r="I39" s="60">
        <v>4.7611770088151248E-2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57">
        <v>1550000</v>
      </c>
      <c r="D40" s="58">
        <v>54292.81</v>
      </c>
      <c r="E40" s="59">
        <v>0.26030697158845539</v>
      </c>
      <c r="F40" s="57">
        <v>251750.37</v>
      </c>
      <c r="G40" s="59">
        <v>0.19886160592535351</v>
      </c>
      <c r="H40" s="57">
        <v>1298249.6299999999</v>
      </c>
      <c r="I40" s="60">
        <v>1.0018146337210279</v>
      </c>
      <c r="J40" s="31"/>
    </row>
    <row r="41" spans="1:10" s="2" customFormat="1" ht="11.25" x14ac:dyDescent="0.2">
      <c r="A41" s="3" t="s">
        <v>20</v>
      </c>
      <c r="B41" s="5" t="s">
        <v>19</v>
      </c>
      <c r="C41" s="57">
        <v>6340000</v>
      </c>
      <c r="D41" s="58">
        <v>522151.65</v>
      </c>
      <c r="E41" s="59">
        <v>2.5034569903715633</v>
      </c>
      <c r="F41" s="57">
        <v>2882419.6399999997</v>
      </c>
      <c r="G41" s="59">
        <v>2.2768689418854846</v>
      </c>
      <c r="H41" s="57">
        <v>3457580.3600000003</v>
      </c>
      <c r="I41" s="60">
        <v>2.6680959669631643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57">
        <v>50000</v>
      </c>
      <c r="D42" s="58">
        <v>0</v>
      </c>
      <c r="E42" s="59">
        <v>0</v>
      </c>
      <c r="F42" s="57">
        <v>0</v>
      </c>
      <c r="G42" s="59">
        <v>0</v>
      </c>
      <c r="H42" s="57">
        <v>50000</v>
      </c>
      <c r="I42" s="60">
        <v>3.8583282081159846E-2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57">
        <v>550000</v>
      </c>
      <c r="D43" s="58">
        <v>0</v>
      </c>
      <c r="E43" s="59">
        <v>0</v>
      </c>
      <c r="F43" s="57">
        <v>99554.66</v>
      </c>
      <c r="G43" s="59">
        <v>7.8639803250150353E-2</v>
      </c>
      <c r="H43" s="57">
        <v>450445.33999999997</v>
      </c>
      <c r="I43" s="60">
        <v>0.34759319230727909</v>
      </c>
      <c r="J43" s="31"/>
    </row>
    <row r="44" spans="1:10" s="2" customFormat="1" ht="11.25" x14ac:dyDescent="0.2">
      <c r="A44" s="10" t="s">
        <v>14</v>
      </c>
      <c r="B44" s="11" t="s">
        <v>7</v>
      </c>
      <c r="C44" s="57">
        <v>50000</v>
      </c>
      <c r="D44" s="58">
        <v>0</v>
      </c>
      <c r="E44" s="59">
        <v>0</v>
      </c>
      <c r="F44" s="57">
        <v>0</v>
      </c>
      <c r="G44" s="59">
        <v>0</v>
      </c>
      <c r="H44" s="57">
        <v>50000</v>
      </c>
      <c r="I44" s="60">
        <v>3.8583282081159846E-2</v>
      </c>
      <c r="J44" s="31"/>
    </row>
    <row r="45" spans="1:10" s="2" customFormat="1" ht="11.25" x14ac:dyDescent="0.2">
      <c r="A45" s="3"/>
      <c r="B45" s="4" t="s">
        <v>13</v>
      </c>
      <c r="C45" s="54">
        <v>6200000</v>
      </c>
      <c r="D45" s="61">
        <v>835</v>
      </c>
      <c r="E45" s="55">
        <v>4.0034089463477805E-3</v>
      </c>
      <c r="F45" s="54">
        <v>3344670.38</v>
      </c>
      <c r="G45" s="55">
        <v>2.6420081251827447</v>
      </c>
      <c r="H45" s="54">
        <v>2855329.62</v>
      </c>
      <c r="I45" s="56">
        <v>2.2033597632630189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57">
        <v>0</v>
      </c>
      <c r="D46" s="58">
        <v>0</v>
      </c>
      <c r="E46" s="59">
        <v>0</v>
      </c>
      <c r="F46" s="57">
        <v>0</v>
      </c>
      <c r="G46" s="59">
        <v>0</v>
      </c>
      <c r="H46" s="57">
        <v>0</v>
      </c>
      <c r="I46" s="60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57">
        <v>2500000</v>
      </c>
      <c r="D47" s="58">
        <v>0</v>
      </c>
      <c r="E47" s="59">
        <v>0</v>
      </c>
      <c r="F47" s="57">
        <v>1804291.5899999999</v>
      </c>
      <c r="G47" s="59">
        <v>1.4252385136316164</v>
      </c>
      <c r="H47" s="57">
        <v>695708.41000000015</v>
      </c>
      <c r="I47" s="60">
        <v>0.53685427658530427</v>
      </c>
      <c r="J47" s="31"/>
    </row>
    <row r="48" spans="1:10" s="2" customFormat="1" ht="11.25" x14ac:dyDescent="0.2">
      <c r="A48" s="10" t="s">
        <v>10</v>
      </c>
      <c r="B48" s="11" t="s">
        <v>9</v>
      </c>
      <c r="C48" s="57">
        <v>3500000</v>
      </c>
      <c r="D48" s="58">
        <v>835</v>
      </c>
      <c r="E48" s="59">
        <v>4.0034089463477805E-3</v>
      </c>
      <c r="F48" s="57">
        <v>1526075.87</v>
      </c>
      <c r="G48" s="59">
        <v>1.2054715084316698</v>
      </c>
      <c r="H48" s="57">
        <v>1973924.13</v>
      </c>
      <c r="I48" s="60">
        <v>1.5232094302919605</v>
      </c>
    </row>
    <row r="49" spans="1:9" s="2" customFormat="1" ht="12" thickBot="1" x14ac:dyDescent="0.25">
      <c r="A49" s="3" t="s">
        <v>8</v>
      </c>
      <c r="B49" s="5" t="s">
        <v>7</v>
      </c>
      <c r="C49" s="57">
        <v>200000</v>
      </c>
      <c r="D49" s="58">
        <v>0</v>
      </c>
      <c r="E49" s="59">
        <v>0</v>
      </c>
      <c r="F49" s="57">
        <v>14302.92</v>
      </c>
      <c r="G49" s="59">
        <v>1.1298103119458601E-2</v>
      </c>
      <c r="H49" s="57">
        <v>185697.08</v>
      </c>
      <c r="I49" s="60">
        <v>0.14329605638575413</v>
      </c>
    </row>
    <row r="50" spans="1:9" s="2" customFormat="1" ht="16.5" customHeight="1" thickTop="1" thickBot="1" x14ac:dyDescent="0.2">
      <c r="A50" s="40" t="s">
        <v>0</v>
      </c>
      <c r="B50" s="41"/>
      <c r="C50" s="32">
        <f>SUM(C45,C4)</f>
        <v>256185569.31</v>
      </c>
      <c r="D50" s="32">
        <f>SUM(D45,D4)</f>
        <v>20857224.710000001</v>
      </c>
      <c r="E50" s="32">
        <f>SUM(E45+E26+E18+E5)</f>
        <v>100</v>
      </c>
      <c r="F50" s="32">
        <f>SUM(F45,F4)</f>
        <v>126595764.34</v>
      </c>
      <c r="G50" s="32">
        <f>SUM(G45+G26+G18+G5)</f>
        <v>100.00000000000001</v>
      </c>
      <c r="H50" s="32">
        <f>SUM(H45,H4)</f>
        <v>129589804.97</v>
      </c>
      <c r="I50" s="32">
        <f>SUM(I45+I26+I18+I5)</f>
        <v>99.999999999999986</v>
      </c>
    </row>
    <row r="51" spans="1:9" s="2" customFormat="1" ht="16.5" customHeight="1" thickTop="1" x14ac:dyDescent="0.15">
      <c r="A51" s="42" t="s">
        <v>71</v>
      </c>
      <c r="B51" s="42"/>
      <c r="C51" s="43"/>
      <c r="D51" s="43"/>
      <c r="E51" s="43"/>
      <c r="F51" s="43"/>
      <c r="G51" s="43"/>
      <c r="H51" s="43"/>
      <c r="I51" s="43"/>
    </row>
    <row r="52" spans="1:9" s="2" customFormat="1" ht="16.5" customHeight="1" x14ac:dyDescent="0.15">
      <c r="A52" s="6"/>
      <c r="B52" s="6" t="s">
        <v>6</v>
      </c>
      <c r="C52" s="7">
        <f>F5</f>
        <v>67483619.680000007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26834805.370000005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28932668.910000004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3344670.38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126595764.34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2016-07-13T21:23:27Z</dcterms:modified>
</cp:coreProperties>
</file>