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bookViews>
    <workbookView xWindow="240" yWindow="75" windowWidth="19440" windowHeight="9270" activeTab="6"/>
  </bookViews>
  <sheets>
    <sheet name="JANEIRO" sheetId="50" r:id="rId1"/>
    <sheet name="FEVEREIRO" sheetId="51" r:id="rId2"/>
    <sheet name="MARÇO" sheetId="52" r:id="rId3"/>
    <sheet name="ABRIL" sheetId="53" r:id="rId4"/>
    <sheet name="MAIO" sheetId="54" r:id="rId5"/>
    <sheet name="JUNHO" sheetId="55" r:id="rId6"/>
    <sheet name="JULHO" sheetId="56" r:id="rId7"/>
  </sheets>
  <definedNames>
    <definedName name="NomeTabela">"Dummy"</definedName>
  </definedNames>
  <calcPr calcId="162913"/>
</workbook>
</file>

<file path=xl/calcChain.xml><?xml version="1.0" encoding="utf-8"?>
<calcChain xmlns="http://schemas.openxmlformats.org/spreadsheetml/2006/main">
  <c r="C59" i="56" l="1"/>
  <c r="C58" i="56"/>
  <c r="H54" i="56"/>
  <c r="F54" i="56"/>
  <c r="D54" i="56"/>
  <c r="C54" i="56"/>
  <c r="C57" i="56"/>
  <c r="C56" i="56"/>
  <c r="C60" i="56" l="1"/>
  <c r="C59" i="55"/>
  <c r="C58" i="55"/>
  <c r="H54" i="55"/>
  <c r="F54" i="55"/>
  <c r="D54" i="55"/>
  <c r="C54" i="55"/>
  <c r="C57" i="55"/>
  <c r="C56" i="55"/>
  <c r="C60" i="55" l="1"/>
  <c r="C58" i="54"/>
  <c r="C57" i="54"/>
  <c r="C56" i="54"/>
  <c r="C55" i="54"/>
  <c r="C59" i="54" l="1"/>
  <c r="C58" i="53"/>
  <c r="C57" i="53"/>
  <c r="I53" i="53"/>
  <c r="H53" i="53"/>
  <c r="G53" i="53"/>
  <c r="F53" i="53"/>
  <c r="E53" i="53"/>
  <c r="D53" i="53"/>
  <c r="C53" i="53"/>
  <c r="C56" i="53"/>
  <c r="C55" i="53"/>
  <c r="C59" i="53" l="1"/>
  <c r="C57" i="52"/>
  <c r="I52" i="52"/>
  <c r="H52" i="52"/>
  <c r="G52" i="52"/>
  <c r="F52" i="52"/>
  <c r="E52" i="52"/>
  <c r="D52" i="52"/>
  <c r="C52" i="52"/>
  <c r="C56" i="52"/>
  <c r="C55" i="52"/>
  <c r="C54" i="52"/>
  <c r="C58" i="52" l="1"/>
  <c r="C58" i="51"/>
  <c r="I53" i="51"/>
  <c r="H53" i="51"/>
  <c r="G53" i="51"/>
  <c r="F53" i="51"/>
  <c r="E53" i="51"/>
  <c r="D53" i="51"/>
  <c r="C53" i="51"/>
  <c r="C57" i="51" l="1"/>
  <c r="C56" i="51"/>
  <c r="C55" i="51"/>
  <c r="C59" i="51" l="1"/>
  <c r="C58" i="50"/>
  <c r="C57" i="50"/>
  <c r="I53" i="50"/>
  <c r="G53" i="50"/>
  <c r="H53" i="50"/>
  <c r="F53" i="50"/>
  <c r="E53" i="50"/>
  <c r="D53" i="50"/>
  <c r="C53" i="50"/>
  <c r="C56" i="50"/>
  <c r="C55" i="50"/>
  <c r="C59" i="50" s="1"/>
</calcChain>
</file>

<file path=xl/sharedStrings.xml><?xml version="1.0" encoding="utf-8"?>
<sst xmlns="http://schemas.openxmlformats.org/spreadsheetml/2006/main" count="786" uniqueCount="89">
  <si>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</si>
  <si>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</si>
  <si>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</si>
  <si>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</si>
  <si>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</si>
  <si>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</si>
  <si>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</si>
  <si>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</si>
  <si>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</si>
  <si>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</si>
  <si>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</si>
  <si>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</si>
  <si>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</si>
  <si>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</si>
  <si>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</si>
  <si>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</si>
  <si>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</si>
  <si>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</si>
  <si>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</si>
  <si>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</si>
  <si>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</si>
  <si>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</si>
  <si>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</si>
  <si>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</si>
  <si>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</si>
  <si>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</si>
  <si>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</si>
  <si>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</si>
  <si>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</si>
  <si>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</si>
  <si>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</si>
  <si>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</si>
  <si>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</si>
  <si>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</si>
  <si>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</si>
  <si>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</si>
  <si>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</si>
  <si>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</si>
  <si>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</si>
  <si>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</si>
  <si>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</si>
  <si>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</si>
  <si>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</si>
  <si>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</si>
  <si>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</si>
  <si>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</si>
  <si>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</si>
  <si>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</si>
  <si>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</si>
  <si>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</si>
  <si>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</si>
  <si>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</si>
  <si>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</si>
  <si>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</si>
  <si>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</si>
  <si>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</si>
  <si>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</si>
  <si>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</si>
  <si>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</si>
  <si>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</si>
  <si>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</si>
  <si>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</si>
  <si>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</si>
  <si>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</si>
  <si>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</si>
  <si>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</si>
  <si>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</si>
  <si>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</si>
  <si>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</si>
  <si>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</si>
  <si>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</si>
  <si>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3.3.90.49</t>
  </si>
  <si>
    <t>3.1.90.07</t>
  </si>
  <si>
    <t>CONTRIB ENTID FECHADA DE PREVIDÊNCIA</t>
  </si>
  <si>
    <t>3.3.90.40</t>
  </si>
  <si>
    <t>SERVIÇOS DE TEC INFORM E COMUNIC - PESSOA JURÍDICA</t>
  </si>
  <si>
    <t>AUXÍLIO-TRASPORTE</t>
  </si>
  <si>
    <t>4.4.90.40</t>
  </si>
  <si>
    <t>TABELA 10 - RESUMO DA EXECUÇÃO ORÇAMENTÁRIA - 2018</t>
  </si>
  <si>
    <t>JANEIRO</t>
  </si>
  <si>
    <t>FEVEREIRO</t>
  </si>
  <si>
    <t>3.3.90.08</t>
  </si>
  <si>
    <t>OUTROS BENEFÍCIOS ASSISTENCIAIS</t>
  </si>
  <si>
    <t>MARÇO</t>
  </si>
  <si>
    <t>ABRIL</t>
  </si>
  <si>
    <t>JUNHO</t>
  </si>
  <si>
    <t>3.3.91.93</t>
  </si>
  <si>
    <t>MAIO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</si>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</sst>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/>
    <xf numFmtId="0" fontId="2" fillId="0" borderId="0" xfId="1" applyFo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7" fillId="0" borderId="0" xfId="1" applyFont="1" applyFill="1" applyBorder="1" applyAlignment="1">
      <alignment horizontal="center" vertical="center"/>
    </xf>
    <xf numFmtId="43" fontId="7" fillId="0" borderId="0" xfId="11" applyFont="1" applyFill="1" applyBorder="1" applyAlignment="1">
      <alignment horizontal="right" vertical="center"/>
    </xf>
    <xf numFmtId="43" fontId="1" fillId="0" borderId="0" xfId="11" applyFont="1" applyAlignment="1">
      <alignment horizontal="right"/>
    </xf>
    <xf numFmtId="43" fontId="7" fillId="3" borderId="7" xfId="1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0" xfId="1" applyFont="1" applyFill="1"/>
    <xf numFmtId="0" fontId="7" fillId="4" borderId="0" xfId="1" applyFont="1" applyFill="1"/>
    <xf numFmtId="4" fontId="2" fillId="0" borderId="0" xfId="1" applyNumberFormat="1" applyFont="1"/>
    <xf numFmtId="4" fontId="7" fillId="5" borderId="1" xfId="1" applyNumberFormat="1" applyFont="1" applyFill="1" applyBorder="1" applyAlignment="1">
      <alignment vertical="center"/>
    </xf>
    <xf numFmtId="4" fontId="4" fillId="0" borderId="2" xfId="1" applyNumberFormat="1" applyFont="1" applyBorder="1"/>
    <xf numFmtId="40" fontId="4" fillId="0" borderId="2" xfId="7" applyNumberFormat="1" applyFont="1" applyBorder="1"/>
    <xf numFmtId="4" fontId="4" fillId="0" borderId="3" xfId="1" applyNumberFormat="1" applyFont="1" applyBorder="1" applyAlignment="1">
      <alignment horizontal="right"/>
    </xf>
    <xf numFmtId="4" fontId="4" fillId="0" borderId="0" xfId="1" applyNumberFormat="1" applyFont="1" applyBorder="1" applyAlignment="1">
      <alignment horizontal="right"/>
    </xf>
    <xf numFmtId="4" fontId="3" fillId="2" borderId="2" xfId="1" applyNumberFormat="1" applyFont="1" applyFill="1" applyBorder="1"/>
    <xf numFmtId="4" fontId="3" fillId="2" borderId="3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/>
    </xf>
    <xf numFmtId="4" fontId="4" fillId="2" borderId="2" xfId="1" applyNumberFormat="1" applyFont="1" applyFill="1" applyBorder="1"/>
    <xf numFmtId="40" fontId="4" fillId="2" borderId="2" xfId="7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4" fontId="4" fillId="2" borderId="0" xfId="1" applyNumberFormat="1" applyFont="1" applyFill="1" applyBorder="1" applyAlignment="1">
      <alignment horizontal="right"/>
    </xf>
    <xf numFmtId="40" fontId="3" fillId="2" borderId="2" xfId="7" applyNumberFormat="1" applyFont="1" applyFill="1" applyBorder="1"/>
    <xf numFmtId="4" fontId="7" fillId="0" borderId="2" xfId="1" applyNumberFormat="1" applyFont="1" applyBorder="1"/>
    <xf numFmtId="40" fontId="7" fillId="0" borderId="2" xfId="7" applyNumberFormat="1" applyFont="1" applyBorder="1"/>
    <xf numFmtId="4" fontId="7" fillId="0" borderId="3" xfId="1" applyNumberFormat="1" applyFont="1" applyBorder="1" applyAlignment="1">
      <alignment horizontal="right"/>
    </xf>
    <xf numFmtId="4" fontId="7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/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/>
    <xf numFmtId="4" fontId="3" fillId="0" borderId="2" xfId="1" applyNumberFormat="1" applyFont="1" applyBorder="1"/>
    <xf numFmtId="4" fontId="3" fillId="0" borderId="3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3" fontId="7" fillId="3" borderId="8" xfId="1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43" fontId="7" fillId="3" borderId="8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4" borderId="0" xfId="1" applyFont="1" applyFill="1" applyAlignment="1">
      <alignment horizontal="center"/>
    </xf>
    <xf numFmtId="0" fontId="7" fillId="4" borderId="0" xfId="1" applyFont="1" applyFill="1" applyAlignment="1">
      <alignment horizontal="left"/>
    </xf>
    <xf numFmtId="40" fontId="7" fillId="0" borderId="2" xfId="13" applyNumberFormat="1" applyFont="1" applyBorder="1"/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43" fontId="7" fillId="3" borderId="10" xfId="11" applyFont="1" applyFill="1" applyBorder="1" applyAlignment="1">
      <alignment horizontal="right" vertical="center"/>
    </xf>
    <xf numFmtId="43" fontId="7" fillId="3" borderId="11" xfId="1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 vertical="center"/>
    </xf>
    <xf numFmtId="43" fontId="7" fillId="3" borderId="9" xfId="11" applyFont="1" applyFill="1" applyBorder="1" applyAlignment="1">
      <alignment horizontal="center" vertical="center"/>
    </xf>
    <xf numFmtId="43" fontId="7" fillId="3" borderId="8" xfId="11" applyFont="1" applyFill="1" applyBorder="1" applyAlignment="1">
      <alignment horizontal="center"/>
    </xf>
    <xf numFmtId="43" fontId="7" fillId="3" borderId="12" xfId="11" applyFont="1" applyFill="1" applyBorder="1" applyAlignment="1">
      <alignment horizontal="center"/>
    </xf>
  </cellXfs>
  <cellStyles count="14">
    <cellStyle name="Normal" xfId="0" builtinId="0"/>
    <cellStyle name="Normal 2" xfId="1"/>
    <cellStyle name="Normal 3" xfId="2"/>
    <cellStyle name="Normal 3 2" xfId="3"/>
    <cellStyle name="Normal 4" xfId="4"/>
    <cellStyle name="Porcentagem 2" xfId="5"/>
    <cellStyle name="Porcentagem 3" xfId="6"/>
    <cellStyle name="Separador de milhares 2" xfId="7"/>
    <cellStyle name="Separador de milhares 2 2" xfId="8"/>
    <cellStyle name="Separador de milhares 3" xfId="9"/>
    <cellStyle name="Separador de milhares 4" xfId="10"/>
    <cellStyle name="Vírgula" xfId="11" builtinId="3"/>
    <cellStyle name="Vírgula 2" xfId="12"/>
    <cellStyle name="Vírgula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JANEIRO!$C$53</c:f>
              <c:numCache>
                <c:formatCode>#,##0.00</c:formatCode>
                <c:ptCount val="1"/>
                <c:pt idx="0">
                  <c:v>246752013.28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D-41FE-98FA-DA21A71713FC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JANEIRO!$D$53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D-41FE-98FA-DA21A71713FC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JANEIRO!$F$53</c:f>
              <c:numCache>
                <c:formatCode>#,##0.00</c:formatCode>
                <c:ptCount val="1"/>
                <c:pt idx="0">
                  <c:v>34426590.310000002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D-41FE-98FA-DA21A71713FC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JANEIRO!$H$53</c:f>
              <c:numCache>
                <c:formatCode>#,##0.00</c:formatCode>
                <c:ptCount val="1"/>
                <c:pt idx="0">
                  <c:v>212325422.97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7D-41FE-98FA-DA21A717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88352"/>
        <c:axId val="336988912"/>
      </c:barChart>
      <c:catAx>
        <c:axId val="33698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6988912"/>
        <c:crosses val="autoZero"/>
        <c:auto val="1"/>
        <c:lblAlgn val="ctr"/>
        <c:lblOffset val="100"/>
        <c:noMultiLvlLbl val="0"/>
      </c:catAx>
      <c:valAx>
        <c:axId val="3369889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69883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DC-4E2E-B13A-2335E41959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DC-4E2E-B13A-2335E41959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DC-4E2E-B13A-2335E41959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DC-4E2E-B13A-2335E41959D9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DC-4E2E-B13A-2335E41959D9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C-4E2E-B13A-2335E41959D9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C-4E2E-B13A-2335E41959D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C-4E2E-B13A-2335E41959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MAIO!$C$55:$C$58</c:f>
              <c:numCache>
                <c:formatCode>_(* #,##0.00_);_(* \(#,##0.00\);_(* "-"??_);_(@_)</c:formatCode>
                <c:ptCount val="4"/>
                <c:pt idx="0">
                  <c:v>61656463.99000001</c:v>
                </c:pt>
                <c:pt idx="1">
                  <c:v>27858741.329999998</c:v>
                </c:pt>
                <c:pt idx="2">
                  <c:v>24238342.199999999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C-4E2E-B13A-2335E419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JUNHO /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JUNHO!$C$54</c:f>
              <c:numCache>
                <c:formatCode>#,##0.00</c:formatCode>
                <c:ptCount val="1"/>
                <c:pt idx="0">
                  <c:v>273897708.09000003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C-441B-8727-483CB5512F05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JUNHO!$D$54</c:f>
              <c:numCache>
                <c:formatCode>#,##0.00</c:formatCode>
                <c:ptCount val="1"/>
                <c:pt idx="0">
                  <c:v>23780214.670000002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C-441B-8727-483CB5512F05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JUNHO!$F$54</c:f>
              <c:numCache>
                <c:formatCode>#,##0.00</c:formatCode>
                <c:ptCount val="1"/>
                <c:pt idx="0">
                  <c:v>138196257.12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C-441B-8727-483CB5512F05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JUNHO!$H$54</c:f>
              <c:numCache>
                <c:formatCode>#,##0.00</c:formatCode>
                <c:ptCount val="1"/>
                <c:pt idx="0">
                  <c:v>135701450.97000003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C-441B-8727-483CB551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2018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E6-4E9A-9B5A-0AAE5A91D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E6-4E9A-9B5A-0AAE5A91D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E6-4E9A-9B5A-0AAE5A91D8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E6-4E9A-9B5A-0AAE5A91D8D1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E6-4E9A-9B5A-0AAE5A91D8D1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E6-4E9A-9B5A-0AAE5A91D8D1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E6-4E9A-9B5A-0AAE5A91D8D1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E6-4E9A-9B5A-0AAE5A91D8D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JUNHO!$C$56:$C$59</c:f>
              <c:numCache>
                <c:formatCode>_(* #,##0.00_);_(* \(#,##0.00\);_(* "-"??_);_(@_)</c:formatCode>
                <c:ptCount val="4"/>
                <c:pt idx="0">
                  <c:v>76710994.100000009</c:v>
                </c:pt>
                <c:pt idx="1">
                  <c:v>33524478.169999998</c:v>
                </c:pt>
                <c:pt idx="2">
                  <c:v>26755254.979999997</c:v>
                </c:pt>
                <c:pt idx="3">
                  <c:v>1205529.8700000001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E6-4E9A-9B5A-0AAE5A91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JULHO /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JULHO!$C$54</c:f>
              <c:numCache>
                <c:formatCode>#,##0.00</c:formatCode>
                <c:ptCount val="1"/>
                <c:pt idx="0">
                  <c:v>281520024.63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ED2-9157-3F4602596367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JULHO!$D$54</c:f>
              <c:numCache>
                <c:formatCode>#,##0.00</c:formatCode>
                <c:ptCount val="1"/>
                <c:pt idx="0">
                  <c:v>23519101.140000001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1-4ED2-9157-3F4602596367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JULHO!$F$54</c:f>
              <c:numCache>
                <c:formatCode>#,##0.00</c:formatCode>
                <c:ptCount val="1"/>
                <c:pt idx="0">
                  <c:v>161715358.25999999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1-4ED2-9157-3F4602596367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JULHO!$H$54</c:f>
              <c:numCache>
                <c:formatCode>#,##0.00</c:formatCode>
                <c:ptCount val="1"/>
                <c:pt idx="0">
                  <c:v>119804666.37000002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1-4ED2-9157-3F460259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2018	</a:t>
            </a:r>
            <a:endParaRPr lang="pt-BR" sz="900"/>
          </a:p>
        </c:rich>
      </c:tx>
      <c:layout/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FE-4C7A-9FC9-6BF3DFA661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FE-4C7A-9FC9-6BF3DFA661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FE-4C7A-9FC9-6BF3DFA661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FE-4C7A-9FC9-6BF3DFA6616E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FE-4C7A-9FC9-6BF3DFA6616E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FE-4C7A-9FC9-6BF3DFA6616E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FE-4C7A-9FC9-6BF3DFA6616E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FE-4C7A-9FC9-6BF3DFA6616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JULHO!$C$56:$C$59</c:f>
              <c:numCache>
                <c:formatCode>_(* #,##0.00_);_(* \(#,##0.00\);_(* "-"??_);_(@_)</c:formatCode>
                <c:ptCount val="4"/>
                <c:pt idx="0">
                  <c:v>88275546.090000004</c:v>
                </c:pt>
                <c:pt idx="1">
                  <c:v>41292022.850000001</c:v>
                </c:pt>
                <c:pt idx="2">
                  <c:v>30681876.329999991</c:v>
                </c:pt>
                <c:pt idx="3">
                  <c:v>1465912.99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E-4C7A-9FC9-6BF3DFA6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3-4830-BB35-E0A3E5DC7B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3-4830-BB35-E0A3E5DC7B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A3-4830-BB35-E0A3E5DC7B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A3-4830-BB35-E0A3E5DC7BC9}"/>
              </c:ext>
            </c:extLst>
          </c:dPt>
          <c:dLbls>
            <c:dLbl>
              <c:idx val="0"/>
              <c:layout>
                <c:manualLayout>
                  <c:x val="0.20459007396802673"/>
                  <c:y val="-6.8057497864028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3-4830-BB35-E0A3E5DC7BC9}"/>
                </c:ext>
              </c:extLst>
            </c:dLbl>
            <c:dLbl>
              <c:idx val="1"/>
              <c:layout>
                <c:manualLayout>
                  <c:x val="-0.13818730613218802"/>
                  <c:y val="5.36525577957293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3-4830-BB35-E0A3E5DC7BC9}"/>
                </c:ext>
              </c:extLst>
            </c:dLbl>
            <c:dLbl>
              <c:idx val="2"/>
              <c:layout>
                <c:manualLayout>
                  <c:x val="-0.14751324266284896"/>
                  <c:y val="-0.158244367037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3-4830-BB35-E0A3E5DC7BC9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3-4830-BB35-E0A3E5DC7BC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JANEIRO!$C$55:$C$58</c:f>
              <c:numCache>
                <c:formatCode>_(* #,##0.00_);_(* \(#,##0.00\);_(* "-"??_);_(@_)</c:formatCode>
                <c:ptCount val="4"/>
                <c:pt idx="0">
                  <c:v>15517098.530000001</c:v>
                </c:pt>
                <c:pt idx="1">
                  <c:v>5476709.6500000004</c:v>
                </c:pt>
                <c:pt idx="2">
                  <c:v>13055929.630000001</c:v>
                </c:pt>
                <c:pt idx="3">
                  <c:v>376852.5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3-4830-BB35-E0A3E5DC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FEVEREIRO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FEVEREIRO!$C$53</c:f>
              <c:numCache>
                <c:formatCode>#,##0.00</c:formatCode>
                <c:ptCount val="1"/>
                <c:pt idx="0">
                  <c:v>252189026.81999999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E-481D-8694-F66698EE41C6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FEVEREIRO!$D$53</c:f>
              <c:numCache>
                <c:formatCode>#,##0.00</c:formatCode>
                <c:ptCount val="1"/>
                <c:pt idx="0">
                  <c:v>19487903.299999997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E-481D-8694-F66698EE41C6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FEVEREIRO!$F$53</c:f>
              <c:numCache>
                <c:formatCode>#,##0.00</c:formatCode>
                <c:ptCount val="1"/>
                <c:pt idx="0">
                  <c:v>53914493.609999992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E-481D-8694-F66698EE41C6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FEVEREIRO!$H$53</c:f>
              <c:numCache>
                <c:formatCode>#,##0.00</c:formatCode>
                <c:ptCount val="1"/>
                <c:pt idx="0">
                  <c:v>198274533.20999998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E-481D-8694-F66698EE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8-487C-BAF9-B24070670D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8-487C-BAF9-B24070670D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B8-487C-BAF9-B24070670D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B8-487C-BAF9-B24070670DAC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B8-487C-BAF9-B24070670DAC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B8-487C-BAF9-B24070670DAC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B8-487C-BAF9-B24070670DAC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B8-487C-BAF9-B24070670DA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FEVEREIRO!$C$55:$C$58</c:f>
              <c:numCache>
                <c:formatCode>_(* #,##0.00_);_(* \(#,##0.00\);_(* "-"??_);_(@_)</c:formatCode>
                <c:ptCount val="4"/>
                <c:pt idx="0">
                  <c:v>26509247.859999996</c:v>
                </c:pt>
                <c:pt idx="1">
                  <c:v>11122792.380000001</c:v>
                </c:pt>
                <c:pt idx="2">
                  <c:v>15627302.439999998</c:v>
                </c:pt>
                <c:pt idx="3">
                  <c:v>655150.92999999993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B8-487C-BAF9-B2407067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MARÇO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MARÇO!$C$52</c:f>
              <c:numCache>
                <c:formatCode>#,##0.00</c:formatCode>
                <c:ptCount val="1"/>
                <c:pt idx="0">
                  <c:v>257590351.38999999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F96-949F-C37AEC1F02AF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MARÇO!$D$52</c:f>
              <c:numCache>
                <c:formatCode>#,##0.00</c:formatCode>
                <c:ptCount val="1"/>
                <c:pt idx="0">
                  <c:v>21163443.390000001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F96-949F-C37AEC1F02AF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MARÇO!$F$52</c:f>
              <c:numCache>
                <c:formatCode>#,##0.00</c:formatCode>
                <c:ptCount val="1"/>
                <c:pt idx="0">
                  <c:v>75077937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F96-949F-C37AEC1F02AF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MARÇO!$H$52</c:f>
              <c:numCache>
                <c:formatCode>#,##0.00</c:formatCode>
                <c:ptCount val="1"/>
                <c:pt idx="0">
                  <c:v>182512414.38999999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A-4F96-949F-C37AEC1F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DA-494D-8A39-6F5F23F5D4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DA-494D-8A39-6F5F23F5D4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DA-494D-8A39-6F5F23F5D4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DA-494D-8A39-6F5F23F5D4D4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A-494D-8A39-6F5F23F5D4D4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A-494D-8A39-6F5F23F5D4D4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A-494D-8A39-6F5F23F5D4D4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A-494D-8A39-6F5F23F5D4D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MARÇO!$C$54:$C$57</c:f>
              <c:numCache>
                <c:formatCode>_(* #,##0.00_);_(* \(#,##0.00\);_(* "-"??_);_(@_)</c:formatCode>
                <c:ptCount val="4"/>
                <c:pt idx="0">
                  <c:v>38298093.210000001</c:v>
                </c:pt>
                <c:pt idx="1">
                  <c:v>16683593.529999999</c:v>
                </c:pt>
                <c:pt idx="2">
                  <c:v>19436505.329999998</c:v>
                </c:pt>
                <c:pt idx="3">
                  <c:v>659744.92999999993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DA-494D-8A39-6F5F23F5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ABRIL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ABRIL!$C$53</c:f>
              <c:numCache>
                <c:formatCode>#,##0.00</c:formatCode>
                <c:ptCount val="1"/>
                <c:pt idx="0">
                  <c:v>263000593.19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D36-8E91-8D0E2143AAA3}"/>
            </c:ext>
          </c:extLst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ABRIL!$D$53</c:f>
              <c:numCache>
                <c:formatCode>#,##0.00</c:formatCode>
                <c:ptCount val="1"/>
                <c:pt idx="0">
                  <c:v>20018078.720000003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B-4D36-8E91-8D0E2143AAA3}"/>
            </c:ext>
          </c:extLst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ABRIL!$F$53</c:f>
              <c:numCache>
                <c:formatCode>#,##0.00</c:formatCode>
                <c:ptCount val="1"/>
                <c:pt idx="0">
                  <c:v>95096015.720000014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B-4D36-8E91-8D0E2143AAA3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ABRIL!$H$53</c:f>
              <c:numCache>
                <c:formatCode>#,##0.00</c:formatCode>
                <c:ptCount val="1"/>
                <c:pt idx="0">
                  <c:v>167904577.46999997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B-4D36-8E91-8D0E2143A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2018	</a:t>
            </a:r>
            <a:endParaRPr lang="pt-BR" sz="900"/>
          </a:p>
        </c:rich>
      </c:tx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7-42D5-ABB7-A216ABB2E3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D7-42D5-ABB7-A216ABB2E3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D7-42D5-ABB7-A216ABB2E3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D7-42D5-ABB7-A216ABB2E375}"/>
              </c:ext>
            </c:extLst>
          </c:dPt>
          <c:dLbls>
            <c:dLbl>
              <c:idx val="0"/>
              <c:layout>
                <c:manualLayout>
                  <c:x val="0.17126939255657841"/>
                  <c:y val="-9.4338779268885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7-42D5-ABB7-A216ABB2E375}"/>
                </c:ext>
              </c:extLst>
            </c:dLbl>
            <c:dLbl>
              <c:idx val="1"/>
              <c:layout>
                <c:manualLayout>
                  <c:x val="-8.9720716655201996E-2"/>
                  <c:y val="0.106214988566639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7-42D5-ABB7-A216ABB2E375}"/>
                </c:ext>
              </c:extLst>
            </c:dLbl>
            <c:dLbl>
              <c:idx val="2"/>
              <c:layout>
                <c:manualLayout>
                  <c:x val="-0.14448402752667328"/>
                  <c:y val="-0.126706881744906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7-42D5-ABB7-A216ABB2E375}"/>
                </c:ext>
              </c:extLst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7-42D5-ABB7-A216ABB2E37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ABRIL!$C$55:$C$58</c:f>
              <c:numCache>
                <c:formatCode>_(* #,##0.00_);_(* \(#,##0.00\);_(* "-"??_);_(@_)</c:formatCode>
                <c:ptCount val="4"/>
                <c:pt idx="0">
                  <c:v>50010306.100000009</c:v>
                </c:pt>
                <c:pt idx="1">
                  <c:v>22272878.750000004</c:v>
                </c:pt>
                <c:pt idx="2">
                  <c:v>22150335.939999998</c:v>
                </c:pt>
                <c:pt idx="3">
                  <c:v>662494.92999999993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D7-42D5-ABB7-A216ABB2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885649428956514"/>
          <c:w val="0.90000023860653788"/>
          <c:h val="7.3946027016893123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707" footer="0.3149606200000070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- MAIO /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018307086614173"/>
          <c:y val="0.19421965317919468"/>
          <c:w val="0.59679330708661416"/>
          <c:h val="0.7179190751445229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MAIO!$C$53</c:f>
              <c:numCache>
                <c:formatCode>#,##0.00</c:formatCode>
                <c:ptCount val="1"/>
                <c:pt idx="0">
                  <c:v>268393763.31999999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297-81EF-AE18E9CEB48E}"/>
            </c:ext>
          </c:extLst>
        </c:ser>
        <c:ser>
          <c:idx val="1"/>
          <c:order val="1"/>
          <c:tx>
            <c:v>DESPESA DO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MAIO!$D$53</c:f>
              <c:numCache>
                <c:formatCode>#,##0.00</c:formatCode>
                <c:ptCount val="1"/>
                <c:pt idx="0">
                  <c:v>19320026.729999997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297-81EF-AE18E9CEB48E}"/>
            </c:ext>
          </c:extLst>
        </c:ser>
        <c:ser>
          <c:idx val="2"/>
          <c:order val="2"/>
          <c:tx>
            <c:v>DESPESA DO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MAIO!$F$53</c:f>
              <c:numCache>
                <c:formatCode>#,##0.00</c:formatCode>
                <c:ptCount val="1"/>
                <c:pt idx="0">
                  <c:v>114416042.45000002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1-4297-81EF-AE18E9CEB48E}"/>
            </c:ext>
          </c:extLst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val>
            <c:numRef>
              <c:f>MAIO!$H$53</c:f>
              <c:numCache>
                <c:formatCode>#,##0.00</c:formatCode>
                <c:ptCount val="1"/>
                <c:pt idx="0">
                  <c:v>153977720.87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1-4297-81EF-AE18E9CE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64752"/>
        <c:axId val="335465312"/>
      </c:barChart>
      <c:catAx>
        <c:axId val="33546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335465312"/>
        <c:crosses val="autoZero"/>
        <c:auto val="1"/>
        <c:lblAlgn val="ctr"/>
        <c:lblOffset val="100"/>
        <c:noMultiLvlLbl val="0"/>
      </c:catAx>
      <c:valAx>
        <c:axId val="33546531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54647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00" b="0"/>
          </a:pPr>
          <a:endParaRPr lang="pt-B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122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122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161925</xdr:rowOff>
    </xdr:from>
    <xdr:to>
      <xdr:col>9</xdr:col>
      <xdr:colOff>0</xdr:colOff>
      <xdr:row>74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171450</xdr:rowOff>
    </xdr:from>
    <xdr:to>
      <xdr:col>2</xdr:col>
      <xdr:colOff>247650</xdr:colOff>
      <xdr:row>74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59</xdr:row>
      <xdr:rowOff>130175</xdr:rowOff>
    </xdr:from>
    <xdr:to>
      <xdr:col>8</xdr:col>
      <xdr:colOff>619125</xdr:colOff>
      <xdr:row>74</xdr:row>
      <xdr:rowOff>155575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59</xdr:row>
      <xdr:rowOff>161925</xdr:rowOff>
    </xdr:from>
    <xdr:to>
      <xdr:col>9</xdr:col>
      <xdr:colOff>0</xdr:colOff>
      <xdr:row>75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171450</xdr:rowOff>
    </xdr:from>
    <xdr:to>
      <xdr:col>2</xdr:col>
      <xdr:colOff>247650</xdr:colOff>
      <xdr:row>75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161925</xdr:rowOff>
    </xdr:from>
    <xdr:to>
      <xdr:col>9</xdr:col>
      <xdr:colOff>0</xdr:colOff>
      <xdr:row>76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171450</xdr:rowOff>
    </xdr:from>
    <xdr:to>
      <xdr:col>2</xdr:col>
      <xdr:colOff>247650</xdr:colOff>
      <xdr:row>76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zoomScale="120" workbookViewId="0">
      <selection activeCell="A19" sqref="A19:I27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79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1" t="s">
        <v>65</v>
      </c>
    </row>
    <row r="4" spans="1:9" s="2" customFormat="1" ht="11.25" x14ac:dyDescent="0.2">
      <c r="A4" s="10"/>
      <c r="B4" s="12" t="s">
        <v>64</v>
      </c>
      <c r="C4" s="27">
        <v>241449013.28</v>
      </c>
      <c r="D4" s="28">
        <v>34049737.810000002</v>
      </c>
      <c r="E4" s="29">
        <v>98.905344686747739</v>
      </c>
      <c r="F4" s="28">
        <v>34049737.810000002</v>
      </c>
      <c r="G4" s="29">
        <v>98.905344686747739</v>
      </c>
      <c r="H4" s="27">
        <v>207399275.47</v>
      </c>
      <c r="I4" s="30">
        <v>97.679906894288379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15517098.530000001</v>
      </c>
      <c r="E5" s="24">
        <v>45.073004297764271</v>
      </c>
      <c r="F5" s="23">
        <v>15517098.530000001</v>
      </c>
      <c r="G5" s="24">
        <v>45.073004297764271</v>
      </c>
      <c r="H5" s="22">
        <v>160812532.47</v>
      </c>
      <c r="I5" s="25">
        <v>75.738708168131907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14498.24</v>
      </c>
      <c r="E6" s="17">
        <v>4.2113493870430292E-2</v>
      </c>
      <c r="F6" s="16">
        <v>14498.24</v>
      </c>
      <c r="G6" s="17">
        <v>4.2113493870430292E-2</v>
      </c>
      <c r="H6" s="15">
        <v>185501.76</v>
      </c>
      <c r="I6" s="18">
        <v>8.7366721047912405E-2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11319189.859999999</v>
      </c>
      <c r="E7" s="24">
        <v>32.879206909759162</v>
      </c>
      <c r="F7" s="23">
        <v>11319189.859999999</v>
      </c>
      <c r="G7" s="24">
        <v>32.879206909759162</v>
      </c>
      <c r="H7" s="22">
        <v>126206441.14</v>
      </c>
      <c r="I7" s="25">
        <v>59.440098776034013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32616.59</v>
      </c>
      <c r="E8" s="17">
        <v>9.4742435153462631E-2</v>
      </c>
      <c r="F8" s="16">
        <v>32616.59</v>
      </c>
      <c r="G8" s="17">
        <v>9.4742435153462631E-2</v>
      </c>
      <c r="H8" s="15">
        <v>767383.41</v>
      </c>
      <c r="I8" s="18">
        <v>0.36141852410600195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210545.64</v>
      </c>
      <c r="E9" s="24">
        <v>0.61157854467754869</v>
      </c>
      <c r="F9" s="23">
        <v>210545.64</v>
      </c>
      <c r="G9" s="24">
        <v>0.61157854467754869</v>
      </c>
      <c r="H9" s="22">
        <v>2589454.36</v>
      </c>
      <c r="I9" s="25">
        <v>1.2195686808385027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29366.23</v>
      </c>
      <c r="E10" s="17">
        <v>8.5301012198904569E-2</v>
      </c>
      <c r="F10" s="16">
        <v>29366.23</v>
      </c>
      <c r="G10" s="17">
        <v>8.5301012198904569E-2</v>
      </c>
      <c r="H10" s="15">
        <v>970633.77</v>
      </c>
      <c r="I10" s="18">
        <v>0.45714439487406239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0.44742640175228943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287203.98</v>
      </c>
      <c r="E12" s="17">
        <v>0.83425043669391485</v>
      </c>
      <c r="F12" s="16">
        <v>287203.98</v>
      </c>
      <c r="G12" s="17">
        <v>0.83425043669391485</v>
      </c>
      <c r="H12" s="15">
        <v>3712796.02</v>
      </c>
      <c r="I12" s="18">
        <v>1.7486346985987591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750323.99</v>
      </c>
      <c r="E13" s="24">
        <v>2.1794897003844467</v>
      </c>
      <c r="F13" s="23">
        <v>750323.99</v>
      </c>
      <c r="G13" s="24">
        <v>2.1794897003844467</v>
      </c>
      <c r="H13" s="22">
        <v>449676.01</v>
      </c>
      <c r="I13" s="25">
        <v>0.21178623064065949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1991325.66</v>
      </c>
      <c r="E14" s="17">
        <v>5.7842662955255637</v>
      </c>
      <c r="F14" s="16">
        <v>1991325.66</v>
      </c>
      <c r="G14" s="17">
        <v>5.7842662955255637</v>
      </c>
      <c r="H14" s="15">
        <v>24008674.34</v>
      </c>
      <c r="I14" s="18">
        <v>11.30748923240918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0</v>
      </c>
      <c r="G15" s="24">
        <v>0</v>
      </c>
      <c r="H15" s="22">
        <v>50000</v>
      </c>
      <c r="I15" s="25">
        <v>2.3548757986962602E-2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751631.31</v>
      </c>
      <c r="E16" s="17">
        <v>2.1832871139192407</v>
      </c>
      <c r="F16" s="16">
        <v>751631.31</v>
      </c>
      <c r="G16" s="17">
        <v>2.1832871139192407</v>
      </c>
      <c r="H16" s="15">
        <v>448368.68999999994</v>
      </c>
      <c r="I16" s="18">
        <v>0.21117051539482914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2.5432658625919612E-2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130397.03</v>
      </c>
      <c r="E18" s="17">
        <v>0.37876835558159577</v>
      </c>
      <c r="F18" s="16">
        <v>130397.03</v>
      </c>
      <c r="G18" s="17">
        <v>0.37876835558159577</v>
      </c>
      <c r="H18" s="15">
        <v>419602.97</v>
      </c>
      <c r="I18" s="18">
        <v>0.19762257582281456</v>
      </c>
    </row>
    <row r="19" spans="1:9" s="2" customFormat="1" ht="11.25" x14ac:dyDescent="0.2">
      <c r="A19" s="3"/>
      <c r="B19" s="4" t="s">
        <v>52</v>
      </c>
      <c r="C19" s="19">
        <v>10046382.280000001</v>
      </c>
      <c r="D19" s="26">
        <v>5476709.6500000004</v>
      </c>
      <c r="E19" s="20">
        <v>15.908370828141999</v>
      </c>
      <c r="F19" s="26">
        <v>5476709.6500000004</v>
      </c>
      <c r="G19" s="20">
        <v>15.908370828141999</v>
      </c>
      <c r="H19" s="19">
        <v>4569672.6300000008</v>
      </c>
      <c r="I19" s="21">
        <v>2.1522022968703385</v>
      </c>
    </row>
    <row r="20" spans="1:9" s="2" customFormat="1" ht="11.25" x14ac:dyDescent="0.2">
      <c r="A20" s="10" t="s">
        <v>51</v>
      </c>
      <c r="B20" s="11" t="s">
        <v>50</v>
      </c>
      <c r="C20" s="15">
        <v>5396382.2800000003</v>
      </c>
      <c r="D20" s="16">
        <v>5396382.2800000003</v>
      </c>
      <c r="E20" s="17">
        <v>15.675041389249914</v>
      </c>
      <c r="F20" s="16">
        <v>5396382.2800000003</v>
      </c>
      <c r="G20" s="17">
        <v>15.675041389249914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0.23548757986962598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80327.37</v>
      </c>
      <c r="E22" s="17">
        <v>0.23332943889208527</v>
      </c>
      <c r="F22" s="16">
        <v>80327.37</v>
      </c>
      <c r="G22" s="17">
        <v>0.23332943889208527</v>
      </c>
      <c r="H22" s="15">
        <v>3719672.63</v>
      </c>
      <c r="I22" s="18">
        <v>1.7518734110919736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2.3548757986962602E-2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2.3548757986962602E-2</v>
      </c>
    </row>
    <row r="25" spans="1:9" s="2" customFormat="1" ht="11.25" x14ac:dyDescent="0.2">
      <c r="A25" s="3" t="s">
        <v>21</v>
      </c>
      <c r="B25" s="5" t="s">
        <v>7</v>
      </c>
      <c r="C25" s="22">
        <v>0</v>
      </c>
      <c r="D25" s="23">
        <v>0</v>
      </c>
      <c r="E25" s="24">
        <v>0</v>
      </c>
      <c r="F25" s="23">
        <v>0</v>
      </c>
      <c r="G25" s="24">
        <v>0</v>
      </c>
      <c r="H25" s="22">
        <v>0</v>
      </c>
      <c r="I25" s="25">
        <v>0</v>
      </c>
    </row>
    <row r="26" spans="1:9" s="2" customFormat="1" ht="11.25" x14ac:dyDescent="0.2">
      <c r="A26" s="10" t="s">
        <v>44</v>
      </c>
      <c r="B26" s="11" t="s">
        <v>43</v>
      </c>
      <c r="C26" s="15">
        <v>200000</v>
      </c>
      <c r="D26" s="16">
        <v>0</v>
      </c>
      <c r="E26" s="17">
        <v>0</v>
      </c>
      <c r="F26" s="16">
        <v>0</v>
      </c>
      <c r="G26" s="17">
        <v>0</v>
      </c>
      <c r="H26" s="15">
        <v>200000</v>
      </c>
      <c r="I26" s="18">
        <v>9.4195031947850408E-2</v>
      </c>
    </row>
    <row r="27" spans="1:9" s="2" customFormat="1" ht="11.25" x14ac:dyDescent="0.2">
      <c r="A27" s="3" t="s">
        <v>14</v>
      </c>
      <c r="B27" s="5" t="s">
        <v>7</v>
      </c>
      <c r="C27" s="22">
        <v>50000</v>
      </c>
      <c r="D27" s="23">
        <v>0</v>
      </c>
      <c r="E27" s="24">
        <v>0</v>
      </c>
      <c r="F27" s="23">
        <v>0</v>
      </c>
      <c r="G27" s="24">
        <v>0</v>
      </c>
      <c r="H27" s="22">
        <v>50000</v>
      </c>
      <c r="I27" s="25">
        <v>2.3548757986962602E-2</v>
      </c>
    </row>
    <row r="28" spans="1:9" s="2" customFormat="1" ht="11.25" x14ac:dyDescent="0.2">
      <c r="A28" s="32"/>
      <c r="B28" s="33" t="s">
        <v>42</v>
      </c>
      <c r="C28" s="27">
        <v>55073000</v>
      </c>
      <c r="D28" s="27">
        <v>13055929.630000001</v>
      </c>
      <c r="E28" s="29">
        <v>37.923969560841478</v>
      </c>
      <c r="F28" s="27">
        <v>13055929.630000001</v>
      </c>
      <c r="G28" s="29">
        <v>37.923969560841478</v>
      </c>
      <c r="H28" s="27">
        <v>42017070.369999997</v>
      </c>
      <c r="I28" s="30">
        <v>19.788996429286144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0</v>
      </c>
      <c r="E29" s="24">
        <v>0</v>
      </c>
      <c r="F29" s="23">
        <v>0</v>
      </c>
      <c r="G29" s="24">
        <v>0</v>
      </c>
      <c r="H29" s="22">
        <v>1700000</v>
      </c>
      <c r="I29" s="25">
        <v>0.80065777155672846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226115.6</v>
      </c>
      <c r="E30" s="17">
        <v>0.65680509735034509</v>
      </c>
      <c r="F30" s="16">
        <v>226115.6</v>
      </c>
      <c r="G30" s="17">
        <v>0.65680509735034509</v>
      </c>
      <c r="H30" s="15">
        <v>2073884.4</v>
      </c>
      <c r="I30" s="18">
        <v>0.97674803657074283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4.7097515973925204E-2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4.7097515973925204E-2</v>
      </c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80000</v>
      </c>
      <c r="E33" s="24">
        <v>0.23237851695339734</v>
      </c>
      <c r="F33" s="23">
        <v>80000</v>
      </c>
      <c r="G33" s="24">
        <v>0.23237851695339734</v>
      </c>
      <c r="H33" s="22">
        <v>1070000</v>
      </c>
      <c r="I33" s="25">
        <v>0.50394342092099964</v>
      </c>
    </row>
    <row r="34" spans="1:10" s="2" customFormat="1" ht="11.25" x14ac:dyDescent="0.2">
      <c r="A34" s="10" t="s">
        <v>32</v>
      </c>
      <c r="B34" s="11" t="s">
        <v>31</v>
      </c>
      <c r="C34" s="15">
        <v>450000</v>
      </c>
      <c r="D34" s="16">
        <v>5500</v>
      </c>
      <c r="E34" s="17">
        <v>1.5976023040546065E-2</v>
      </c>
      <c r="F34" s="16">
        <v>5500</v>
      </c>
      <c r="G34" s="17">
        <v>1.5976023040546065E-2</v>
      </c>
      <c r="H34" s="15">
        <v>444500</v>
      </c>
      <c r="I34" s="18">
        <v>0.20934845850409753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162000</v>
      </c>
      <c r="E35" s="24">
        <v>0.47056649683062962</v>
      </c>
      <c r="F35" s="23">
        <v>162000</v>
      </c>
      <c r="G35" s="24">
        <v>0.47056649683062962</v>
      </c>
      <c r="H35" s="22">
        <v>1188000</v>
      </c>
      <c r="I35" s="25">
        <v>0.55951848977023144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6282752.4900000002</v>
      </c>
      <c r="E36" s="17">
        <v>18.249708825143305</v>
      </c>
      <c r="F36" s="16">
        <v>6282752.4900000002</v>
      </c>
      <c r="G36" s="17">
        <v>18.249708825143305</v>
      </c>
      <c r="H36" s="15">
        <v>3717247.51</v>
      </c>
      <c r="I36" s="18">
        <v>1.7507312398125867</v>
      </c>
    </row>
    <row r="37" spans="1:10" s="2" customFormat="1" ht="11.25" x14ac:dyDescent="0.2">
      <c r="A37" s="3" t="s">
        <v>26</v>
      </c>
      <c r="B37" s="5" t="s">
        <v>15</v>
      </c>
      <c r="C37" s="22">
        <v>10300000</v>
      </c>
      <c r="D37" s="23">
        <v>2816091.3899999997</v>
      </c>
      <c r="E37" s="24">
        <v>8.1799892601678899</v>
      </c>
      <c r="F37" s="23">
        <v>2816091.3899999997</v>
      </c>
      <c r="G37" s="24">
        <v>8.1799892601678899</v>
      </c>
      <c r="H37" s="22">
        <v>7483908.6100000003</v>
      </c>
      <c r="I37" s="25">
        <v>3.5247350530687136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1503833.7</v>
      </c>
      <c r="E38" s="17">
        <v>4.3682330618817531</v>
      </c>
      <c r="F38" s="16">
        <v>1503833.7</v>
      </c>
      <c r="G38" s="17">
        <v>4.3682330618817531</v>
      </c>
      <c r="H38" s="15">
        <v>996166.3</v>
      </c>
      <c r="I38" s="18">
        <v>0.46916958226935968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1022904.5599999999</v>
      </c>
      <c r="E39" s="24">
        <v>2.9712630579708428</v>
      </c>
      <c r="F39" s="23">
        <v>1022904.5599999999</v>
      </c>
      <c r="G39" s="24">
        <v>2.9712630579708428</v>
      </c>
      <c r="H39" s="22">
        <v>12477095.439999999</v>
      </c>
      <c r="I39" s="25">
        <v>5.8764020179358933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102634.9</v>
      </c>
      <c r="E40" s="17">
        <v>0.29812682312075295</v>
      </c>
      <c r="F40" s="16">
        <v>102634.9</v>
      </c>
      <c r="G40" s="17">
        <v>0.29812682312075295</v>
      </c>
      <c r="H40" s="15">
        <v>2365.1000000000058</v>
      </c>
      <c r="I40" s="18">
        <v>1.1139033502993076E-3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18000</v>
      </c>
      <c r="E41" s="24">
        <v>5.2285166314514402E-2</v>
      </c>
      <c r="F41" s="23">
        <v>18000</v>
      </c>
      <c r="G41" s="24">
        <v>5.2285166314514402E-2</v>
      </c>
      <c r="H41" s="22">
        <v>155000</v>
      </c>
      <c r="I41" s="25">
        <v>7.3001149759584064E-2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600</v>
      </c>
      <c r="E42" s="17">
        <v>1.7428388771504799E-3</v>
      </c>
      <c r="F42" s="16">
        <v>600</v>
      </c>
      <c r="G42" s="17">
        <v>1.7428388771504799E-3</v>
      </c>
      <c r="H42" s="15">
        <v>594400</v>
      </c>
      <c r="I42" s="18">
        <v>0.27994763494901137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609730.47</v>
      </c>
      <c r="E43" s="24">
        <v>1.771103279498724</v>
      </c>
      <c r="F43" s="23">
        <v>609730.47</v>
      </c>
      <c r="G43" s="24">
        <v>1.771103279498724</v>
      </c>
      <c r="H43" s="22">
        <v>6690269.5300000003</v>
      </c>
      <c r="I43" s="25">
        <v>3.1509507605904008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2.3548757986962602E-2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51387.61</v>
      </c>
      <c r="E45" s="24">
        <v>0.14926720751974465</v>
      </c>
      <c r="F45" s="23">
        <v>51387.61</v>
      </c>
      <c r="G45" s="24">
        <v>0.14926720751974465</v>
      </c>
      <c r="H45" s="22">
        <v>598612.39</v>
      </c>
      <c r="I45" s="25">
        <v>0.28193156600214542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2.3548757986962602E-2</v>
      </c>
      <c r="J46" s="13"/>
    </row>
    <row r="47" spans="1:10" s="2" customFormat="1" ht="11.25" x14ac:dyDescent="0.2">
      <c r="A47" s="3"/>
      <c r="B47" s="4" t="s">
        <v>13</v>
      </c>
      <c r="C47" s="19">
        <v>5303000</v>
      </c>
      <c r="D47" s="26">
        <v>376852.5</v>
      </c>
      <c r="E47" s="20">
        <v>1.0946553132522523</v>
      </c>
      <c r="F47" s="26">
        <v>376852.5</v>
      </c>
      <c r="G47" s="20">
        <v>1.0946553132522523</v>
      </c>
      <c r="H47" s="19">
        <v>4926147.5</v>
      </c>
      <c r="I47" s="21">
        <v>2.3200931057116172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0.14129254792177559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323652.5</v>
      </c>
      <c r="E49" s="20">
        <v>0.94012359947824287</v>
      </c>
      <c r="F49" s="26">
        <v>323652.5</v>
      </c>
      <c r="G49" s="20">
        <v>0.94012359947824287</v>
      </c>
      <c r="H49" s="19">
        <v>26347.5</v>
      </c>
      <c r="I49" s="21">
        <v>1.2409018021229942E-2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0.37678012779140163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53200</v>
      </c>
      <c r="E51" s="20">
        <v>0.15453171377400923</v>
      </c>
      <c r="F51" s="26">
        <v>53200</v>
      </c>
      <c r="G51" s="20">
        <v>0.15453171377400923</v>
      </c>
      <c r="H51" s="19">
        <v>3399800</v>
      </c>
      <c r="I51" s="21">
        <v>1.601221348081509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0.18839006389570082</v>
      </c>
    </row>
    <row r="53" spans="1:9" s="2" customFormat="1" ht="16.5" customHeight="1" thickTop="1" thickBot="1" x14ac:dyDescent="0.2">
      <c r="A53" s="50" t="s">
        <v>0</v>
      </c>
      <c r="B53" s="51"/>
      <c r="C53" s="14">
        <f t="shared" ref="C53:I53" si="0">SUM(C47+C4)</f>
        <v>246752013.28</v>
      </c>
      <c r="D53" s="14">
        <f t="shared" si="0"/>
        <v>34426590.310000002</v>
      </c>
      <c r="E53" s="14">
        <f t="shared" si="0"/>
        <v>99.999999999999986</v>
      </c>
      <c r="F53" s="14">
        <f t="shared" si="0"/>
        <v>34426590.310000002</v>
      </c>
      <c r="G53" s="14">
        <f t="shared" si="0"/>
        <v>99.999999999999986</v>
      </c>
      <c r="H53" s="14">
        <f t="shared" si="0"/>
        <v>212325422.97</v>
      </c>
      <c r="I53" s="14">
        <f t="shared" si="0"/>
        <v>100</v>
      </c>
    </row>
    <row r="54" spans="1:9" s="2" customFormat="1" ht="16.5" customHeight="1" thickTop="1" x14ac:dyDescent="0.15">
      <c r="A54" s="52" t="s">
        <v>69</v>
      </c>
      <c r="B54" s="52"/>
      <c r="C54" s="53"/>
      <c r="D54" s="53"/>
      <c r="E54" s="53"/>
      <c r="F54" s="53"/>
      <c r="G54" s="53"/>
      <c r="H54" s="53"/>
      <c r="I54" s="53"/>
    </row>
    <row r="55" spans="1:9" s="2" customFormat="1" ht="16.5" customHeight="1" x14ac:dyDescent="0.15">
      <c r="A55" s="6"/>
      <c r="B55" s="6" t="s">
        <v>6</v>
      </c>
      <c r="C55" s="7">
        <f>F5</f>
        <v>15517098.530000001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5476709.6500000004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F28</f>
        <v>13055929.630000001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376852.5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34426590.310000002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21" zoomScale="120" workbookViewId="0">
      <selection activeCell="A27" sqref="A27:I46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80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4" t="s">
        <v>65</v>
      </c>
    </row>
    <row r="4" spans="1:9" s="2" customFormat="1" ht="11.25" x14ac:dyDescent="0.2">
      <c r="A4" s="32"/>
      <c r="B4" s="33" t="s">
        <v>64</v>
      </c>
      <c r="C4" s="27">
        <v>246886026.81999999</v>
      </c>
      <c r="D4" s="27">
        <v>19209604.869999997</v>
      </c>
      <c r="E4" s="29">
        <v>98.571942677897013</v>
      </c>
      <c r="F4" s="27">
        <v>53259342.679999992</v>
      </c>
      <c r="G4" s="29">
        <v>98.784833379426416</v>
      </c>
      <c r="H4" s="27">
        <v>193626684.13999999</v>
      </c>
      <c r="I4" s="30">
        <v>97.655851714916253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10992149.329999998</v>
      </c>
      <c r="E5" s="24">
        <v>56.404987036240058</v>
      </c>
      <c r="F5" s="23">
        <v>26509247.859999996</v>
      </c>
      <c r="G5" s="24">
        <v>49.169056565307507</v>
      </c>
      <c r="H5" s="22">
        <v>149820383.14000002</v>
      </c>
      <c r="I5" s="25">
        <v>75.562090962695464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16499.93</v>
      </c>
      <c r="E6" s="17">
        <v>8.4667548612066448E-2</v>
      </c>
      <c r="F6" s="16">
        <v>30998.17</v>
      </c>
      <c r="G6" s="17">
        <v>5.7495059165779669E-2</v>
      </c>
      <c r="H6" s="15">
        <v>169001.83000000002</v>
      </c>
      <c r="I6" s="18">
        <v>8.5236276824822391E-2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8581075.0399999991</v>
      </c>
      <c r="E7" s="24">
        <v>44.032828508544583</v>
      </c>
      <c r="F7" s="23">
        <v>19900264.899999999</v>
      </c>
      <c r="G7" s="24">
        <v>36.910788857541867</v>
      </c>
      <c r="H7" s="22">
        <v>117625366.09999999</v>
      </c>
      <c r="I7" s="25">
        <v>59.324495282214862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0.18669761153833314</v>
      </c>
      <c r="F8" s="16">
        <v>69000.039999999994</v>
      </c>
      <c r="G8" s="17">
        <v>0.12798050279229917</v>
      </c>
      <c r="H8" s="15">
        <v>730999.96</v>
      </c>
      <c r="I8" s="18">
        <v>0.36868071162006993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0</v>
      </c>
      <c r="E9" s="24">
        <v>0</v>
      </c>
      <c r="F9" s="23">
        <v>210545.64</v>
      </c>
      <c r="G9" s="24">
        <v>0.39051769923504998</v>
      </c>
      <c r="H9" s="22">
        <v>2589454.36</v>
      </c>
      <c r="I9" s="25">
        <v>1.3059944300851847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53610.31</v>
      </c>
      <c r="E10" s="17">
        <v>0.27509532028517408</v>
      </c>
      <c r="F10" s="16">
        <v>82976.539999999994</v>
      </c>
      <c r="G10" s="17">
        <v>0.15390395873923149</v>
      </c>
      <c r="H10" s="15">
        <v>917023.46</v>
      </c>
      <c r="I10" s="18">
        <v>0.46250188824237248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0</v>
      </c>
      <c r="G11" s="24">
        <v>0</v>
      </c>
      <c r="H11" s="22">
        <v>950000</v>
      </c>
      <c r="I11" s="25">
        <v>0.47913364597046826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270833.78999999998</v>
      </c>
      <c r="E12" s="17">
        <v>1.3897533553545498</v>
      </c>
      <c r="F12" s="16">
        <v>558037.77</v>
      </c>
      <c r="G12" s="17">
        <v>1.0350422171015177</v>
      </c>
      <c r="H12" s="15">
        <v>3441962.23</v>
      </c>
      <c r="I12" s="18">
        <v>1.7359578026868878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1.391692548255393</v>
      </c>
      <c r="H13" s="22">
        <v>449676.01</v>
      </c>
      <c r="I13" s="25">
        <v>0.22679463808079237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1977588.9</v>
      </c>
      <c r="E14" s="17">
        <v>10.147776646654441</v>
      </c>
      <c r="F14" s="16">
        <v>3968914.5599999996</v>
      </c>
      <c r="G14" s="17">
        <v>7.3614983546165593</v>
      </c>
      <c r="H14" s="15">
        <v>22031085.440000001</v>
      </c>
      <c r="I14" s="18">
        <v>11.111404517425367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4840.18</v>
      </c>
      <c r="E15" s="24">
        <v>2.4836843273950363E-2</v>
      </c>
      <c r="F15" s="23">
        <v>4840.18</v>
      </c>
      <c r="G15" s="24">
        <v>8.9775117522429074E-3</v>
      </c>
      <c r="H15" s="22">
        <v>45159.82</v>
      </c>
      <c r="I15" s="25">
        <v>2.2776409692600075E-2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751631.31</v>
      </c>
      <c r="G16" s="17">
        <v>1.3941173507759486</v>
      </c>
      <c r="H16" s="15">
        <v>448368.68999999994</v>
      </c>
      <c r="I16" s="18">
        <v>0.22613528966179222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2.7234965139373984E-2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0.26333120197697213</v>
      </c>
      <c r="F18" s="16">
        <v>181714.76</v>
      </c>
      <c r="G18" s="17">
        <v>0.33704250533161978</v>
      </c>
      <c r="H18" s="15">
        <v>368285.24</v>
      </c>
      <c r="I18" s="18">
        <v>0.18574510505085151</v>
      </c>
    </row>
    <row r="19" spans="1:9" s="2" customFormat="1" ht="11.25" x14ac:dyDescent="0.2">
      <c r="A19" s="3"/>
      <c r="B19" s="4" t="s">
        <v>52</v>
      </c>
      <c r="C19" s="19">
        <v>15483395.82</v>
      </c>
      <c r="D19" s="26">
        <v>5646082.7300000004</v>
      </c>
      <c r="E19" s="20">
        <v>28.972243155578475</v>
      </c>
      <c r="F19" s="26">
        <v>11122792.380000001</v>
      </c>
      <c r="G19" s="20">
        <v>20.630430956949507</v>
      </c>
      <c r="H19" s="19">
        <v>4360603.4399999995</v>
      </c>
      <c r="I19" s="21">
        <v>2.1992756050932272</v>
      </c>
    </row>
    <row r="20" spans="1:9" s="2" customFormat="1" ht="11.25" x14ac:dyDescent="0.2">
      <c r="A20" s="10" t="s">
        <v>51</v>
      </c>
      <c r="B20" s="11" t="s">
        <v>50</v>
      </c>
      <c r="C20" s="15">
        <v>10833395.82</v>
      </c>
      <c r="D20" s="16">
        <v>5437013.54</v>
      </c>
      <c r="E20" s="17">
        <v>27.899427949234546</v>
      </c>
      <c r="F20" s="16">
        <v>10833395.82</v>
      </c>
      <c r="G20" s="17">
        <v>20.093661452828034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0.25217560314235177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209069.19</v>
      </c>
      <c r="E22" s="17">
        <v>1.0728152063439274</v>
      </c>
      <c r="F22" s="16">
        <v>289396.56</v>
      </c>
      <c r="G22" s="17">
        <v>0.53676950412147262</v>
      </c>
      <c r="H22" s="15">
        <v>3510603.44</v>
      </c>
      <c r="I22" s="18">
        <v>1.7705770797512295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2.5217560314235176E-2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2.5217560314235176E-2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0.1008702412569407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2.5217560314235176E-2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2571372.81</v>
      </c>
      <c r="E27" s="20">
        <v>13.19471248607848</v>
      </c>
      <c r="F27" s="26">
        <v>15627302.439999998</v>
      </c>
      <c r="G27" s="20">
        <v>28.98534585716941</v>
      </c>
      <c r="H27" s="19">
        <v>39445697.560000002</v>
      </c>
      <c r="I27" s="21">
        <v>19.894485147127586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194828.04</v>
      </c>
      <c r="E28" s="17">
        <v>0.99973833511376275</v>
      </c>
      <c r="F28" s="16">
        <v>369206.95</v>
      </c>
      <c r="G28" s="17">
        <v>0.68480092323730912</v>
      </c>
      <c r="H28" s="15">
        <v>2330793.0499999998</v>
      </c>
      <c r="I28" s="18">
        <v>1.175538286367503</v>
      </c>
    </row>
    <row r="29" spans="1:9" s="2" customFormat="1" ht="11.25" x14ac:dyDescent="0.2">
      <c r="A29" s="3" t="s">
        <v>41</v>
      </c>
      <c r="B29" s="4" t="s">
        <v>40</v>
      </c>
      <c r="C29" s="19">
        <v>1700000</v>
      </c>
      <c r="D29" s="26">
        <v>289004.15999999997</v>
      </c>
      <c r="E29" s="20">
        <v>1.4829925803254576</v>
      </c>
      <c r="F29" s="26">
        <v>289004.15999999997</v>
      </c>
      <c r="G29" s="20">
        <v>0.53604168498838667</v>
      </c>
      <c r="H29" s="19">
        <v>1410995.84</v>
      </c>
      <c r="I29" s="21">
        <v>0.71163745396669842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195890.8</v>
      </c>
      <c r="E30" s="17">
        <v>1.0051917693988148</v>
      </c>
      <c r="F30" s="16">
        <v>422006.4</v>
      </c>
      <c r="G30" s="17">
        <v>0.78273275281533361</v>
      </c>
      <c r="H30" s="15">
        <v>1877993.6</v>
      </c>
      <c r="I30" s="18">
        <v>0.94716833755495289</v>
      </c>
    </row>
    <row r="31" spans="1:9" s="2" customFormat="1" ht="11.25" x14ac:dyDescent="0.2">
      <c r="A31" s="3" t="s">
        <v>38</v>
      </c>
      <c r="B31" s="4" t="s">
        <v>37</v>
      </c>
      <c r="C31" s="19">
        <v>100000</v>
      </c>
      <c r="D31" s="26">
        <v>0</v>
      </c>
      <c r="E31" s="20">
        <v>0</v>
      </c>
      <c r="F31" s="26">
        <v>0</v>
      </c>
      <c r="G31" s="20">
        <v>0</v>
      </c>
      <c r="H31" s="19">
        <v>100000</v>
      </c>
      <c r="I31" s="21">
        <v>5.0435120628470352E-2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0</v>
      </c>
      <c r="G32" s="17">
        <v>0</v>
      </c>
      <c r="H32" s="15">
        <v>100000</v>
      </c>
      <c r="I32" s="18">
        <v>5.0435120628470352E-2</v>
      </c>
    </row>
    <row r="33" spans="1:10" s="2" customFormat="1" ht="11.25" x14ac:dyDescent="0.2">
      <c r="A33" s="3" t="s">
        <v>34</v>
      </c>
      <c r="B33" s="4" t="s">
        <v>33</v>
      </c>
      <c r="C33" s="19">
        <v>1150000</v>
      </c>
      <c r="D33" s="26">
        <v>0</v>
      </c>
      <c r="E33" s="20">
        <v>0</v>
      </c>
      <c r="F33" s="26">
        <v>80000</v>
      </c>
      <c r="G33" s="20">
        <v>0.14838310562405374</v>
      </c>
      <c r="H33" s="19">
        <v>1070000</v>
      </c>
      <c r="I33" s="21">
        <v>0.53965579072463277</v>
      </c>
    </row>
    <row r="34" spans="1:10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5500</v>
      </c>
      <c r="G34" s="17">
        <v>1.0201338511653696E-2</v>
      </c>
      <c r="H34" s="15">
        <v>744500</v>
      </c>
      <c r="I34" s="18">
        <v>0.37548947307896169</v>
      </c>
    </row>
    <row r="35" spans="1:10" s="2" customFormat="1" ht="11.25" x14ac:dyDescent="0.2">
      <c r="A35" s="3" t="s">
        <v>30</v>
      </c>
      <c r="B35" s="4" t="s">
        <v>29</v>
      </c>
      <c r="C35" s="19">
        <v>1350000</v>
      </c>
      <c r="D35" s="26">
        <v>8930</v>
      </c>
      <c r="E35" s="20">
        <v>4.5823297984037108E-2</v>
      </c>
      <c r="F35" s="26">
        <v>170930</v>
      </c>
      <c r="G35" s="20">
        <v>0.31703905305399388</v>
      </c>
      <c r="H35" s="19">
        <v>1179070</v>
      </c>
      <c r="I35" s="21">
        <v>0.59466537679410536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6282752.4900000002</v>
      </c>
      <c r="G36" s="17">
        <v>11.653179079168209</v>
      </c>
      <c r="H36" s="15">
        <v>3717247.51</v>
      </c>
      <c r="I36" s="18">
        <v>1.8747982657273101</v>
      </c>
    </row>
    <row r="37" spans="1:10" s="2" customFormat="1" ht="11.25" x14ac:dyDescent="0.2">
      <c r="A37" s="3" t="s">
        <v>26</v>
      </c>
      <c r="B37" s="4" t="s">
        <v>15</v>
      </c>
      <c r="C37" s="19">
        <v>10000000</v>
      </c>
      <c r="D37" s="26">
        <v>312422.90000000002</v>
      </c>
      <c r="E37" s="20">
        <v>1.6031632299817502</v>
      </c>
      <c r="F37" s="26">
        <v>3128514.2899999996</v>
      </c>
      <c r="G37" s="20">
        <v>5.8027333292428933</v>
      </c>
      <c r="H37" s="19">
        <v>6871485.7100000009</v>
      </c>
      <c r="I37" s="21">
        <v>3.4656421068066026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-4.9400000000000004</v>
      </c>
      <c r="E38" s="17">
        <v>-2.5349058459254575E-5</v>
      </c>
      <c r="F38" s="16">
        <v>1503828.76</v>
      </c>
      <c r="G38" s="17">
        <v>2.7892847716946223</v>
      </c>
      <c r="H38" s="15">
        <v>996171.24</v>
      </c>
      <c r="I38" s="18">
        <v>0.50242016656012889</v>
      </c>
    </row>
    <row r="39" spans="1:10" s="2" customFormat="1" ht="11.25" x14ac:dyDescent="0.2">
      <c r="A39" s="3" t="s">
        <v>25</v>
      </c>
      <c r="B39" s="4" t="s">
        <v>24</v>
      </c>
      <c r="C39" s="19">
        <v>13500000</v>
      </c>
      <c r="D39" s="26">
        <v>1017945.88</v>
      </c>
      <c r="E39" s="20">
        <v>5.2234756316755746</v>
      </c>
      <c r="F39" s="26">
        <v>2040850.44</v>
      </c>
      <c r="G39" s="20">
        <v>3.7853465800177073</v>
      </c>
      <c r="H39" s="19">
        <v>11459149.560000001</v>
      </c>
      <c r="I39" s="21">
        <v>5.7794359035828284</v>
      </c>
    </row>
    <row r="40" spans="1:10" s="2" customFormat="1" ht="11.25" x14ac:dyDescent="0.2">
      <c r="A40" s="10" t="s">
        <v>23</v>
      </c>
      <c r="B40" s="11" t="s">
        <v>22</v>
      </c>
      <c r="C40" s="15">
        <v>105000</v>
      </c>
      <c r="D40" s="16">
        <v>290</v>
      </c>
      <c r="E40" s="17">
        <v>1.4881026221019889E-3</v>
      </c>
      <c r="F40" s="16">
        <v>102924.9</v>
      </c>
      <c r="G40" s="17">
        <v>0.19090395385056461</v>
      </c>
      <c r="H40" s="15">
        <v>2075.1000000000058</v>
      </c>
      <c r="I40" s="18">
        <v>1.0465791881613909E-3</v>
      </c>
    </row>
    <row r="41" spans="1:10" s="2" customFormat="1" ht="11.25" x14ac:dyDescent="0.2">
      <c r="A41" s="3" t="s">
        <v>71</v>
      </c>
      <c r="B41" s="4" t="s">
        <v>76</v>
      </c>
      <c r="C41" s="19">
        <v>173000</v>
      </c>
      <c r="D41" s="26">
        <v>0</v>
      </c>
      <c r="E41" s="20">
        <v>0</v>
      </c>
      <c r="F41" s="26">
        <v>18000</v>
      </c>
      <c r="G41" s="20">
        <v>3.3386198765412094E-2</v>
      </c>
      <c r="H41" s="19">
        <v>155000</v>
      </c>
      <c r="I41" s="21">
        <v>7.8174436974129027E-2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600</v>
      </c>
      <c r="G42" s="17">
        <v>1.1128732921804033E-3</v>
      </c>
      <c r="H42" s="15">
        <v>594400</v>
      </c>
      <c r="I42" s="18">
        <v>0.29978635701562772</v>
      </c>
      <c r="J42" s="13"/>
    </row>
    <row r="43" spans="1:10" s="2" customFormat="1" ht="11.25" x14ac:dyDescent="0.2">
      <c r="A43" s="3" t="s">
        <v>20</v>
      </c>
      <c r="B43" s="4" t="s">
        <v>19</v>
      </c>
      <c r="C43" s="19">
        <v>7300000</v>
      </c>
      <c r="D43" s="26">
        <v>552065.97</v>
      </c>
      <c r="E43" s="20">
        <v>2.8328648880354415</v>
      </c>
      <c r="F43" s="26">
        <v>1161796.44</v>
      </c>
      <c r="G43" s="20">
        <v>2.1548870483771201</v>
      </c>
      <c r="H43" s="19">
        <v>6138203.5600000005</v>
      </c>
      <c r="I43" s="21">
        <v>3.0958103699070616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0</v>
      </c>
      <c r="G44" s="17">
        <v>0</v>
      </c>
      <c r="H44" s="15">
        <v>50000</v>
      </c>
      <c r="I44" s="18">
        <v>2.5217560314235176E-2</v>
      </c>
    </row>
    <row r="45" spans="1:10" s="2" customFormat="1" ht="11.25" x14ac:dyDescent="0.2">
      <c r="A45" s="3" t="s">
        <v>16</v>
      </c>
      <c r="B45" s="4" t="s">
        <v>15</v>
      </c>
      <c r="C45" s="19">
        <v>650000</v>
      </c>
      <c r="D45" s="26">
        <v>0</v>
      </c>
      <c r="E45" s="20">
        <v>0</v>
      </c>
      <c r="F45" s="26">
        <v>51387.61</v>
      </c>
      <c r="G45" s="20">
        <v>9.5313164529971017E-2</v>
      </c>
      <c r="H45" s="19">
        <v>598612.39</v>
      </c>
      <c r="I45" s="21">
        <v>0.30191088099346935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2.5217560314235176E-2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278298.43</v>
      </c>
      <c r="E47" s="20">
        <v>1.4280573221029891</v>
      </c>
      <c r="F47" s="26">
        <v>655150.92999999993</v>
      </c>
      <c r="G47" s="20">
        <v>1.215166620573588</v>
      </c>
      <c r="H47" s="19">
        <v>4647849.07</v>
      </c>
      <c r="I47" s="21">
        <v>2.3441482850837372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0.15130536188541105</v>
      </c>
    </row>
    <row r="49" spans="1:9" s="2" customFormat="1" ht="11.25" x14ac:dyDescent="0.2">
      <c r="A49" s="3" t="s">
        <v>77</v>
      </c>
      <c r="B49" s="4" t="s">
        <v>75</v>
      </c>
      <c r="C49" s="19">
        <v>350000</v>
      </c>
      <c r="D49" s="26">
        <v>0</v>
      </c>
      <c r="E49" s="20">
        <v>0</v>
      </c>
      <c r="F49" s="26">
        <v>323652.5</v>
      </c>
      <c r="G49" s="20">
        <v>0.60030703866236323</v>
      </c>
      <c r="H49" s="19">
        <v>26347.5</v>
      </c>
      <c r="I49" s="21">
        <v>1.3288393407586224E-2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0.40348096502776282</v>
      </c>
    </row>
    <row r="51" spans="1:9" s="2" customFormat="1" ht="11.25" x14ac:dyDescent="0.2">
      <c r="A51" s="3" t="s">
        <v>10</v>
      </c>
      <c r="B51" s="4" t="s">
        <v>9</v>
      </c>
      <c r="C51" s="19">
        <v>3453000</v>
      </c>
      <c r="D51" s="26">
        <v>278298.43</v>
      </c>
      <c r="E51" s="20">
        <v>1.4280573221029891</v>
      </c>
      <c r="F51" s="26">
        <v>331498.43</v>
      </c>
      <c r="G51" s="20">
        <v>0.61485958191122481</v>
      </c>
      <c r="H51" s="19">
        <v>3121501.57</v>
      </c>
      <c r="I51" s="21">
        <v>1.5743330822490957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0.20174048251388141</v>
      </c>
    </row>
    <row r="53" spans="1:9" s="2" customFormat="1" ht="16.5" customHeight="1" thickTop="1" thickBot="1" x14ac:dyDescent="0.2">
      <c r="A53" s="50" t="s">
        <v>0</v>
      </c>
      <c r="B53" s="51"/>
      <c r="C53" s="14">
        <f t="shared" ref="C53:I53" si="0">SUM(C47+C4)</f>
        <v>252189026.81999999</v>
      </c>
      <c r="D53" s="14">
        <f t="shared" si="0"/>
        <v>19487903.299999997</v>
      </c>
      <c r="E53" s="14">
        <f t="shared" si="0"/>
        <v>100</v>
      </c>
      <c r="F53" s="14">
        <f t="shared" si="0"/>
        <v>53914493.609999992</v>
      </c>
      <c r="G53" s="14">
        <f t="shared" si="0"/>
        <v>100</v>
      </c>
      <c r="H53" s="14">
        <f t="shared" si="0"/>
        <v>198274533.20999998</v>
      </c>
      <c r="I53" s="14">
        <f t="shared" si="0"/>
        <v>99.999999999999986</v>
      </c>
    </row>
    <row r="54" spans="1:9" s="2" customFormat="1" ht="16.5" customHeight="1" thickTop="1" x14ac:dyDescent="0.15">
      <c r="A54" s="52" t="s">
        <v>69</v>
      </c>
      <c r="B54" s="52"/>
      <c r="C54" s="53"/>
      <c r="D54" s="53"/>
      <c r="E54" s="53"/>
      <c r="F54" s="53"/>
      <c r="G54" s="53"/>
      <c r="H54" s="53"/>
      <c r="I54" s="53"/>
    </row>
    <row r="55" spans="1:9" s="2" customFormat="1" ht="16.5" customHeight="1" x14ac:dyDescent="0.15">
      <c r="A55" s="6"/>
      <c r="B55" s="6" t="s">
        <v>6</v>
      </c>
      <c r="C55" s="7">
        <f>F5</f>
        <v>26509247.859999996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11122792.380000001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15627302.439999998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655150.92999999993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53914493.609999992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4"/>
  <sheetViews>
    <sheetView zoomScale="120" workbookViewId="0">
      <selection activeCell="C19" sqref="C19:I2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83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5" t="s">
        <v>65</v>
      </c>
    </row>
    <row r="4" spans="1:9" s="2" customFormat="1" ht="11.25" x14ac:dyDescent="0.2">
      <c r="A4" s="32"/>
      <c r="B4" s="33" t="s">
        <v>64</v>
      </c>
      <c r="C4" s="27">
        <v>252287351.38999999</v>
      </c>
      <c r="D4" s="27">
        <v>21158849.390000001</v>
      </c>
      <c r="E4" s="29">
        <v>99.978292757396119</v>
      </c>
      <c r="F4" s="27">
        <v>74418192.069999993</v>
      </c>
      <c r="G4" s="29">
        <v>99.121253251804177</v>
      </c>
      <c r="H4" s="27">
        <v>177869159.31999999</v>
      </c>
      <c r="I4" s="30">
        <v>97.455923704960639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11788845.350000001</v>
      </c>
      <c r="E5" s="24">
        <v>55.703814983011611</v>
      </c>
      <c r="F5" s="23">
        <v>38298093.210000001</v>
      </c>
      <c r="G5" s="24">
        <v>51.011115569145169</v>
      </c>
      <c r="H5" s="22">
        <v>138031537.78999999</v>
      </c>
      <c r="I5" s="25">
        <v>75.62857477467179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22984.3</v>
      </c>
      <c r="E6" s="17">
        <v>0.10860378236398137</v>
      </c>
      <c r="F6" s="16">
        <v>53982.47</v>
      </c>
      <c r="G6" s="17">
        <v>7.1901909078828319E-2</v>
      </c>
      <c r="H6" s="15">
        <v>146017.53</v>
      </c>
      <c r="I6" s="18">
        <v>8.0004163271865866E-2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8987832.4199999999</v>
      </c>
      <c r="E7" s="24">
        <v>42.468667571586515</v>
      </c>
      <c r="F7" s="23">
        <v>28888097.32</v>
      </c>
      <c r="G7" s="24">
        <v>38.477478836425675</v>
      </c>
      <c r="H7" s="22">
        <v>108637533.68000001</v>
      </c>
      <c r="I7" s="25">
        <v>59.52336669431093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36383.449999999997</v>
      </c>
      <c r="E8" s="17">
        <v>0.17191649453978575</v>
      </c>
      <c r="F8" s="16">
        <v>105383.48999999999</v>
      </c>
      <c r="G8" s="17">
        <v>0.14036545783084048</v>
      </c>
      <c r="H8" s="15">
        <v>694616.51</v>
      </c>
      <c r="I8" s="18">
        <v>0.38058589730543757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221608.31</v>
      </c>
      <c r="E9" s="24">
        <v>1.0471278511544713</v>
      </c>
      <c r="F9" s="23">
        <v>432153.95</v>
      </c>
      <c r="G9" s="24">
        <v>0.57560711877312243</v>
      </c>
      <c r="H9" s="22">
        <v>2367846.0499999998</v>
      </c>
      <c r="I9" s="25">
        <v>1.2973616386117657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56176.06</v>
      </c>
      <c r="E10" s="17">
        <v>0.26543912994113195</v>
      </c>
      <c r="F10" s="16">
        <v>139152.59999999998</v>
      </c>
      <c r="G10" s="17">
        <v>0.18534419772349361</v>
      </c>
      <c r="H10" s="15">
        <v>860847.4</v>
      </c>
      <c r="I10" s="18">
        <v>0.47166512090542295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79248.850000000006</v>
      </c>
      <c r="E11" s="24">
        <v>0.37446103896989708</v>
      </c>
      <c r="F11" s="23">
        <v>79248.850000000006</v>
      </c>
      <c r="G11" s="24">
        <v>0.10555544433779529</v>
      </c>
      <c r="H11" s="22">
        <v>870751.15</v>
      </c>
      <c r="I11" s="25">
        <v>0.47709146411232239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114729.49</v>
      </c>
      <c r="E12" s="17">
        <v>0.54211163980154176</v>
      </c>
      <c r="F12" s="16">
        <v>672767.26</v>
      </c>
      <c r="G12" s="17">
        <v>0.89609183054670249</v>
      </c>
      <c r="H12" s="15">
        <v>3327232.74</v>
      </c>
      <c r="I12" s="18">
        <v>1.8230172183741062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0.99939345696193005</v>
      </c>
      <c r="H13" s="22">
        <v>449676.01</v>
      </c>
      <c r="I13" s="25">
        <v>0.24638105386032205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2059603.02</v>
      </c>
      <c r="E14" s="17">
        <v>9.7318899483681811</v>
      </c>
      <c r="F14" s="16">
        <v>6028517.5800000001</v>
      </c>
      <c r="G14" s="17">
        <v>8.0296793184394506</v>
      </c>
      <c r="H14" s="15">
        <v>19971482.420000002</v>
      </c>
      <c r="I14" s="18">
        <v>10.942533682845333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6.4468739997477556E-3</v>
      </c>
      <c r="H15" s="22">
        <v>45159.82</v>
      </c>
      <c r="I15" s="25">
        <v>2.474342370130541E-2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158961.72</v>
      </c>
      <c r="E16" s="17">
        <v>0.75111463229613884</v>
      </c>
      <c r="F16" s="16">
        <v>910593.03</v>
      </c>
      <c r="G16" s="17">
        <v>1.2128636805776909</v>
      </c>
      <c r="H16" s="15">
        <v>289406.96999999997</v>
      </c>
      <c r="I16" s="18">
        <v>0.15856837517999367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2.9587028466244818E-2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51317.73</v>
      </c>
      <c r="E18" s="17">
        <v>0.2424828939899652</v>
      </c>
      <c r="F18" s="16">
        <v>233032.49000000002</v>
      </c>
      <c r="G18" s="17">
        <v>0.31038744444989214</v>
      </c>
      <c r="H18" s="15">
        <v>316967.51</v>
      </c>
      <c r="I18" s="18">
        <v>0.17366901372675442</v>
      </c>
    </row>
    <row r="19" spans="1:9" s="2" customFormat="1" ht="11.25" x14ac:dyDescent="0.2">
      <c r="A19" s="3"/>
      <c r="B19" s="4" t="s">
        <v>52</v>
      </c>
      <c r="C19" s="19">
        <v>20884720.390000001</v>
      </c>
      <c r="D19" s="26">
        <v>5560801.1499999994</v>
      </c>
      <c r="E19" s="20">
        <v>26.27550275031118</v>
      </c>
      <c r="F19" s="26">
        <v>16683593.529999999</v>
      </c>
      <c r="G19" s="20">
        <v>22.221699472109897</v>
      </c>
      <c r="H19" s="19">
        <v>4201126.8600000013</v>
      </c>
      <c r="I19" s="21">
        <v>2.3018307406875138</v>
      </c>
    </row>
    <row r="20" spans="1:9" s="2" customFormat="1" ht="11.25" x14ac:dyDescent="0.2">
      <c r="A20" s="10" t="s">
        <v>51</v>
      </c>
      <c r="B20" s="11" t="s">
        <v>50</v>
      </c>
      <c r="C20" s="15">
        <v>16234720.389999999</v>
      </c>
      <c r="D20" s="16">
        <v>5401324.5699999994</v>
      </c>
      <c r="E20" s="17">
        <v>25.521955338100575</v>
      </c>
      <c r="F20" s="16">
        <v>16234720.389999999</v>
      </c>
      <c r="G20" s="17">
        <v>21.623823241174033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0.27395396728004462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159476.57999999999</v>
      </c>
      <c r="E22" s="17">
        <v>0.75354741221059862</v>
      </c>
      <c r="F22" s="16">
        <v>448873.14</v>
      </c>
      <c r="G22" s="17">
        <v>0.59787623093586073</v>
      </c>
      <c r="H22" s="15">
        <v>3351126.86</v>
      </c>
      <c r="I22" s="18">
        <v>1.8361089963114374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2.7395396728004458E-2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2.7395396728004458E-2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0</v>
      </c>
      <c r="G25" s="24">
        <v>0</v>
      </c>
      <c r="H25" s="22">
        <v>200000</v>
      </c>
      <c r="I25" s="25">
        <v>0.10958158691201783</v>
      </c>
    </row>
    <row r="26" spans="1:9" s="2" customFormat="1" ht="11.25" x14ac:dyDescent="0.2">
      <c r="A26" s="37"/>
      <c r="B26" s="38" t="s">
        <v>42</v>
      </c>
      <c r="C26" s="39">
        <v>55073000</v>
      </c>
      <c r="D26" s="39">
        <v>3809202.89</v>
      </c>
      <c r="E26" s="40">
        <v>17.998975024073339</v>
      </c>
      <c r="F26" s="39">
        <v>19436505.329999998</v>
      </c>
      <c r="G26" s="40">
        <v>25.888438210549126</v>
      </c>
      <c r="H26" s="39">
        <v>35636494.670000002</v>
      </c>
      <c r="I26" s="41">
        <v>19.525518189601328</v>
      </c>
    </row>
    <row r="27" spans="1:9" s="2" customFormat="1" ht="11.25" x14ac:dyDescent="0.2">
      <c r="A27" s="3" t="s">
        <v>81</v>
      </c>
      <c r="B27" s="5" t="s">
        <v>82</v>
      </c>
      <c r="C27" s="22">
        <v>2700000</v>
      </c>
      <c r="D27" s="23">
        <v>203763.56</v>
      </c>
      <c r="E27" s="24">
        <v>0.96280910551768195</v>
      </c>
      <c r="F27" s="23">
        <v>572970.51</v>
      </c>
      <c r="G27" s="24">
        <v>0.76316762672900829</v>
      </c>
      <c r="H27" s="22">
        <v>2127029.4900000002</v>
      </c>
      <c r="I27" s="25">
        <v>1.1654163346143001</v>
      </c>
    </row>
    <row r="28" spans="1:9" s="2" customFormat="1" ht="11.25" x14ac:dyDescent="0.2">
      <c r="A28" s="10" t="s">
        <v>41</v>
      </c>
      <c r="B28" s="11" t="s">
        <v>40</v>
      </c>
      <c r="C28" s="15">
        <v>1700000</v>
      </c>
      <c r="D28" s="16">
        <v>0</v>
      </c>
      <c r="E28" s="17">
        <v>0</v>
      </c>
      <c r="F28" s="16">
        <v>289004.15999999997</v>
      </c>
      <c r="G28" s="17">
        <v>0.3849388669270441</v>
      </c>
      <c r="H28" s="15">
        <v>1410995.84</v>
      </c>
      <c r="I28" s="18">
        <v>0.7730958163672782</v>
      </c>
    </row>
    <row r="29" spans="1:9" s="2" customFormat="1" ht="11.25" x14ac:dyDescent="0.2">
      <c r="A29" s="3" t="s">
        <v>39</v>
      </c>
      <c r="B29" s="5" t="s">
        <v>17</v>
      </c>
      <c r="C29" s="22">
        <v>2300000</v>
      </c>
      <c r="D29" s="23">
        <v>19080.87</v>
      </c>
      <c r="E29" s="24">
        <v>9.0159572090314735E-2</v>
      </c>
      <c r="F29" s="23">
        <v>441087.27</v>
      </c>
      <c r="G29" s="24">
        <v>0.58750584742359135</v>
      </c>
      <c r="H29" s="22">
        <v>1858912.73</v>
      </c>
      <c r="I29" s="25">
        <v>1.0185130344217568</v>
      </c>
    </row>
    <row r="30" spans="1:9" s="2" customFormat="1" ht="11.25" x14ac:dyDescent="0.2">
      <c r="A30" s="10" t="s">
        <v>38</v>
      </c>
      <c r="B30" s="11" t="s">
        <v>37</v>
      </c>
      <c r="C30" s="15">
        <v>100000</v>
      </c>
      <c r="D30" s="16">
        <v>0</v>
      </c>
      <c r="E30" s="17">
        <v>0</v>
      </c>
      <c r="F30" s="16">
        <v>0</v>
      </c>
      <c r="G30" s="17">
        <v>0</v>
      </c>
      <c r="H30" s="15">
        <v>100000</v>
      </c>
      <c r="I30" s="18">
        <v>5.4790793456008915E-2</v>
      </c>
    </row>
    <row r="31" spans="1:9" s="2" customFormat="1" ht="11.25" x14ac:dyDescent="0.2">
      <c r="A31" s="3" t="s">
        <v>81</v>
      </c>
      <c r="B31" s="5" t="s">
        <v>82</v>
      </c>
      <c r="C31" s="22">
        <v>2700000</v>
      </c>
      <c r="D31" s="23">
        <v>203763.56</v>
      </c>
      <c r="E31" s="24">
        <v>0.96280910551768195</v>
      </c>
      <c r="F31" s="23">
        <v>572970.51</v>
      </c>
      <c r="G31" s="24">
        <v>0.76316762672900829</v>
      </c>
      <c r="H31" s="22">
        <v>2127029.4900000002</v>
      </c>
      <c r="I31" s="25">
        <v>1.1654163346143001</v>
      </c>
    </row>
    <row r="32" spans="1:9" s="2" customFormat="1" ht="11.25" x14ac:dyDescent="0.2">
      <c r="A32" s="10" t="s">
        <v>41</v>
      </c>
      <c r="B32" s="11" t="s">
        <v>40</v>
      </c>
      <c r="C32" s="15">
        <v>1700000</v>
      </c>
      <c r="D32" s="16">
        <v>0</v>
      </c>
      <c r="E32" s="17">
        <v>0</v>
      </c>
      <c r="F32" s="16">
        <v>289004.15999999997</v>
      </c>
      <c r="G32" s="17">
        <v>0.3849388669270441</v>
      </c>
      <c r="H32" s="15">
        <v>1410995.84</v>
      </c>
      <c r="I32" s="18">
        <v>0.7730958163672782</v>
      </c>
    </row>
    <row r="33" spans="1:10" s="2" customFormat="1" ht="11.25" x14ac:dyDescent="0.2">
      <c r="A33" s="3" t="s">
        <v>39</v>
      </c>
      <c r="B33" s="5" t="s">
        <v>17</v>
      </c>
      <c r="C33" s="22">
        <v>2300000</v>
      </c>
      <c r="D33" s="23">
        <v>19080.87</v>
      </c>
      <c r="E33" s="24">
        <v>9.0159572090314735E-2</v>
      </c>
      <c r="F33" s="23">
        <v>441087.27</v>
      </c>
      <c r="G33" s="24">
        <v>0.58750584742359135</v>
      </c>
      <c r="H33" s="22">
        <v>1858912.73</v>
      </c>
      <c r="I33" s="25">
        <v>1.0185130344217568</v>
      </c>
    </row>
    <row r="34" spans="1:10" s="2" customFormat="1" ht="11.25" x14ac:dyDescent="0.2">
      <c r="A34" s="10" t="s">
        <v>30</v>
      </c>
      <c r="B34" s="11" t="s">
        <v>29</v>
      </c>
      <c r="C34" s="15">
        <v>1350000</v>
      </c>
      <c r="D34" s="16">
        <v>0</v>
      </c>
      <c r="E34" s="17">
        <v>0</v>
      </c>
      <c r="F34" s="16">
        <v>170930</v>
      </c>
      <c r="G34" s="17">
        <v>0.22767008102526845</v>
      </c>
      <c r="H34" s="15">
        <v>1179070</v>
      </c>
      <c r="I34" s="18">
        <v>0.64602180840176437</v>
      </c>
    </row>
    <row r="35" spans="1:10" s="2" customFormat="1" ht="11.25" x14ac:dyDescent="0.2">
      <c r="A35" s="3" t="s">
        <v>28</v>
      </c>
      <c r="B35" s="5" t="s">
        <v>27</v>
      </c>
      <c r="C35" s="22">
        <v>10000000</v>
      </c>
      <c r="D35" s="23">
        <v>1613106.92</v>
      </c>
      <c r="E35" s="24">
        <v>7.6221382800221145</v>
      </c>
      <c r="F35" s="23">
        <v>7895859.4100000001</v>
      </c>
      <c r="G35" s="24">
        <v>10.516883821674536</v>
      </c>
      <c r="H35" s="22">
        <v>2104140.59</v>
      </c>
      <c r="I35" s="25">
        <v>1.1528753246909476</v>
      </c>
    </row>
    <row r="36" spans="1:10" s="2" customFormat="1" ht="11.25" x14ac:dyDescent="0.2">
      <c r="A36" s="10" t="s">
        <v>26</v>
      </c>
      <c r="B36" s="11" t="s">
        <v>15</v>
      </c>
      <c r="C36" s="15">
        <v>10000000</v>
      </c>
      <c r="D36" s="16">
        <v>170325.85</v>
      </c>
      <c r="E36" s="17">
        <v>0.80481161246416622</v>
      </c>
      <c r="F36" s="16">
        <v>3298840.1399999997</v>
      </c>
      <c r="G36" s="17">
        <v>4.3938875677950495</v>
      </c>
      <c r="H36" s="15">
        <v>6701159.8600000003</v>
      </c>
      <c r="I36" s="18">
        <v>3.6716186580495767</v>
      </c>
    </row>
    <row r="37" spans="1:10" s="2" customFormat="1" ht="11.25" x14ac:dyDescent="0.2">
      <c r="A37" s="3" t="s">
        <v>74</v>
      </c>
      <c r="B37" s="5" t="s">
        <v>75</v>
      </c>
      <c r="C37" s="22">
        <v>2500000</v>
      </c>
      <c r="D37" s="23">
        <v>27493.97</v>
      </c>
      <c r="E37" s="24">
        <v>0.12991255483968764</v>
      </c>
      <c r="F37" s="23">
        <v>1531322.73</v>
      </c>
      <c r="G37" s="24">
        <v>2.0396441234127143</v>
      </c>
      <c r="H37" s="22">
        <v>968677.27</v>
      </c>
      <c r="I37" s="25">
        <v>0.5307459622610059</v>
      </c>
    </row>
    <row r="38" spans="1:10" s="2" customFormat="1" ht="11.25" x14ac:dyDescent="0.2">
      <c r="A38" s="10" t="s">
        <v>25</v>
      </c>
      <c r="B38" s="11" t="s">
        <v>24</v>
      </c>
      <c r="C38" s="15">
        <v>13500000</v>
      </c>
      <c r="D38" s="16">
        <v>1063323.1800000002</v>
      </c>
      <c r="E38" s="17">
        <v>5.0243391890680416</v>
      </c>
      <c r="F38" s="16">
        <v>3104173.62</v>
      </c>
      <c r="G38" s="17">
        <v>4.1346016473521372</v>
      </c>
      <c r="H38" s="15">
        <v>10395826.379999999</v>
      </c>
      <c r="I38" s="18">
        <v>5.6959557599110884</v>
      </c>
      <c r="J38" s="13"/>
    </row>
    <row r="39" spans="1:10" s="2" customFormat="1" ht="11.25" x14ac:dyDescent="0.2">
      <c r="A39" s="3" t="s">
        <v>23</v>
      </c>
      <c r="B39" s="5" t="s">
        <v>22</v>
      </c>
      <c r="C39" s="22">
        <v>105000</v>
      </c>
      <c r="D39" s="23">
        <v>0</v>
      </c>
      <c r="E39" s="24">
        <v>0</v>
      </c>
      <c r="F39" s="23">
        <v>102924.9</v>
      </c>
      <c r="G39" s="24">
        <v>0.13709074078580499</v>
      </c>
      <c r="H39" s="22">
        <v>2075.1000000000058</v>
      </c>
      <c r="I39" s="25">
        <v>1.1369637550056443E-3</v>
      </c>
    </row>
    <row r="40" spans="1:10" s="2" customFormat="1" ht="11.25" x14ac:dyDescent="0.2">
      <c r="A40" s="10" t="s">
        <v>71</v>
      </c>
      <c r="B40" s="11" t="s">
        <v>76</v>
      </c>
      <c r="C40" s="15">
        <v>173000</v>
      </c>
      <c r="D40" s="16">
        <v>-150</v>
      </c>
      <c r="E40" s="17">
        <v>-7.0876934927742864E-4</v>
      </c>
      <c r="F40" s="16">
        <v>17850</v>
      </c>
      <c r="G40" s="17">
        <v>2.3775293665834214E-2</v>
      </c>
      <c r="H40" s="15">
        <v>155150</v>
      </c>
      <c r="I40" s="18">
        <v>8.5007916046997839E-2</v>
      </c>
    </row>
    <row r="41" spans="1:10" s="2" customFormat="1" ht="11.25" x14ac:dyDescent="0.2">
      <c r="A41" s="3" t="s">
        <v>21</v>
      </c>
      <c r="B41" s="5" t="s">
        <v>7</v>
      </c>
      <c r="C41" s="22">
        <v>595000</v>
      </c>
      <c r="D41" s="23">
        <v>118363.94</v>
      </c>
      <c r="E41" s="24">
        <v>0.55928488487808403</v>
      </c>
      <c r="F41" s="23">
        <v>118963.94</v>
      </c>
      <c r="G41" s="24">
        <v>0.15845392768317543</v>
      </c>
      <c r="H41" s="22">
        <v>476036.06</v>
      </c>
      <c r="I41" s="25">
        <v>0.26082393441072271</v>
      </c>
    </row>
    <row r="42" spans="1:10" s="2" customFormat="1" ht="11.25" x14ac:dyDescent="0.2">
      <c r="A42" s="10" t="s">
        <v>20</v>
      </c>
      <c r="B42" s="11" t="s">
        <v>19</v>
      </c>
      <c r="C42" s="15">
        <v>7300000</v>
      </c>
      <c r="D42" s="16">
        <v>567858.60000000009</v>
      </c>
      <c r="E42" s="17">
        <v>2.6832051360239451</v>
      </c>
      <c r="F42" s="16">
        <v>1729655.04</v>
      </c>
      <c r="G42" s="17">
        <v>2.3038126900050542</v>
      </c>
      <c r="H42" s="15">
        <v>5570344.96</v>
      </c>
      <c r="I42" s="18">
        <v>3.0520362018208029</v>
      </c>
    </row>
    <row r="43" spans="1:10" s="2" customFormat="1" ht="11.25" x14ac:dyDescent="0.2">
      <c r="A43" s="3" t="s">
        <v>18</v>
      </c>
      <c r="B43" s="5" t="s">
        <v>17</v>
      </c>
      <c r="C43" s="22">
        <v>50000</v>
      </c>
      <c r="D43" s="23">
        <v>0</v>
      </c>
      <c r="E43" s="24">
        <v>0</v>
      </c>
      <c r="F43" s="23">
        <v>0</v>
      </c>
      <c r="G43" s="24">
        <v>0</v>
      </c>
      <c r="H43" s="22">
        <v>50000</v>
      </c>
      <c r="I43" s="25">
        <v>2.7395396728004458E-2</v>
      </c>
    </row>
    <row r="44" spans="1:10" s="2" customFormat="1" ht="11.25" x14ac:dyDescent="0.2">
      <c r="A44" s="10" t="s">
        <v>16</v>
      </c>
      <c r="B44" s="11" t="s">
        <v>15</v>
      </c>
      <c r="C44" s="15">
        <v>650000</v>
      </c>
      <c r="D44" s="16">
        <v>26036</v>
      </c>
      <c r="E44" s="17">
        <v>0.12302345851858089</v>
      </c>
      <c r="F44" s="16">
        <v>77423.61</v>
      </c>
      <c r="G44" s="17">
        <v>0.10312431733439878</v>
      </c>
      <c r="H44" s="15">
        <v>572576.39</v>
      </c>
      <c r="I44" s="18">
        <v>0.31371914722277217</v>
      </c>
    </row>
    <row r="45" spans="1:10" s="2" customFormat="1" ht="11.25" x14ac:dyDescent="0.2">
      <c r="A45" s="3" t="s">
        <v>14</v>
      </c>
      <c r="B45" s="5" t="s">
        <v>7</v>
      </c>
      <c r="C45" s="22">
        <v>50000</v>
      </c>
      <c r="D45" s="23">
        <v>0</v>
      </c>
      <c r="E45" s="24">
        <v>0</v>
      </c>
      <c r="F45" s="23">
        <v>0</v>
      </c>
      <c r="G45" s="24">
        <v>0</v>
      </c>
      <c r="H45" s="22">
        <v>50000</v>
      </c>
      <c r="I45" s="25">
        <v>2.7395396728004458E-2</v>
      </c>
    </row>
    <row r="46" spans="1:10" s="2" customFormat="1" ht="11.25" x14ac:dyDescent="0.2">
      <c r="A46" s="37"/>
      <c r="B46" s="38" t="s">
        <v>13</v>
      </c>
      <c r="C46" s="39">
        <v>5303000</v>
      </c>
      <c r="D46" s="39">
        <v>4594</v>
      </c>
      <c r="E46" s="40">
        <v>2.1707242603870049E-2</v>
      </c>
      <c r="F46" s="39">
        <v>659744.92999999993</v>
      </c>
      <c r="G46" s="40">
        <v>0.87874674819581144</v>
      </c>
      <c r="H46" s="39">
        <v>4643255.07</v>
      </c>
      <c r="I46" s="41">
        <v>2.5440762950393627</v>
      </c>
    </row>
    <row r="47" spans="1:10" s="2" customFormat="1" ht="11.25" x14ac:dyDescent="0.2">
      <c r="A47" s="3" t="s">
        <v>70</v>
      </c>
      <c r="B47" s="5" t="s">
        <v>15</v>
      </c>
      <c r="C47" s="22">
        <v>300000</v>
      </c>
      <c r="D47" s="23">
        <v>0</v>
      </c>
      <c r="E47" s="24">
        <v>0</v>
      </c>
      <c r="F47" s="23">
        <v>0</v>
      </c>
      <c r="G47" s="24">
        <v>0</v>
      </c>
      <c r="H47" s="22">
        <v>300000</v>
      </c>
      <c r="I47" s="25">
        <v>0.16437238036802676</v>
      </c>
    </row>
    <row r="48" spans="1:10" s="2" customFormat="1" ht="11.25" x14ac:dyDescent="0.2">
      <c r="A48" s="10" t="s">
        <v>77</v>
      </c>
      <c r="B48" s="11" t="s">
        <v>75</v>
      </c>
      <c r="C48" s="15">
        <v>350000</v>
      </c>
      <c r="D48" s="16">
        <v>0</v>
      </c>
      <c r="E48" s="17">
        <v>0</v>
      </c>
      <c r="F48" s="16">
        <v>323652.5</v>
      </c>
      <c r="G48" s="17">
        <v>0.43108869653677351</v>
      </c>
      <c r="H48" s="15">
        <v>26347.5</v>
      </c>
      <c r="I48" s="18">
        <v>1.4436004305821952E-2</v>
      </c>
    </row>
    <row r="49" spans="1:9" s="2" customFormat="1" ht="11.25" x14ac:dyDescent="0.2">
      <c r="A49" s="3" t="s">
        <v>12</v>
      </c>
      <c r="B49" s="5" t="s">
        <v>11</v>
      </c>
      <c r="C49" s="22">
        <v>800000</v>
      </c>
      <c r="D49" s="23">
        <v>0</v>
      </c>
      <c r="E49" s="24">
        <v>0</v>
      </c>
      <c r="F49" s="23">
        <v>0</v>
      </c>
      <c r="G49" s="24">
        <v>0</v>
      </c>
      <c r="H49" s="22">
        <v>800000</v>
      </c>
      <c r="I49" s="25">
        <v>0.43832634764807132</v>
      </c>
    </row>
    <row r="50" spans="1:9" s="2" customFormat="1" ht="11.25" x14ac:dyDescent="0.2">
      <c r="A50" s="10" t="s">
        <v>10</v>
      </c>
      <c r="B50" s="11" t="s">
        <v>9</v>
      </c>
      <c r="C50" s="15">
        <v>3453000</v>
      </c>
      <c r="D50" s="16">
        <v>4594</v>
      </c>
      <c r="E50" s="17">
        <v>2.1707242603870049E-2</v>
      </c>
      <c r="F50" s="16">
        <v>336092.43</v>
      </c>
      <c r="G50" s="17">
        <v>0.44765805165903799</v>
      </c>
      <c r="H50" s="15">
        <v>3116907.57</v>
      </c>
      <c r="I50" s="18">
        <v>1.7077783888934068</v>
      </c>
    </row>
    <row r="51" spans="1:9" s="2" customFormat="1" ht="12" thickBot="1" x14ac:dyDescent="0.25">
      <c r="A51" s="3" t="s">
        <v>8</v>
      </c>
      <c r="B51" s="5" t="s">
        <v>7</v>
      </c>
      <c r="C51" s="22">
        <v>400000</v>
      </c>
      <c r="D51" s="23">
        <v>0</v>
      </c>
      <c r="E51" s="24">
        <v>0</v>
      </c>
      <c r="F51" s="23">
        <v>0</v>
      </c>
      <c r="G51" s="24">
        <v>0</v>
      </c>
      <c r="H51" s="22">
        <v>400000</v>
      </c>
      <c r="I51" s="25">
        <v>0.21916317382403566</v>
      </c>
    </row>
    <row r="52" spans="1:9" s="2" customFormat="1" ht="16.5" customHeight="1" thickTop="1" thickBot="1" x14ac:dyDescent="0.2">
      <c r="A52" s="50" t="s">
        <v>0</v>
      </c>
      <c r="B52" s="51"/>
      <c r="C52" s="14">
        <f t="shared" ref="C52:I52" si="0">SUM(C46+C4)</f>
        <v>257590351.38999999</v>
      </c>
      <c r="D52" s="14">
        <f t="shared" si="0"/>
        <v>21163443.390000001</v>
      </c>
      <c r="E52" s="14">
        <f t="shared" si="0"/>
        <v>99.999999999999986</v>
      </c>
      <c r="F52" s="14">
        <f t="shared" si="0"/>
        <v>75077937</v>
      </c>
      <c r="G52" s="14">
        <f t="shared" si="0"/>
        <v>99.999999999999986</v>
      </c>
      <c r="H52" s="14">
        <f t="shared" si="0"/>
        <v>182512414.38999999</v>
      </c>
      <c r="I52" s="14">
        <f t="shared" si="0"/>
        <v>100</v>
      </c>
    </row>
    <row r="53" spans="1:9" s="2" customFormat="1" ht="16.5" customHeight="1" thickTop="1" x14ac:dyDescent="0.15">
      <c r="A53" s="52" t="s">
        <v>69</v>
      </c>
      <c r="B53" s="52"/>
      <c r="C53" s="53"/>
      <c r="D53" s="53"/>
      <c r="E53" s="53"/>
      <c r="F53" s="53"/>
      <c r="G53" s="53"/>
      <c r="H53" s="53"/>
      <c r="I53" s="53"/>
    </row>
    <row r="54" spans="1:9" s="2" customFormat="1" ht="16.5" customHeight="1" x14ac:dyDescent="0.15">
      <c r="A54" s="6"/>
      <c r="B54" s="6" t="s">
        <v>6</v>
      </c>
      <c r="C54" s="7">
        <f>F5</f>
        <v>38298093.210000001</v>
      </c>
      <c r="D54" s="7"/>
      <c r="E54" s="7"/>
      <c r="F54" s="7"/>
      <c r="G54" s="7"/>
      <c r="H54" s="7"/>
      <c r="I54" s="7"/>
    </row>
    <row r="55" spans="1:9" s="2" customFormat="1" ht="16.5" customHeight="1" x14ac:dyDescent="0.15">
      <c r="A55" s="6"/>
      <c r="B55" s="6" t="s">
        <v>5</v>
      </c>
      <c r="C55" s="7">
        <f>F19</f>
        <v>16683593.529999999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42</v>
      </c>
      <c r="C56" s="7">
        <f>F26</f>
        <v>19436505.329999998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</v>
      </c>
      <c r="C57" s="7">
        <f>F46</f>
        <v>659744.92999999993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/>
      <c r="C58" s="7">
        <f>SUM(C54:C57)</f>
        <v>75077937</v>
      </c>
      <c r="D58" s="7"/>
      <c r="E58" s="7"/>
      <c r="F58" s="7"/>
      <c r="G58" s="7"/>
      <c r="H58" s="7"/>
      <c r="I58" s="7"/>
    </row>
    <row r="59" spans="1:9" x14ac:dyDescent="0.2">
      <c r="A59" s="6"/>
      <c r="B59" s="6"/>
      <c r="C59" s="7"/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</sheetData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5"/>
  <sheetViews>
    <sheetView topLeftCell="A41" zoomScale="120" workbookViewId="0">
      <selection activeCell="F62" sqref="F62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84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36" t="s">
        <v>65</v>
      </c>
    </row>
    <row r="4" spans="1:9" s="2" customFormat="1" ht="11.25" x14ac:dyDescent="0.2">
      <c r="A4" s="32"/>
      <c r="B4" s="33" t="s">
        <v>64</v>
      </c>
      <c r="C4" s="27">
        <v>257697593.19</v>
      </c>
      <c r="D4" s="27">
        <v>20015328.720000003</v>
      </c>
      <c r="E4" s="29">
        <v>99.98626241789502</v>
      </c>
      <c r="F4" s="27">
        <v>94433520.790000007</v>
      </c>
      <c r="G4" s="29">
        <v>99.303341023297293</v>
      </c>
      <c r="H4" s="27">
        <v>163264072.39999998</v>
      </c>
      <c r="I4" s="30">
        <v>97.236224801060516</v>
      </c>
    </row>
    <row r="5" spans="1:9" s="2" customFormat="1" ht="11.25" x14ac:dyDescent="0.2">
      <c r="A5" s="3"/>
      <c r="B5" s="4" t="s">
        <v>63</v>
      </c>
      <c r="C5" s="22">
        <v>176329631</v>
      </c>
      <c r="D5" s="23">
        <v>11712212.890000002</v>
      </c>
      <c r="E5" s="24">
        <v>58.50817680269369</v>
      </c>
      <c r="F5" s="23">
        <v>50010306.100000009</v>
      </c>
      <c r="G5" s="24">
        <v>52.589275924293169</v>
      </c>
      <c r="H5" s="22">
        <v>126319324.89999999</v>
      </c>
      <c r="I5" s="25">
        <v>75.232805920714014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26208.799999999999</v>
      </c>
      <c r="E6" s="17">
        <v>0.13092565159020414</v>
      </c>
      <c r="F6" s="16">
        <v>80191.27</v>
      </c>
      <c r="G6" s="17">
        <v>8.4326634920346782E-2</v>
      </c>
      <c r="H6" s="15">
        <v>119808.73</v>
      </c>
      <c r="I6" s="18">
        <v>7.1355249395393394E-2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8959718.5399999991</v>
      </c>
      <c r="E7" s="24">
        <v>44.758134211193664</v>
      </c>
      <c r="F7" s="23">
        <v>37847815.859999999</v>
      </c>
      <c r="G7" s="24">
        <v>39.799581058620603</v>
      </c>
      <c r="H7" s="22">
        <v>99677815.140000001</v>
      </c>
      <c r="I7" s="25">
        <v>59.365752049142159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36339.14</v>
      </c>
      <c r="E8" s="17">
        <v>0.18153160704525392</v>
      </c>
      <c r="F8" s="16">
        <v>141722.63</v>
      </c>
      <c r="G8" s="17">
        <v>0.14903109128913142</v>
      </c>
      <c r="H8" s="15">
        <v>658277.37</v>
      </c>
      <c r="I8" s="18">
        <v>0.39205445135503619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424461.78</v>
      </c>
      <c r="E9" s="24">
        <v>2.1203922011552563</v>
      </c>
      <c r="F9" s="23">
        <v>856615.73</v>
      </c>
      <c r="G9" s="24">
        <v>0.90079034701328908</v>
      </c>
      <c r="H9" s="22">
        <v>1943384.27</v>
      </c>
      <c r="I9" s="25">
        <v>1.1574337634405651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67135.73</v>
      </c>
      <c r="E10" s="17">
        <v>0.33537549201924605</v>
      </c>
      <c r="F10" s="16">
        <v>206288.32999999996</v>
      </c>
      <c r="G10" s="17">
        <v>0.21692636483046121</v>
      </c>
      <c r="H10" s="15">
        <v>793711.67</v>
      </c>
      <c r="I10" s="18">
        <v>0.47271592112598299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40182.21</v>
      </c>
      <c r="E11" s="24">
        <v>0.20072960328532466</v>
      </c>
      <c r="F11" s="23">
        <v>119431.06</v>
      </c>
      <c r="G11" s="24">
        <v>0.1255899725091027</v>
      </c>
      <c r="H11" s="22">
        <v>830568.94</v>
      </c>
      <c r="I11" s="25">
        <v>0.49466724047377458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83792.89</v>
      </c>
      <c r="E12" s="17">
        <v>0.41858607497772882</v>
      </c>
      <c r="F12" s="16">
        <v>756560.15</v>
      </c>
      <c r="G12" s="17">
        <v>0.79557502411837111</v>
      </c>
      <c r="H12" s="15">
        <v>3243439.85</v>
      </c>
      <c r="I12" s="18">
        <v>1.9317161562075433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0.78901727303617875</v>
      </c>
      <c r="H13" s="22">
        <v>449676.01</v>
      </c>
      <c r="I13" s="25">
        <v>0.26781640904360987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2038126.48</v>
      </c>
      <c r="E14" s="17">
        <v>10.181429039759514</v>
      </c>
      <c r="F14" s="16">
        <v>8066644.0600000005</v>
      </c>
      <c r="G14" s="17">
        <v>8.4826309482316962</v>
      </c>
      <c r="H14" s="15">
        <v>17933355.939999998</v>
      </c>
      <c r="I14" s="18">
        <v>10.680683165534427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5.0897821147958388E-3</v>
      </c>
      <c r="H15" s="22">
        <v>45159.82</v>
      </c>
      <c r="I15" s="25">
        <v>2.6896122000050204E-2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0</v>
      </c>
      <c r="E16" s="17">
        <v>0</v>
      </c>
      <c r="F16" s="16">
        <v>910593.03</v>
      </c>
      <c r="G16" s="17">
        <v>0.95755118982181453</v>
      </c>
      <c r="H16" s="15">
        <v>289406.96999999997</v>
      </c>
      <c r="I16" s="18">
        <v>0.17236395478956446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3.2161124380095205E-2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36247.32</v>
      </c>
      <c r="E18" s="17">
        <v>0.18107292166747957</v>
      </c>
      <c r="F18" s="16">
        <v>269279.81</v>
      </c>
      <c r="G18" s="17">
        <v>0.2831662377873595</v>
      </c>
      <c r="H18" s="15">
        <v>280720.19</v>
      </c>
      <c r="I18" s="18">
        <v>0.16719031382581404</v>
      </c>
    </row>
    <row r="19" spans="1:9" s="2" customFormat="1" ht="11.25" x14ac:dyDescent="0.2">
      <c r="A19" s="3"/>
      <c r="B19" s="4" t="s">
        <v>52</v>
      </c>
      <c r="C19" s="19">
        <v>26294962.190000001</v>
      </c>
      <c r="D19" s="26">
        <v>5589285.2199999997</v>
      </c>
      <c r="E19" s="20">
        <v>27.921187133787029</v>
      </c>
      <c r="F19" s="26">
        <v>22272878.750000004</v>
      </c>
      <c r="G19" s="20">
        <v>23.421463645312016</v>
      </c>
      <c r="H19" s="19">
        <v>4022083.4399999976</v>
      </c>
      <c r="I19" s="21">
        <v>2.3954578848326133</v>
      </c>
    </row>
    <row r="20" spans="1:9" s="2" customFormat="1" ht="11.25" x14ac:dyDescent="0.2">
      <c r="A20" s="10" t="s">
        <v>51</v>
      </c>
      <c r="B20" s="11" t="s">
        <v>50</v>
      </c>
      <c r="C20" s="15">
        <v>21644962.190000001</v>
      </c>
      <c r="D20" s="16">
        <v>5410241.7999999998</v>
      </c>
      <c r="E20" s="17">
        <v>27.026778521929995</v>
      </c>
      <c r="F20" s="16">
        <v>21644962.190000001</v>
      </c>
      <c r="G20" s="17">
        <v>22.761166202516058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0.29778818870458523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162599.37</v>
      </c>
      <c r="E22" s="17">
        <v>0.81226261657941956</v>
      </c>
      <c r="F22" s="16">
        <v>611472.51</v>
      </c>
      <c r="G22" s="17">
        <v>0.64300539341250118</v>
      </c>
      <c r="H22" s="15">
        <v>3188527.49</v>
      </c>
      <c r="I22" s="18">
        <v>1.8990116517637552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2.9778818870458523E-2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2.9778818870458523E-2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16444.05</v>
      </c>
      <c r="E25" s="24">
        <v>8.214599527761271E-2</v>
      </c>
      <c r="F25" s="23">
        <v>16444.05</v>
      </c>
      <c r="G25" s="24">
        <v>1.7292049383454439E-2</v>
      </c>
      <c r="H25" s="22">
        <v>183555.95</v>
      </c>
      <c r="I25" s="25">
        <v>0.10932158775289882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2.9778818870458523E-2</v>
      </c>
    </row>
    <row r="27" spans="1:9" s="2" customFormat="1" ht="11.25" x14ac:dyDescent="0.2">
      <c r="A27" s="3"/>
      <c r="B27" s="4" t="s">
        <v>42</v>
      </c>
      <c r="C27" s="19">
        <v>55073000</v>
      </c>
      <c r="D27" s="26">
        <v>2713830.61</v>
      </c>
      <c r="E27" s="20">
        <v>13.556898481414301</v>
      </c>
      <c r="F27" s="26">
        <v>22150335.939999998</v>
      </c>
      <c r="G27" s="20">
        <v>23.292601453692107</v>
      </c>
      <c r="H27" s="19">
        <v>32922664.060000002</v>
      </c>
      <c r="I27" s="21">
        <v>19.607960995513892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194404.73</v>
      </c>
      <c r="E28" s="17">
        <v>0.97114579635342746</v>
      </c>
      <c r="F28" s="16">
        <v>767375.24</v>
      </c>
      <c r="G28" s="17">
        <v>0.80694783497497291</v>
      </c>
      <c r="H28" s="15">
        <v>1932624.76</v>
      </c>
      <c r="I28" s="18">
        <v>1.1510256534520673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196561.23</v>
      </c>
      <c r="E29" s="24">
        <v>0.98191855846593445</v>
      </c>
      <c r="F29" s="23">
        <v>485565.39</v>
      </c>
      <c r="G29" s="24">
        <v>0.51060539847399611</v>
      </c>
      <c r="H29" s="22">
        <v>1214434.6099999999</v>
      </c>
      <c r="I29" s="25">
        <v>0.7232885656241187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7757.32</v>
      </c>
      <c r="E30" s="17">
        <v>3.8751571059862426E-2</v>
      </c>
      <c r="F30" s="16">
        <v>448844.59</v>
      </c>
      <c r="G30" s="17">
        <v>0.47199095209369718</v>
      </c>
      <c r="H30" s="15">
        <v>1851155.41</v>
      </c>
      <c r="I30" s="18">
        <v>1.1025044331091876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5.9557637740917047E-2</v>
      </c>
    </row>
    <row r="32" spans="1:9" s="2" customFormat="1" ht="11.25" x14ac:dyDescent="0.2">
      <c r="A32" s="10" t="s">
        <v>81</v>
      </c>
      <c r="B32" s="11" t="s">
        <v>82</v>
      </c>
      <c r="C32" s="15">
        <v>100000</v>
      </c>
      <c r="D32" s="16">
        <v>4387.5</v>
      </c>
      <c r="E32" s="17">
        <v>2.1917687812949112E-2</v>
      </c>
      <c r="F32" s="16">
        <v>4387.5</v>
      </c>
      <c r="G32" s="17">
        <v>4.6137579653373929E-3</v>
      </c>
      <c r="H32" s="15">
        <v>95612.5</v>
      </c>
      <c r="I32" s="18">
        <v>5.6944546385034316E-2</v>
      </c>
    </row>
    <row r="33" spans="1:10" s="2" customFormat="1" ht="11.25" x14ac:dyDescent="0.2">
      <c r="A33" s="3" t="s">
        <v>41</v>
      </c>
      <c r="B33" s="5" t="s">
        <v>40</v>
      </c>
      <c r="C33" s="22">
        <v>1150000</v>
      </c>
      <c r="D33" s="23">
        <v>320000</v>
      </c>
      <c r="E33" s="24">
        <v>1.5985550085797642</v>
      </c>
      <c r="F33" s="23">
        <v>400000</v>
      </c>
      <c r="G33" s="24">
        <v>0.42062750681138622</v>
      </c>
      <c r="H33" s="22">
        <v>750000</v>
      </c>
      <c r="I33" s="25">
        <v>0.44668228305687785</v>
      </c>
    </row>
    <row r="34" spans="1:10" s="2" customFormat="1" ht="11.25" x14ac:dyDescent="0.2">
      <c r="A34" s="10" t="s">
        <v>39</v>
      </c>
      <c r="B34" s="11" t="s">
        <v>17</v>
      </c>
      <c r="C34" s="15">
        <v>750000</v>
      </c>
      <c r="D34" s="16">
        <v>251120</v>
      </c>
      <c r="E34" s="17">
        <v>1.2544660429829702</v>
      </c>
      <c r="F34" s="16">
        <v>256620</v>
      </c>
      <c r="G34" s="17">
        <v>0.26985357699484486</v>
      </c>
      <c r="H34" s="15">
        <v>493380</v>
      </c>
      <c r="I34" s="18">
        <v>0.29384547308613651</v>
      </c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-226.67</v>
      </c>
      <c r="E35" s="24">
        <v>-1.1323264493586724E-3</v>
      </c>
      <c r="F35" s="23">
        <v>170703.33</v>
      </c>
      <c r="G35" s="24">
        <v>0.17950629025575326</v>
      </c>
      <c r="H35" s="22">
        <v>1179296.67</v>
      </c>
      <c r="I35" s="25">
        <v>0.70236123860929789</v>
      </c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8.3030391444038081</v>
      </c>
      <c r="H36" s="15">
        <v>2104140.59</v>
      </c>
      <c r="I36" s="18">
        <v>1.2531764301517945</v>
      </c>
    </row>
    <row r="37" spans="1:10" s="2" customFormat="1" ht="11.25" x14ac:dyDescent="0.2">
      <c r="A37" s="3" t="s">
        <v>26</v>
      </c>
      <c r="B37" s="5" t="s">
        <v>15</v>
      </c>
      <c r="C37" s="22">
        <v>9800000</v>
      </c>
      <c r="D37" s="23">
        <v>70318.63</v>
      </c>
      <c r="E37" s="24">
        <v>0.35127561932177276</v>
      </c>
      <c r="F37" s="23">
        <v>3369158.7699999996</v>
      </c>
      <c r="G37" s="24">
        <v>3.5429021336920412</v>
      </c>
      <c r="H37" s="22">
        <v>6430841.2300000004</v>
      </c>
      <c r="I37" s="25">
        <v>3.8300571234569341</v>
      </c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-0.81</v>
      </c>
      <c r="E38" s="17">
        <v>-4.0463423654675291E-6</v>
      </c>
      <c r="F38" s="16">
        <v>1531321.92</v>
      </c>
      <c r="G38" s="17">
        <v>1.6102903033380627</v>
      </c>
      <c r="H38" s="15">
        <v>968678.08000000007</v>
      </c>
      <c r="I38" s="18">
        <v>0.57692178176207065</v>
      </c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1051018.48</v>
      </c>
      <c r="E39" s="24">
        <v>5.2503464228559089</v>
      </c>
      <c r="F39" s="23">
        <v>4155192.0999999996</v>
      </c>
      <c r="G39" s="24">
        <v>4.3694702333634208</v>
      </c>
      <c r="H39" s="22">
        <v>9344807.9000000004</v>
      </c>
      <c r="I39" s="25">
        <v>5.5655468366665977</v>
      </c>
      <c r="J39" s="13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11543.78</v>
      </c>
      <c r="E40" s="17">
        <v>5.76667729279466E-2</v>
      </c>
      <c r="F40" s="16">
        <v>114468.68</v>
      </c>
      <c r="G40" s="17">
        <v>0.12037168869097598</v>
      </c>
      <c r="H40" s="15">
        <v>190531.32</v>
      </c>
      <c r="I40" s="18">
        <v>0.11347595334858743</v>
      </c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1.8770502491458112E-2</v>
      </c>
      <c r="H41" s="22">
        <v>155150</v>
      </c>
      <c r="I41" s="25">
        <v>9.2403674955032794E-2</v>
      </c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22441.03</v>
      </c>
      <c r="E42" s="17">
        <v>0.11210381532558981</v>
      </c>
      <c r="F42" s="16">
        <v>141404.97</v>
      </c>
      <c r="G42" s="17">
        <v>0.14869704995459718</v>
      </c>
      <c r="H42" s="15">
        <v>453595.03</v>
      </c>
      <c r="I42" s="18">
        <v>0.27015048477820403</v>
      </c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580105.39</v>
      </c>
      <c r="E43" s="24">
        <v>2.8979074271519298</v>
      </c>
      <c r="F43" s="23">
        <v>2309760.4300000002</v>
      </c>
      <c r="G43" s="24">
        <v>2.4288719275062385</v>
      </c>
      <c r="H43" s="22">
        <v>4990239.57</v>
      </c>
      <c r="I43" s="25">
        <v>2.9720688055044966</v>
      </c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4400</v>
      </c>
      <c r="E44" s="17">
        <v>2.1980131367971757E-2</v>
      </c>
      <c r="F44" s="16">
        <v>4400</v>
      </c>
      <c r="G44" s="17">
        <v>4.6269025749252485E-3</v>
      </c>
      <c r="H44" s="15">
        <v>45600</v>
      </c>
      <c r="I44" s="18">
        <v>2.7158282809858172E-2</v>
      </c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8.1416250106592786E-2</v>
      </c>
      <c r="H45" s="22">
        <v>572576.39</v>
      </c>
      <c r="I45" s="25">
        <v>0.34101297214622039</v>
      </c>
    </row>
    <row r="46" spans="1:10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2.9778818870458523E-2</v>
      </c>
    </row>
    <row r="47" spans="1:10" s="2" customFormat="1" ht="11.25" x14ac:dyDescent="0.2">
      <c r="A47" s="3"/>
      <c r="B47" s="4" t="s">
        <v>13</v>
      </c>
      <c r="C47" s="19">
        <v>5303000</v>
      </c>
      <c r="D47" s="26">
        <v>2750</v>
      </c>
      <c r="E47" s="20">
        <v>1.3737582104982349E-2</v>
      </c>
      <c r="F47" s="26">
        <v>662494.92999999993</v>
      </c>
      <c r="G47" s="20">
        <v>0.6966589767027096</v>
      </c>
      <c r="H47" s="19">
        <v>4640505.07</v>
      </c>
      <c r="I47" s="21">
        <v>2.7637751989394892</v>
      </c>
    </row>
    <row r="48" spans="1:10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0.17867291322275114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0.34034286037068046</v>
      </c>
      <c r="H49" s="22">
        <v>26347.5</v>
      </c>
      <c r="I49" s="25">
        <v>1.5691948603788117E-2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0.47646110192733637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2750</v>
      </c>
      <c r="E51" s="24">
        <v>1.3737582104982349E-2</v>
      </c>
      <c r="F51" s="23">
        <v>338842.43</v>
      </c>
      <c r="G51" s="24">
        <v>0.3563161163320292</v>
      </c>
      <c r="H51" s="22">
        <v>3114157.57</v>
      </c>
      <c r="I51" s="25">
        <v>1.854718684221945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0.23823055096366819</v>
      </c>
    </row>
    <row r="53" spans="1:9" s="2" customFormat="1" ht="16.5" customHeight="1" thickTop="1" thickBot="1" x14ac:dyDescent="0.2">
      <c r="A53" s="50" t="s">
        <v>0</v>
      </c>
      <c r="B53" s="51"/>
      <c r="C53" s="14">
        <f t="shared" ref="C53:I53" si="0">SUM(C47+C4)</f>
        <v>263000593.19</v>
      </c>
      <c r="D53" s="14">
        <f t="shared" si="0"/>
        <v>20018078.720000003</v>
      </c>
      <c r="E53" s="14">
        <f t="shared" si="0"/>
        <v>100</v>
      </c>
      <c r="F53" s="14">
        <f t="shared" si="0"/>
        <v>95096015.720000014</v>
      </c>
      <c r="G53" s="14">
        <f t="shared" si="0"/>
        <v>100</v>
      </c>
      <c r="H53" s="14">
        <f t="shared" si="0"/>
        <v>167904577.46999997</v>
      </c>
      <c r="I53" s="14">
        <f t="shared" si="0"/>
        <v>100</v>
      </c>
    </row>
    <row r="54" spans="1:9" s="2" customFormat="1" ht="16.5" customHeight="1" thickTop="1" x14ac:dyDescent="0.15">
      <c r="A54" s="52" t="s">
        <v>69</v>
      </c>
      <c r="B54" s="52"/>
      <c r="C54" s="53"/>
      <c r="D54" s="53"/>
      <c r="E54" s="53"/>
      <c r="F54" s="53"/>
      <c r="G54" s="53"/>
      <c r="H54" s="53"/>
      <c r="I54" s="53"/>
    </row>
    <row r="55" spans="1:9" s="2" customFormat="1" ht="16.5" customHeight="1" x14ac:dyDescent="0.15">
      <c r="A55" s="6"/>
      <c r="B55" s="6" t="s">
        <v>6</v>
      </c>
      <c r="C55" s="7">
        <f>F5</f>
        <v>50010306.100000009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22272878.750000004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22150335.939999998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95096015.720000014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65"/>
  <sheetViews>
    <sheetView topLeftCell="A49" zoomScale="120" workbookViewId="0">
      <selection activeCell="C78" sqref="C78:I78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87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2" t="s">
        <v>65</v>
      </c>
    </row>
    <row r="4" spans="1:9" s="2" customFormat="1" ht="11.25" x14ac:dyDescent="0.2">
      <c r="A4" s="32"/>
      <c r="B4" s="33" t="s">
        <v>64</v>
      </c>
      <c r="C4" s="27">
        <v>263090763.31999999</v>
      </c>
      <c r="D4" s="27">
        <v>19320026.729999997</v>
      </c>
      <c r="E4" s="29">
        <v>100</v>
      </c>
      <c r="F4" s="27">
        <v>113753547.52000001</v>
      </c>
      <c r="G4" s="29">
        <v>99.420977237270264</v>
      </c>
      <c r="H4" s="27">
        <v>149337215.79999998</v>
      </c>
      <c r="I4" s="30">
        <v>96.986249021104882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11646157.890000001</v>
      </c>
      <c r="E5" s="20">
        <v>60.28023694147344</v>
      </c>
      <c r="F5" s="26">
        <v>61656463.99000001</v>
      </c>
      <c r="G5" s="20">
        <v>53.887953708016056</v>
      </c>
      <c r="H5" s="19">
        <v>114673167.00999999</v>
      </c>
      <c r="I5" s="21">
        <v>74.473869571570035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26295.599999999999</v>
      </c>
      <c r="E6" s="17">
        <v>0.13610540175479355</v>
      </c>
      <c r="F6" s="16">
        <v>106486.87</v>
      </c>
      <c r="G6" s="17">
        <v>9.3069877020554109E-2</v>
      </c>
      <c r="H6" s="15">
        <v>93513.13</v>
      </c>
      <c r="I6" s="18">
        <v>6.0731597708834177E-2</v>
      </c>
    </row>
    <row r="7" spans="1:9" s="2" customFormat="1" ht="11.25" x14ac:dyDescent="0.2">
      <c r="A7" s="3" t="s">
        <v>62</v>
      </c>
      <c r="B7" s="5" t="s">
        <v>61</v>
      </c>
      <c r="C7" s="22">
        <v>137525631</v>
      </c>
      <c r="D7" s="23">
        <v>8940899.8100000005</v>
      </c>
      <c r="E7" s="24">
        <v>46.277885299799486</v>
      </c>
      <c r="F7" s="23">
        <v>46788715.670000002</v>
      </c>
      <c r="G7" s="24">
        <v>40.893492440491237</v>
      </c>
      <c r="H7" s="22">
        <v>90736915.329999998</v>
      </c>
      <c r="I7" s="25">
        <v>58.928600071050006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35674.400000000001</v>
      </c>
      <c r="E8" s="17">
        <v>0.18464984804914919</v>
      </c>
      <c r="F8" s="16">
        <v>177397.03</v>
      </c>
      <c r="G8" s="17">
        <v>0.15504559168573129</v>
      </c>
      <c r="H8" s="15">
        <v>622602.97</v>
      </c>
      <c r="I8" s="18">
        <v>0.40434613948186049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211017.29</v>
      </c>
      <c r="E9" s="24">
        <v>1.0922204867984675</v>
      </c>
      <c r="F9" s="23">
        <v>1067633.02</v>
      </c>
      <c r="G9" s="24">
        <v>0.93311479503982775</v>
      </c>
      <c r="H9" s="22">
        <v>1732366.98</v>
      </c>
      <c r="I9" s="25">
        <v>1.1250763878123637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52413.26</v>
      </c>
      <c r="E10" s="17">
        <v>0.27128979029109246</v>
      </c>
      <c r="F10" s="16">
        <v>258701.58999999997</v>
      </c>
      <c r="G10" s="17">
        <v>0.22610604637287027</v>
      </c>
      <c r="H10" s="15">
        <v>741298.41</v>
      </c>
      <c r="I10" s="18">
        <v>0.4814322525437702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24805.08</v>
      </c>
      <c r="E11" s="24">
        <v>0.12839050559636575</v>
      </c>
      <c r="F11" s="23">
        <v>144236.14000000001</v>
      </c>
      <c r="G11" s="24">
        <v>0.12606286401055292</v>
      </c>
      <c r="H11" s="22">
        <v>805763.86</v>
      </c>
      <c r="I11" s="25">
        <v>0.52329899120944168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110694.24</v>
      </c>
      <c r="E12" s="17">
        <v>0.57295076009452306</v>
      </c>
      <c r="F12" s="16">
        <v>867254.39</v>
      </c>
      <c r="G12" s="17">
        <v>0.75798320884852444</v>
      </c>
      <c r="H12" s="15">
        <v>3132745.61</v>
      </c>
      <c r="I12" s="18">
        <v>2.0345447330298567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0.65578565202331018</v>
      </c>
      <c r="H13" s="22">
        <v>449676.01</v>
      </c>
      <c r="I13" s="25">
        <v>0.2920396583734679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2034951.46</v>
      </c>
      <c r="E14" s="17">
        <v>10.532860479122123</v>
      </c>
      <c r="F14" s="16">
        <v>10101595.52</v>
      </c>
      <c r="G14" s="17">
        <v>8.8288279367942764</v>
      </c>
      <c r="H14" s="15">
        <v>15898404.48</v>
      </c>
      <c r="I14" s="18">
        <v>10.325133006366988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4.2303333486780632E-3</v>
      </c>
      <c r="H15" s="22">
        <v>45159.82</v>
      </c>
      <c r="I15" s="25">
        <v>2.9328801429738944E-2</v>
      </c>
    </row>
    <row r="16" spans="1:9" s="2" customFormat="1" ht="11.25" x14ac:dyDescent="0.2">
      <c r="A16" s="10" t="s">
        <v>54</v>
      </c>
      <c r="B16" s="11" t="s">
        <v>53</v>
      </c>
      <c r="C16" s="15">
        <v>1200000</v>
      </c>
      <c r="D16" s="16">
        <v>222566.94</v>
      </c>
      <c r="E16" s="17">
        <v>1.1520012011908849</v>
      </c>
      <c r="F16" s="16">
        <v>1133159.97</v>
      </c>
      <c r="G16" s="17">
        <v>0.99038556633803576</v>
      </c>
      <c r="H16" s="15">
        <v>66840.030000000028</v>
      </c>
      <c r="I16" s="18">
        <v>4.3408896834128095E-2</v>
      </c>
    </row>
    <row r="17" spans="1:9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3.5070008631697444E-2</v>
      </c>
    </row>
    <row r="18" spans="1:9" s="2" customFormat="1" ht="11.25" x14ac:dyDescent="0.2">
      <c r="A18" s="10" t="s">
        <v>44</v>
      </c>
      <c r="B18" s="11" t="s">
        <v>43</v>
      </c>
      <c r="C18" s="15">
        <v>550000</v>
      </c>
      <c r="D18" s="16">
        <v>-13160.19</v>
      </c>
      <c r="E18" s="17">
        <v>-6.8116831223452468E-2</v>
      </c>
      <c r="F18" s="16">
        <v>256119.62</v>
      </c>
      <c r="G18" s="17">
        <v>0.22384939604245152</v>
      </c>
      <c r="H18" s="15">
        <v>293880.38</v>
      </c>
      <c r="I18" s="18">
        <v>0.19085902709789862</v>
      </c>
    </row>
    <row r="19" spans="1:9" s="2" customFormat="1" ht="11.25" x14ac:dyDescent="0.2">
      <c r="A19" s="3"/>
      <c r="B19" s="4" t="s">
        <v>52</v>
      </c>
      <c r="C19" s="19">
        <v>31688132.32</v>
      </c>
      <c r="D19" s="26">
        <v>5585862.5800000001</v>
      </c>
      <c r="E19" s="20">
        <v>28.912292193293464</v>
      </c>
      <c r="F19" s="26">
        <v>27858741.329999998</v>
      </c>
      <c r="G19" s="20">
        <v>24.34863217907079</v>
      </c>
      <c r="H19" s="19">
        <v>3829390.9900000021</v>
      </c>
      <c r="I19" s="21">
        <v>2.4869773161748978</v>
      </c>
    </row>
    <row r="20" spans="1:9" s="2" customFormat="1" ht="11.25" x14ac:dyDescent="0.2">
      <c r="A20" s="10" t="s">
        <v>51</v>
      </c>
      <c r="B20" s="11" t="s">
        <v>50</v>
      </c>
      <c r="C20" s="15">
        <v>27038132.32</v>
      </c>
      <c r="D20" s="16">
        <v>5393170.1299999999</v>
      </c>
      <c r="E20" s="17">
        <v>27.914920643590648</v>
      </c>
      <c r="F20" s="16">
        <v>27038132.32</v>
      </c>
      <c r="G20" s="17">
        <v>23.631417186812509</v>
      </c>
      <c r="H20" s="15">
        <v>0</v>
      </c>
      <c r="I20" s="18">
        <v>0</v>
      </c>
    </row>
    <row r="21" spans="1:9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0.3247223021453467</v>
      </c>
    </row>
    <row r="22" spans="1:9" s="2" customFormat="1" ht="11.25" x14ac:dyDescent="0.2">
      <c r="A22" s="10" t="s">
        <v>48</v>
      </c>
      <c r="B22" s="11" t="s">
        <v>47</v>
      </c>
      <c r="C22" s="15">
        <v>3800000</v>
      </c>
      <c r="D22" s="16">
        <v>127349.01</v>
      </c>
      <c r="E22" s="17">
        <v>0.6591554544914443</v>
      </c>
      <c r="F22" s="16">
        <v>738821.52</v>
      </c>
      <c r="G22" s="17">
        <v>0.64573245515187794</v>
      </c>
      <c r="H22" s="15">
        <v>3061178.48</v>
      </c>
      <c r="I22" s="18">
        <v>1.9880658466067864</v>
      </c>
    </row>
    <row r="23" spans="1:9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3.2472230214534673E-2</v>
      </c>
    </row>
    <row r="24" spans="1:9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3.2472230214534673E-2</v>
      </c>
    </row>
    <row r="25" spans="1:9" s="2" customFormat="1" ht="11.25" x14ac:dyDescent="0.2">
      <c r="A25" s="3" t="s">
        <v>44</v>
      </c>
      <c r="B25" s="5" t="s">
        <v>43</v>
      </c>
      <c r="C25" s="22">
        <v>200000</v>
      </c>
      <c r="D25" s="23">
        <v>65343.44</v>
      </c>
      <c r="E25" s="24">
        <v>0.33821609521137558</v>
      </c>
      <c r="F25" s="23">
        <v>81787.490000000005</v>
      </c>
      <c r="G25" s="24">
        <v>7.1482537106403815E-2</v>
      </c>
      <c r="H25" s="22">
        <v>118212.51</v>
      </c>
      <c r="I25" s="25">
        <v>7.6772476779159632E-2</v>
      </c>
    </row>
    <row r="26" spans="1:9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3.2472230214534673E-2</v>
      </c>
    </row>
    <row r="27" spans="1:9" s="2" customFormat="1" ht="11.25" x14ac:dyDescent="0.2">
      <c r="A27" s="43"/>
      <c r="B27" s="4" t="s">
        <v>42</v>
      </c>
      <c r="C27" s="19">
        <v>55073000</v>
      </c>
      <c r="D27" s="26">
        <v>2088006.2599999998</v>
      </c>
      <c r="E27" s="20">
        <v>10.807470865233116</v>
      </c>
      <c r="F27" s="26">
        <v>24238342.199999999</v>
      </c>
      <c r="G27" s="20">
        <v>21.184391350183425</v>
      </c>
      <c r="H27" s="19">
        <v>30834657.800000001</v>
      </c>
      <c r="I27" s="21">
        <v>20.025402133359943</v>
      </c>
    </row>
    <row r="28" spans="1:9" s="2" customFormat="1" ht="11.25" x14ac:dyDescent="0.2">
      <c r="A28" s="10" t="s">
        <v>81</v>
      </c>
      <c r="B28" s="11" t="s">
        <v>82</v>
      </c>
      <c r="C28" s="15">
        <v>2700000</v>
      </c>
      <c r="D28" s="16">
        <v>195752.01</v>
      </c>
      <c r="E28" s="17">
        <v>1.0132077596768421</v>
      </c>
      <c r="F28" s="16">
        <v>963127.25</v>
      </c>
      <c r="G28" s="17">
        <v>0.84177640597985914</v>
      </c>
      <c r="H28" s="15">
        <v>1736872.75</v>
      </c>
      <c r="I28" s="18">
        <v>1.1280026358270385</v>
      </c>
    </row>
    <row r="29" spans="1:9" s="2" customFormat="1" ht="11.25" x14ac:dyDescent="0.2">
      <c r="A29" s="3" t="s">
        <v>41</v>
      </c>
      <c r="B29" s="5" t="s">
        <v>40</v>
      </c>
      <c r="C29" s="22">
        <v>1700000</v>
      </c>
      <c r="D29" s="23">
        <v>7418.88</v>
      </c>
      <c r="E29" s="24">
        <v>3.8399946872123204E-2</v>
      </c>
      <c r="F29" s="23">
        <v>492984.27</v>
      </c>
      <c r="G29" s="24">
        <v>0.43086988454039116</v>
      </c>
      <c r="H29" s="22">
        <v>1207015.73</v>
      </c>
      <c r="I29" s="25">
        <v>0.78388985314249249</v>
      </c>
    </row>
    <row r="30" spans="1:9" s="2" customFormat="1" ht="11.25" x14ac:dyDescent="0.2">
      <c r="A30" s="10" t="s">
        <v>39</v>
      </c>
      <c r="B30" s="11" t="s">
        <v>17</v>
      </c>
      <c r="C30" s="15">
        <v>2300000</v>
      </c>
      <c r="D30" s="16">
        <v>134922.51999999999</v>
      </c>
      <c r="E30" s="17">
        <v>0.69835576257507603</v>
      </c>
      <c r="F30" s="16">
        <v>583767.11</v>
      </c>
      <c r="G30" s="17">
        <v>0.5102143873356807</v>
      </c>
      <c r="H30" s="15">
        <v>1716232.8900000001</v>
      </c>
      <c r="I30" s="18">
        <v>1.1145981901167232</v>
      </c>
    </row>
    <row r="31" spans="1:9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0</v>
      </c>
      <c r="G31" s="24">
        <v>0</v>
      </c>
      <c r="H31" s="22">
        <v>100000</v>
      </c>
      <c r="I31" s="25">
        <v>6.4944460429069345E-2</v>
      </c>
    </row>
    <row r="32" spans="1:9" s="2" customFormat="1" ht="11.25" x14ac:dyDescent="0.2">
      <c r="A32" s="10" t="s">
        <v>36</v>
      </c>
      <c r="B32" s="11" t="s">
        <v>35</v>
      </c>
      <c r="C32" s="15">
        <v>100000</v>
      </c>
      <c r="D32" s="16">
        <v>18900</v>
      </c>
      <c r="E32" s="17">
        <v>9.7825951610368209E-2</v>
      </c>
      <c r="F32" s="16">
        <v>23287.5</v>
      </c>
      <c r="G32" s="17">
        <v>2.035335211858658E-2</v>
      </c>
      <c r="H32" s="15">
        <v>76712.5</v>
      </c>
      <c r="I32" s="18">
        <v>4.9820519206649816E-2</v>
      </c>
    </row>
    <row r="33" spans="1:9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0.3496013246348742</v>
      </c>
      <c r="H33" s="22">
        <v>750000</v>
      </c>
      <c r="I33" s="25">
        <v>0.4870834532180201</v>
      </c>
    </row>
    <row r="34" spans="1:9" s="2" customFormat="1" ht="11.25" x14ac:dyDescent="0.2">
      <c r="A34" s="10" t="s">
        <v>32</v>
      </c>
      <c r="B34" s="11" t="s">
        <v>31</v>
      </c>
      <c r="C34" s="15">
        <v>750000</v>
      </c>
      <c r="D34" s="16">
        <v>0</v>
      </c>
      <c r="E34" s="17">
        <v>0</v>
      </c>
      <c r="F34" s="16">
        <v>256620</v>
      </c>
      <c r="G34" s="17">
        <v>0.22428672981950351</v>
      </c>
      <c r="H34" s="15">
        <v>493380</v>
      </c>
      <c r="I34" s="18">
        <v>0.32042297886494236</v>
      </c>
    </row>
    <row r="35" spans="1:9" s="2" customFormat="1" ht="11.25" x14ac:dyDescent="0.2">
      <c r="A35" s="3" t="s">
        <v>30</v>
      </c>
      <c r="B35" s="5" t="s">
        <v>29</v>
      </c>
      <c r="C35" s="22">
        <v>1350000</v>
      </c>
      <c r="D35" s="23">
        <v>17206.72</v>
      </c>
      <c r="E35" s="24">
        <v>8.9061574502283331E-2</v>
      </c>
      <c r="F35" s="23">
        <v>187910.05</v>
      </c>
      <c r="G35" s="24">
        <v>0.16423400598051358</v>
      </c>
      <c r="H35" s="22">
        <v>1162089.95</v>
      </c>
      <c r="I35" s="25">
        <v>0.75471304772794168</v>
      </c>
    </row>
    <row r="36" spans="1:9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6.9010072721668401</v>
      </c>
      <c r="H36" s="15">
        <v>2104140.59</v>
      </c>
      <c r="I36" s="18">
        <v>1.3665227528445361</v>
      </c>
    </row>
    <row r="37" spans="1:9" s="2" customFormat="1" ht="11.25" x14ac:dyDescent="0.2">
      <c r="A37" s="3" t="s">
        <v>26</v>
      </c>
      <c r="B37" s="5" t="s">
        <v>15</v>
      </c>
      <c r="C37" s="22">
        <v>9800000</v>
      </c>
      <c r="D37" s="23">
        <v>92494.84</v>
      </c>
      <c r="E37" s="24">
        <v>0.47875109746289679</v>
      </c>
      <c r="F37" s="23">
        <v>3461653.6099999994</v>
      </c>
      <c r="G37" s="24">
        <v>3.0254967187077346</v>
      </c>
      <c r="H37" s="22">
        <v>6338346.3900000006</v>
      </c>
      <c r="I37" s="25">
        <v>4.1164048631108958</v>
      </c>
    </row>
    <row r="38" spans="1:9" s="2" customFormat="1" ht="11.25" x14ac:dyDescent="0.2">
      <c r="A38" s="10" t="s">
        <v>74</v>
      </c>
      <c r="B38" s="11" t="s">
        <v>75</v>
      </c>
      <c r="C38" s="15">
        <v>2500000</v>
      </c>
      <c r="D38" s="16">
        <v>0</v>
      </c>
      <c r="E38" s="17">
        <v>0</v>
      </c>
      <c r="F38" s="16">
        <v>1531321.92</v>
      </c>
      <c r="G38" s="17">
        <v>1.3383804291860468</v>
      </c>
      <c r="H38" s="15">
        <v>968678.08000000007</v>
      </c>
      <c r="I38" s="18">
        <v>0.6291027523506687</v>
      </c>
    </row>
    <row r="39" spans="1:9" s="2" customFormat="1" ht="11.25" x14ac:dyDescent="0.2">
      <c r="A39" s="3" t="s">
        <v>25</v>
      </c>
      <c r="B39" s="5" t="s">
        <v>24</v>
      </c>
      <c r="C39" s="22">
        <v>13500000</v>
      </c>
      <c r="D39" s="23">
        <v>1050374.8799999999</v>
      </c>
      <c r="E39" s="24">
        <v>5.4367154594511273</v>
      </c>
      <c r="F39" s="23">
        <v>5205566.9800000004</v>
      </c>
      <c r="G39" s="24">
        <v>4.5496827792089043</v>
      </c>
      <c r="H39" s="22">
        <v>8294433.0199999996</v>
      </c>
      <c r="I39" s="25">
        <v>5.386774770489561</v>
      </c>
    </row>
    <row r="40" spans="1:9" s="2" customFormat="1" ht="11.25" x14ac:dyDescent="0.2">
      <c r="A40" s="10" t="s">
        <v>23</v>
      </c>
      <c r="B40" s="11" t="s">
        <v>22</v>
      </c>
      <c r="C40" s="15">
        <v>305000</v>
      </c>
      <c r="D40" s="16">
        <v>960</v>
      </c>
      <c r="E40" s="17">
        <v>4.9689372246536235E-3</v>
      </c>
      <c r="F40" s="16">
        <v>115428.68</v>
      </c>
      <c r="G40" s="17">
        <v>0.10088504857213752</v>
      </c>
      <c r="H40" s="15">
        <v>189571.32</v>
      </c>
      <c r="I40" s="18">
        <v>0.12311607090226442</v>
      </c>
    </row>
    <row r="41" spans="1:9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1.5600959111831259E-2</v>
      </c>
      <c r="H41" s="22">
        <v>155150</v>
      </c>
      <c r="I41" s="25">
        <v>0.10076133035570108</v>
      </c>
    </row>
    <row r="42" spans="1:9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0.1235884120548866</v>
      </c>
      <c r="H42" s="15">
        <v>453595.03</v>
      </c>
      <c r="I42" s="18">
        <v>0.2945848447665752</v>
      </c>
    </row>
    <row r="43" spans="1:9" s="2" customFormat="1" ht="11.25" x14ac:dyDescent="0.2">
      <c r="A43" s="3" t="s">
        <v>20</v>
      </c>
      <c r="B43" s="5" t="s">
        <v>19</v>
      </c>
      <c r="C43" s="22">
        <v>7300000</v>
      </c>
      <c r="D43" s="23">
        <v>569976.41</v>
      </c>
      <c r="E43" s="24">
        <v>2.950184375857746</v>
      </c>
      <c r="F43" s="23">
        <v>2879736.84</v>
      </c>
      <c r="G43" s="24">
        <v>2.5168995346596166</v>
      </c>
      <c r="H43" s="22">
        <v>4420263.16</v>
      </c>
      <c r="I43" s="25">
        <v>2.8707160588069303</v>
      </c>
    </row>
    <row r="44" spans="1:9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3.8456145709836157E-3</v>
      </c>
      <c r="H44" s="15">
        <v>45600</v>
      </c>
      <c r="I44" s="18">
        <v>2.9614673955655618E-2</v>
      </c>
    </row>
    <row r="45" spans="1:9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6.7668491535034722E-2</v>
      </c>
      <c r="H45" s="22">
        <v>572576.39</v>
      </c>
      <c r="I45" s="25">
        <v>0.37185664702974375</v>
      </c>
    </row>
    <row r="46" spans="1:9" s="2" customFormat="1" ht="11.25" x14ac:dyDescent="0.2">
      <c r="A46" s="10" t="s">
        <v>14</v>
      </c>
      <c r="B46" s="11" t="s">
        <v>7</v>
      </c>
      <c r="C46" s="15">
        <v>50000</v>
      </c>
      <c r="D46" s="16">
        <v>0</v>
      </c>
      <c r="E46" s="17">
        <v>0</v>
      </c>
      <c r="F46" s="16">
        <v>0</v>
      </c>
      <c r="G46" s="17">
        <v>0</v>
      </c>
      <c r="H46" s="15">
        <v>50000</v>
      </c>
      <c r="I46" s="18">
        <v>3.2472230214534673E-2</v>
      </c>
    </row>
    <row r="47" spans="1:9" s="2" customFormat="1" ht="11.25" x14ac:dyDescent="0.2">
      <c r="A47" s="43"/>
      <c r="B47" s="4" t="s">
        <v>13</v>
      </c>
      <c r="C47" s="19">
        <v>5303000</v>
      </c>
      <c r="D47" s="26">
        <v>0</v>
      </c>
      <c r="E47" s="20">
        <v>0</v>
      </c>
      <c r="F47" s="26">
        <v>662494.92999999993</v>
      </c>
      <c r="G47" s="20">
        <v>0.57902276272972053</v>
      </c>
      <c r="H47" s="19">
        <v>4640505.07</v>
      </c>
      <c r="I47" s="21">
        <v>3.0137509788951067</v>
      </c>
    </row>
    <row r="48" spans="1:9" s="2" customFormat="1" ht="11.25" x14ac:dyDescent="0.2">
      <c r="A48" s="10" t="s">
        <v>70</v>
      </c>
      <c r="B48" s="11" t="s">
        <v>15</v>
      </c>
      <c r="C48" s="15">
        <v>300000</v>
      </c>
      <c r="D48" s="16">
        <v>0</v>
      </c>
      <c r="E48" s="17">
        <v>0</v>
      </c>
      <c r="F48" s="16">
        <v>0</v>
      </c>
      <c r="G48" s="17">
        <v>0</v>
      </c>
      <c r="H48" s="15">
        <v>300000</v>
      </c>
      <c r="I48" s="18">
        <v>0.19483338128720801</v>
      </c>
    </row>
    <row r="49" spans="1:9" s="2" customFormat="1" ht="11.25" x14ac:dyDescent="0.2">
      <c r="A49" s="3" t="s">
        <v>77</v>
      </c>
      <c r="B49" s="5" t="s">
        <v>75</v>
      </c>
      <c r="C49" s="22">
        <v>350000</v>
      </c>
      <c r="D49" s="23">
        <v>0</v>
      </c>
      <c r="E49" s="24">
        <v>0</v>
      </c>
      <c r="F49" s="23">
        <v>323652.5</v>
      </c>
      <c r="G49" s="24">
        <v>0.28287335680347153</v>
      </c>
      <c r="H49" s="22">
        <v>26347.5</v>
      </c>
      <c r="I49" s="25">
        <v>1.7111241711549045E-2</v>
      </c>
    </row>
    <row r="50" spans="1:9" s="2" customFormat="1" ht="11.25" x14ac:dyDescent="0.2">
      <c r="A50" s="10" t="s">
        <v>12</v>
      </c>
      <c r="B50" s="11" t="s">
        <v>11</v>
      </c>
      <c r="C50" s="15">
        <v>800000</v>
      </c>
      <c r="D50" s="16">
        <v>0</v>
      </c>
      <c r="E50" s="17">
        <v>0</v>
      </c>
      <c r="F50" s="16">
        <v>0</v>
      </c>
      <c r="G50" s="17">
        <v>0</v>
      </c>
      <c r="H50" s="15">
        <v>800000</v>
      </c>
      <c r="I50" s="18">
        <v>0.51955568343255476</v>
      </c>
    </row>
    <row r="51" spans="1:9" s="2" customFormat="1" ht="11.25" x14ac:dyDescent="0.2">
      <c r="A51" s="3" t="s">
        <v>10</v>
      </c>
      <c r="B51" s="5" t="s">
        <v>9</v>
      </c>
      <c r="C51" s="22">
        <v>3453000</v>
      </c>
      <c r="D51" s="23">
        <v>0</v>
      </c>
      <c r="E51" s="24">
        <v>0</v>
      </c>
      <c r="F51" s="23">
        <v>338842.43</v>
      </c>
      <c r="G51" s="24">
        <v>0.29614940592624905</v>
      </c>
      <c r="H51" s="22">
        <v>3114157.57</v>
      </c>
      <c r="I51" s="25">
        <v>2.0224728307475175</v>
      </c>
    </row>
    <row r="52" spans="1:9" s="2" customFormat="1" ht="12" thickBot="1" x14ac:dyDescent="0.25">
      <c r="A52" s="10" t="s">
        <v>8</v>
      </c>
      <c r="B52" s="11" t="s">
        <v>7</v>
      </c>
      <c r="C52" s="15">
        <v>400000</v>
      </c>
      <c r="D52" s="16">
        <v>0</v>
      </c>
      <c r="E52" s="17">
        <v>0</v>
      </c>
      <c r="F52" s="16">
        <v>0</v>
      </c>
      <c r="G52" s="17">
        <v>0</v>
      </c>
      <c r="H52" s="15">
        <v>400000</v>
      </c>
      <c r="I52" s="18">
        <v>0.25977784171627738</v>
      </c>
    </row>
    <row r="53" spans="1:9" s="2" customFormat="1" thickTop="1" thickBot="1" x14ac:dyDescent="0.2">
      <c r="A53" s="50"/>
      <c r="B53" s="51" t="s">
        <v>0</v>
      </c>
      <c r="C53" s="14">
        <v>268393763.31999999</v>
      </c>
      <c r="D53" s="14">
        <v>19320026.729999997</v>
      </c>
      <c r="E53" s="14">
        <v>100</v>
      </c>
      <c r="F53" s="14">
        <v>114416042.45000002</v>
      </c>
      <c r="G53" s="14">
        <v>100</v>
      </c>
      <c r="H53" s="14">
        <v>153977720.87</v>
      </c>
      <c r="I53" s="14">
        <v>100</v>
      </c>
    </row>
    <row r="54" spans="1:9" s="2" customFormat="1" ht="16.5" customHeight="1" thickTop="1" x14ac:dyDescent="0.15">
      <c r="A54" s="52" t="s">
        <v>69</v>
      </c>
      <c r="B54" s="52"/>
      <c r="C54" s="53"/>
      <c r="D54" s="53"/>
      <c r="E54" s="53"/>
      <c r="F54" s="53"/>
      <c r="G54" s="53"/>
      <c r="H54" s="53"/>
      <c r="I54" s="53"/>
    </row>
    <row r="55" spans="1:9" s="2" customFormat="1" ht="16.5" customHeight="1" x14ac:dyDescent="0.15">
      <c r="A55" s="6"/>
      <c r="B55" s="6" t="s">
        <v>6</v>
      </c>
      <c r="C55" s="7">
        <f>F5</f>
        <v>61656463.99000001</v>
      </c>
      <c r="D55" s="7"/>
      <c r="E55" s="7"/>
      <c r="F55" s="7"/>
      <c r="G55" s="7"/>
      <c r="H55" s="7"/>
      <c r="I55" s="7"/>
    </row>
    <row r="56" spans="1:9" s="2" customFormat="1" ht="16.5" customHeight="1" x14ac:dyDescent="0.15">
      <c r="A56" s="6"/>
      <c r="B56" s="6" t="s">
        <v>5</v>
      </c>
      <c r="C56" s="7">
        <f>F19</f>
        <v>27858741.329999998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42</v>
      </c>
      <c r="C57" s="7">
        <f>F27</f>
        <v>24238342.199999999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</v>
      </c>
      <c r="C58" s="7">
        <f>F47</f>
        <v>662494.92999999993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/>
      <c r="C59" s="7">
        <f>SUM(C55:C58)</f>
        <v>114416042.45000002</v>
      </c>
      <c r="D59" s="7"/>
      <c r="E59" s="7"/>
      <c r="F59" s="7"/>
      <c r="G59" s="7"/>
      <c r="H59" s="7"/>
      <c r="I59" s="7"/>
    </row>
    <row r="60" spans="1:9" x14ac:dyDescent="0.2">
      <c r="A60" s="6"/>
      <c r="B60" s="6"/>
      <c r="C60" s="7"/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</sheetData>
  <mergeCells count="9">
    <mergeCell ref="A54:I54"/>
    <mergeCell ref="A53:B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6"/>
  <sheetViews>
    <sheetView topLeftCell="A19" zoomScale="120" workbookViewId="0">
      <selection activeCell="C48" sqref="C48:I53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85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4" t="s">
        <v>65</v>
      </c>
    </row>
    <row r="4" spans="1:9" s="2" customFormat="1" ht="11.25" x14ac:dyDescent="0.2">
      <c r="A4" s="32"/>
      <c r="B4" s="33" t="s">
        <v>64</v>
      </c>
      <c r="C4" s="27">
        <v>268459708.09000003</v>
      </c>
      <c r="D4" s="27">
        <v>23237179.73</v>
      </c>
      <c r="E4" s="29">
        <v>97.716442229240812</v>
      </c>
      <c r="F4" s="27">
        <v>136990727.25</v>
      </c>
      <c r="G4" s="29">
        <v>99.127668219731007</v>
      </c>
      <c r="H4" s="27">
        <v>131468980.84000003</v>
      </c>
      <c r="I4" s="30">
        <v>96.881042833554048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15054530.109999999</v>
      </c>
      <c r="E5" s="20">
        <v>63.30695630343525</v>
      </c>
      <c r="F5" s="26">
        <v>76710994.100000009</v>
      </c>
      <c r="G5" s="20">
        <v>55.508734967684056</v>
      </c>
      <c r="H5" s="19">
        <v>99618636.899999991</v>
      </c>
      <c r="I5" s="21">
        <v>73.410148666739786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27581.25</v>
      </c>
      <c r="E6" s="17">
        <v>0.11598402446213073</v>
      </c>
      <c r="F6" s="16">
        <v>134068.12</v>
      </c>
      <c r="G6" s="17">
        <v>9.70128444821661E-2</v>
      </c>
      <c r="H6" s="15">
        <v>65931.88</v>
      </c>
      <c r="I6" s="18">
        <v>4.8585980126753255E-2</v>
      </c>
    </row>
    <row r="7" spans="1:9" s="2" customFormat="1" ht="11.25" x14ac:dyDescent="0.2">
      <c r="A7" s="3" t="s">
        <v>62</v>
      </c>
      <c r="B7" s="5" t="s">
        <v>61</v>
      </c>
      <c r="C7" s="22">
        <v>136525631</v>
      </c>
      <c r="D7" s="23">
        <v>12046688.75</v>
      </c>
      <c r="E7" s="24">
        <v>50.658452487384544</v>
      </c>
      <c r="F7" s="23">
        <v>58835404.420000002</v>
      </c>
      <c r="G7" s="24">
        <v>42.573804563253425</v>
      </c>
      <c r="H7" s="22">
        <v>77690226.579999998</v>
      </c>
      <c r="I7" s="25">
        <v>57.250844426987925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35630.089999999997</v>
      </c>
      <c r="E8" s="17">
        <v>0.14983081731784886</v>
      </c>
      <c r="F8" s="16">
        <v>213027.12</v>
      </c>
      <c r="G8" s="17">
        <v>0.1541482558496661</v>
      </c>
      <c r="H8" s="15">
        <v>586972.88</v>
      </c>
      <c r="I8" s="18">
        <v>0.43254723940259432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219387.44</v>
      </c>
      <c r="E9" s="24">
        <v>0.92256290804964369</v>
      </c>
      <c r="F9" s="23">
        <v>1287020.46</v>
      </c>
      <c r="G9" s="24">
        <v>0.93129907192959716</v>
      </c>
      <c r="H9" s="22">
        <v>1512979.54</v>
      </c>
      <c r="I9" s="25">
        <v>1.1149324706443116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60564.93</v>
      </c>
      <c r="E10" s="17">
        <v>0.25468622062695617</v>
      </c>
      <c r="F10" s="16">
        <v>319266.51999999996</v>
      </c>
      <c r="G10" s="17">
        <v>0.23102399924100053</v>
      </c>
      <c r="H10" s="15">
        <v>680733.48</v>
      </c>
      <c r="I10" s="18">
        <v>0.50164053157433974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0</v>
      </c>
      <c r="E11" s="24">
        <v>0</v>
      </c>
      <c r="F11" s="23">
        <v>144236.14000000001</v>
      </c>
      <c r="G11" s="24">
        <v>0.10437051118884892</v>
      </c>
      <c r="H11" s="22">
        <v>805763.86</v>
      </c>
      <c r="I11" s="25">
        <v>0.59377689349698481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118241.58</v>
      </c>
      <c r="E12" s="17">
        <v>0.49722671405976837</v>
      </c>
      <c r="F12" s="16">
        <v>985495.97</v>
      </c>
      <c r="G12" s="17">
        <v>0.71311335816010113</v>
      </c>
      <c r="H12" s="15">
        <v>3014504.0300000003</v>
      </c>
      <c r="I12" s="18">
        <v>2.2214235798159794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0.54294089119104783</v>
      </c>
      <c r="H13" s="22">
        <v>449676.01</v>
      </c>
      <c r="I13" s="25">
        <v>0.33137155629928483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2083308.68</v>
      </c>
      <c r="E14" s="17">
        <v>8.7606807125597737</v>
      </c>
      <c r="F14" s="16">
        <v>12184904.199999999</v>
      </c>
      <c r="G14" s="17">
        <v>8.8171014569659985</v>
      </c>
      <c r="H14" s="15">
        <v>13815095.800000001</v>
      </c>
      <c r="I14" s="18">
        <v>10.180507062562031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0</v>
      </c>
      <c r="E15" s="24">
        <v>0</v>
      </c>
      <c r="F15" s="23">
        <v>4840.18</v>
      </c>
      <c r="G15" s="24">
        <v>3.5023958686501368E-3</v>
      </c>
      <c r="H15" s="22">
        <v>45159.82</v>
      </c>
      <c r="I15" s="25">
        <v>3.3278804078508813E-2</v>
      </c>
    </row>
    <row r="16" spans="1:9" s="2" customFormat="1" ht="11.25" x14ac:dyDescent="0.2">
      <c r="A16" s="10" t="s">
        <v>54</v>
      </c>
      <c r="B16" s="11" t="s">
        <v>53</v>
      </c>
      <c r="C16" s="15">
        <v>2200000</v>
      </c>
      <c r="D16" s="16">
        <v>410652.08</v>
      </c>
      <c r="E16" s="17">
        <v>1.7268644783011959</v>
      </c>
      <c r="F16" s="16">
        <v>1543812.05</v>
      </c>
      <c r="G16" s="17">
        <v>1.1171156746014193</v>
      </c>
      <c r="H16" s="15">
        <v>656187.94999999995</v>
      </c>
      <c r="I16" s="18">
        <v>0.48355264096996708</v>
      </c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3.9793237002261658E-2</v>
      </c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52475.31</v>
      </c>
      <c r="E18" s="17">
        <v>0.22066794067338835</v>
      </c>
      <c r="F18" s="16">
        <v>308594.93</v>
      </c>
      <c r="G18" s="17">
        <v>0.22330194495212533</v>
      </c>
      <c r="H18" s="15">
        <v>241405.07</v>
      </c>
      <c r="I18" s="18">
        <v>0.1778942437788438</v>
      </c>
    </row>
    <row r="19" spans="1:10" s="2" customFormat="1" ht="11.25" x14ac:dyDescent="0.2">
      <c r="A19" s="3"/>
      <c r="B19" s="4" t="s">
        <v>52</v>
      </c>
      <c r="C19" s="19">
        <v>37192077.090000004</v>
      </c>
      <c r="D19" s="26">
        <v>5665736.8400000008</v>
      </c>
      <c r="E19" s="20">
        <v>23.825423439711951</v>
      </c>
      <c r="F19" s="26">
        <v>33524478.169999998</v>
      </c>
      <c r="G19" s="20">
        <v>24.258600680400249</v>
      </c>
      <c r="H19" s="19">
        <v>3667598.9200000055</v>
      </c>
      <c r="I19" s="21">
        <v>2.7026969083851689</v>
      </c>
    </row>
    <row r="20" spans="1:10" s="2" customFormat="1" ht="11.25" x14ac:dyDescent="0.2">
      <c r="A20" s="10" t="s">
        <v>51</v>
      </c>
      <c r="B20" s="11" t="s">
        <v>50</v>
      </c>
      <c r="C20" s="15">
        <v>32542077.09</v>
      </c>
      <c r="D20" s="16">
        <v>5503944.7700000005</v>
      </c>
      <c r="E20" s="17">
        <v>23.145059228348842</v>
      </c>
      <c r="F20" s="16">
        <v>32542077.09</v>
      </c>
      <c r="G20" s="17">
        <v>23.547726811257071</v>
      </c>
      <c r="H20" s="15">
        <v>0</v>
      </c>
      <c r="I20" s="18">
        <v>0</v>
      </c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0.36845589816908941</v>
      </c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161792.07</v>
      </c>
      <c r="E22" s="17">
        <v>0.68036421136310965</v>
      </c>
      <c r="F22" s="16">
        <v>900613.59000000008</v>
      </c>
      <c r="G22" s="17">
        <v>0.65169173808952729</v>
      </c>
      <c r="H22" s="15">
        <v>2899386.41</v>
      </c>
      <c r="I22" s="18">
        <v>2.1365920476716034</v>
      </c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3.6845589816908941E-2</v>
      </c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3.6845589816908941E-2</v>
      </c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0</v>
      </c>
      <c r="E25" s="24">
        <v>0</v>
      </c>
      <c r="F25" s="23">
        <v>81787.490000000005</v>
      </c>
      <c r="G25" s="24">
        <v>5.9182131053651804E-2</v>
      </c>
      <c r="H25" s="22">
        <v>118212.51</v>
      </c>
      <c r="I25" s="25">
        <v>8.7112193093744933E-2</v>
      </c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3.6845589816908941E-2</v>
      </c>
    </row>
    <row r="27" spans="1:10" s="2" customFormat="1" ht="11.25" x14ac:dyDescent="0.2">
      <c r="A27" s="43"/>
      <c r="B27" s="4" t="s">
        <v>42</v>
      </c>
      <c r="C27" s="19">
        <v>54938000</v>
      </c>
      <c r="D27" s="26">
        <v>2516912.7799999998</v>
      </c>
      <c r="E27" s="20">
        <v>10.584062486093611</v>
      </c>
      <c r="F27" s="26">
        <v>26755254.979999997</v>
      </c>
      <c r="G27" s="20">
        <v>19.360332571646708</v>
      </c>
      <c r="H27" s="19">
        <v>28182745.020000003</v>
      </c>
      <c r="I27" s="21">
        <v>20.768197258429065</v>
      </c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198863.28</v>
      </c>
      <c r="E28" s="17">
        <v>0.83625519264498704</v>
      </c>
      <c r="F28" s="16">
        <v>1161990.53</v>
      </c>
      <c r="G28" s="17">
        <v>0.84082633945071938</v>
      </c>
      <c r="H28" s="15">
        <v>1538009.47</v>
      </c>
      <c r="I28" s="18">
        <v>1.1333773213228304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235395</v>
      </c>
      <c r="E29" s="24">
        <v>0.98987752325450307</v>
      </c>
      <c r="F29" s="23">
        <v>728379.27</v>
      </c>
      <c r="G29" s="24">
        <v>0.52706150309666222</v>
      </c>
      <c r="H29" s="22">
        <v>971620.73</v>
      </c>
      <c r="I29" s="25">
        <v>0.71599877750371266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5700.3</v>
      </c>
      <c r="E30" s="17">
        <v>2.3970767628061954E-2</v>
      </c>
      <c r="F30" s="16">
        <v>589467.41</v>
      </c>
      <c r="G30" s="17">
        <v>0.42654368669923354</v>
      </c>
      <c r="H30" s="15">
        <v>1710532.5899999999</v>
      </c>
      <c r="I30" s="18">
        <v>1.2605116435918975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18970</v>
      </c>
      <c r="E31" s="24">
        <v>7.9772198288569934E-2</v>
      </c>
      <c r="F31" s="23">
        <v>18970</v>
      </c>
      <c r="G31" s="24">
        <v>1.3726855122803923E-2</v>
      </c>
      <c r="H31" s="22">
        <v>81030</v>
      </c>
      <c r="I31" s="25">
        <v>5.9711962857282627E-2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1.6851035248934967E-2</v>
      </c>
      <c r="H32" s="15">
        <v>76712.5</v>
      </c>
      <c r="I32" s="18">
        <v>5.6530346176592548E-2</v>
      </c>
      <c r="J32" s="46"/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0.28944343959523294</v>
      </c>
      <c r="H33" s="22">
        <v>750000</v>
      </c>
      <c r="I33" s="25">
        <v>0.55268384725363406</v>
      </c>
      <c r="J33" s="46"/>
    </row>
    <row r="34" spans="1:10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256620</v>
      </c>
      <c r="G34" s="17">
        <v>0.18569243867232169</v>
      </c>
      <c r="H34" s="15">
        <v>858380</v>
      </c>
      <c r="I34" s="18">
        <v>0.63255034774076591</v>
      </c>
      <c r="J34" s="46"/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0</v>
      </c>
      <c r="E35" s="24">
        <v>0</v>
      </c>
      <c r="F35" s="23">
        <v>187910.05</v>
      </c>
      <c r="G35" s="24">
        <v>0.13597332801628051</v>
      </c>
      <c r="H35" s="22">
        <v>1162089.95</v>
      </c>
      <c r="I35" s="25">
        <v>0.85635779256104438</v>
      </c>
      <c r="J35" s="46"/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0</v>
      </c>
      <c r="E36" s="17">
        <v>0</v>
      </c>
      <c r="F36" s="16">
        <v>7895859.4100000001</v>
      </c>
      <c r="G36" s="17">
        <v>5.7135117654769658</v>
      </c>
      <c r="H36" s="15">
        <v>2104140.59</v>
      </c>
      <c r="I36" s="18">
        <v>1.5505660219249753</v>
      </c>
      <c r="J36" s="46"/>
    </row>
    <row r="37" spans="1:10" s="2" customFormat="1" ht="11.25" x14ac:dyDescent="0.2">
      <c r="A37" s="3" t="s">
        <v>26</v>
      </c>
      <c r="B37" s="5" t="s">
        <v>15</v>
      </c>
      <c r="C37" s="22">
        <v>8945000</v>
      </c>
      <c r="D37" s="23">
        <v>80309.48000000001</v>
      </c>
      <c r="E37" s="24">
        <v>0.33771553837701335</v>
      </c>
      <c r="F37" s="23">
        <v>3541963.09</v>
      </c>
      <c r="G37" s="24">
        <v>2.5629949492223991</v>
      </c>
      <c r="H37" s="22">
        <v>5403036.9100000001</v>
      </c>
      <c r="I37" s="25">
        <v>3.9815616350295833</v>
      </c>
      <c r="J37" s="46"/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5370</v>
      </c>
      <c r="E38" s="17">
        <v>2.2581797828656856E-2</v>
      </c>
      <c r="F38" s="16">
        <v>1536691.92</v>
      </c>
      <c r="G38" s="17">
        <v>1.1119634873075062</v>
      </c>
      <c r="H38" s="15">
        <v>963308.08000000007</v>
      </c>
      <c r="I38" s="18">
        <v>0.70987308765988211</v>
      </c>
      <c r="J38" s="46"/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1082741.4099999999</v>
      </c>
      <c r="E39" s="24">
        <v>4.5531187376787452</v>
      </c>
      <c r="F39" s="23">
        <v>6288308.3899999997</v>
      </c>
      <c r="G39" s="24">
        <v>4.5502740240929036</v>
      </c>
      <c r="H39" s="22">
        <v>7211691.6100000003</v>
      </c>
      <c r="I39" s="25">
        <v>5.3143806189620735</v>
      </c>
      <c r="J39" s="46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4903.18</v>
      </c>
      <c r="E40" s="17">
        <v>2.0618737332870344E-2</v>
      </c>
      <c r="F40" s="16">
        <v>120331.85999999999</v>
      </c>
      <c r="G40" s="17">
        <v>8.7073168628230058E-2</v>
      </c>
      <c r="H40" s="15">
        <v>184668.14</v>
      </c>
      <c r="I40" s="18">
        <v>0.1360841307738303</v>
      </c>
      <c r="J40" s="46"/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1.2916413491937269E-2</v>
      </c>
      <c r="H41" s="22">
        <v>155150</v>
      </c>
      <c r="I41" s="25">
        <v>0.11433186520186844</v>
      </c>
      <c r="J41" s="46"/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0</v>
      </c>
      <c r="E42" s="17">
        <v>0</v>
      </c>
      <c r="F42" s="16">
        <v>141404.97</v>
      </c>
      <c r="G42" s="17">
        <v>0.10232185223165181</v>
      </c>
      <c r="H42" s="15">
        <v>453595.03</v>
      </c>
      <c r="I42" s="18">
        <v>0.33425952836737016</v>
      </c>
      <c r="J42" s="46"/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571703</v>
      </c>
      <c r="E43" s="24">
        <v>2.4041120230980653</v>
      </c>
      <c r="F43" s="23">
        <v>3451439.84</v>
      </c>
      <c r="G43" s="24">
        <v>2.4974915471140511</v>
      </c>
      <c r="H43" s="22">
        <v>3848560.16</v>
      </c>
      <c r="I43" s="25">
        <v>2.8360493808211493</v>
      </c>
      <c r="J43" s="46"/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3.183877835547562E-3</v>
      </c>
      <c r="H44" s="15">
        <v>45600</v>
      </c>
      <c r="I44" s="18">
        <v>3.3603177913020955E-2</v>
      </c>
      <c r="J44" s="46"/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5.6024389960699687E-2</v>
      </c>
      <c r="H45" s="22">
        <v>572576.39</v>
      </c>
      <c r="I45" s="25">
        <v>0.42193829609572969</v>
      </c>
      <c r="J45" s="46"/>
    </row>
    <row r="46" spans="1:10" s="2" customFormat="1" ht="11.25" x14ac:dyDescent="0.2">
      <c r="A46" s="10" t="s">
        <v>14</v>
      </c>
      <c r="B46" s="11" t="s">
        <v>7</v>
      </c>
      <c r="C46" s="15">
        <v>355000</v>
      </c>
      <c r="D46" s="16">
        <v>301505.77</v>
      </c>
      <c r="E46" s="17">
        <v>1.2678849799466507</v>
      </c>
      <c r="F46" s="16">
        <v>301505.77</v>
      </c>
      <c r="G46" s="17">
        <v>0.21817216781652299</v>
      </c>
      <c r="H46" s="15">
        <v>53494.229999999981</v>
      </c>
      <c r="I46" s="18">
        <v>3.9420529123027681E-2</v>
      </c>
      <c r="J46" s="46"/>
    </row>
    <row r="47" spans="1:10" s="2" customFormat="1" ht="11.25" x14ac:dyDescent="0.2">
      <c r="A47" s="3" t="s">
        <v>86</v>
      </c>
      <c r="B47" s="5" t="s">
        <v>19</v>
      </c>
      <c r="C47" s="22">
        <v>50000</v>
      </c>
      <c r="D47" s="23">
        <v>11451.36</v>
      </c>
      <c r="E47" s="24">
        <v>4.8154990015487523E-2</v>
      </c>
      <c r="F47" s="23">
        <v>11451.36</v>
      </c>
      <c r="G47" s="24">
        <v>8.2863025661081662E-3</v>
      </c>
      <c r="H47" s="22">
        <v>38548.639999999999</v>
      </c>
      <c r="I47" s="25">
        <v>2.8406947548793773E-2</v>
      </c>
    </row>
    <row r="48" spans="1:10" s="2" customFormat="1" ht="11.25" x14ac:dyDescent="0.2">
      <c r="A48" s="47"/>
      <c r="B48" s="48" t="s">
        <v>13</v>
      </c>
      <c r="C48" s="49">
        <v>5438000</v>
      </c>
      <c r="D48" s="49">
        <v>543034.94000000006</v>
      </c>
      <c r="E48" s="29">
        <v>2.2835577707591823</v>
      </c>
      <c r="F48" s="49">
        <v>1205529.8700000001</v>
      </c>
      <c r="G48" s="29">
        <v>0.87233178026898517</v>
      </c>
      <c r="H48" s="27">
        <v>4232470.13</v>
      </c>
      <c r="I48" s="30">
        <v>3.118957166445985</v>
      </c>
      <c r="J48" s="46"/>
    </row>
    <row r="49" spans="1:9" s="2" customFormat="1" ht="11.25" x14ac:dyDescent="0.2">
      <c r="A49" s="3" t="s">
        <v>70</v>
      </c>
      <c r="B49" s="5" t="s">
        <v>15</v>
      </c>
      <c r="C49" s="22">
        <v>800000</v>
      </c>
      <c r="D49" s="23">
        <v>377866.03</v>
      </c>
      <c r="E49" s="24">
        <v>1.5889933511689363</v>
      </c>
      <c r="F49" s="23">
        <v>377866.03</v>
      </c>
      <c r="G49" s="24">
        <v>0.27342710857348868</v>
      </c>
      <c r="H49" s="22">
        <v>422133.97</v>
      </c>
      <c r="I49" s="25">
        <v>0.31107550212806689</v>
      </c>
    </row>
    <row r="50" spans="1:9" s="2" customFormat="1" ht="11.25" x14ac:dyDescent="0.2">
      <c r="A50" s="10" t="s">
        <v>77</v>
      </c>
      <c r="B50" s="11" t="s">
        <v>75</v>
      </c>
      <c r="C50" s="15">
        <v>655000</v>
      </c>
      <c r="D50" s="16">
        <v>0</v>
      </c>
      <c r="E50" s="17">
        <v>0</v>
      </c>
      <c r="F50" s="16">
        <v>323652.5</v>
      </c>
      <c r="G50" s="17">
        <v>0.23419773208399031</v>
      </c>
      <c r="H50" s="15">
        <v>331347.5</v>
      </c>
      <c r="I50" s="18">
        <v>0.2441738814371647</v>
      </c>
    </row>
    <row r="51" spans="1:9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9.5798533523963239E-2</v>
      </c>
    </row>
    <row r="52" spans="1:9" s="2" customFormat="1" ht="11.25" x14ac:dyDescent="0.2">
      <c r="A52" s="10" t="s">
        <v>10</v>
      </c>
      <c r="B52" s="11" t="s">
        <v>9</v>
      </c>
      <c r="C52" s="15">
        <v>3453000</v>
      </c>
      <c r="D52" s="16">
        <v>165168.91</v>
      </c>
      <c r="E52" s="17">
        <v>0.69456441959024584</v>
      </c>
      <c r="F52" s="16">
        <v>504011.33999999997</v>
      </c>
      <c r="G52" s="17">
        <v>0.36470693961150596</v>
      </c>
      <c r="H52" s="15">
        <v>2948988.66</v>
      </c>
      <c r="I52" s="18">
        <v>2.1731445308215189</v>
      </c>
    </row>
    <row r="53" spans="1:9" s="2" customFormat="1" ht="12" thickBot="1" x14ac:dyDescent="0.25">
      <c r="A53" s="3" t="s">
        <v>8</v>
      </c>
      <c r="B53" s="5" t="s">
        <v>7</v>
      </c>
      <c r="C53" s="22">
        <v>400000</v>
      </c>
      <c r="D53" s="23">
        <v>0</v>
      </c>
      <c r="E53" s="24">
        <v>0</v>
      </c>
      <c r="F53" s="23">
        <v>0</v>
      </c>
      <c r="G53" s="24">
        <v>0</v>
      </c>
      <c r="H53" s="22">
        <v>400000</v>
      </c>
      <c r="I53" s="25">
        <v>0.29476471853527153</v>
      </c>
    </row>
    <row r="54" spans="1:9" s="2" customFormat="1" thickTop="1" thickBot="1" x14ac:dyDescent="0.2">
      <c r="A54" s="50"/>
      <c r="B54" s="51" t="s">
        <v>0</v>
      </c>
      <c r="C54" s="14">
        <f>C48+C4</f>
        <v>273897708.09000003</v>
      </c>
      <c r="D54" s="14">
        <f>D48+D4</f>
        <v>23780214.670000002</v>
      </c>
      <c r="E54" s="14">
        <v>100</v>
      </c>
      <c r="F54" s="14">
        <f>F48+F4</f>
        <v>138196257.12</v>
      </c>
      <c r="G54" s="14">
        <v>100</v>
      </c>
      <c r="H54" s="14">
        <f>H48+H4</f>
        <v>135701450.97000003</v>
      </c>
      <c r="I54" s="14">
        <v>100</v>
      </c>
    </row>
    <row r="55" spans="1:9" s="2" customFormat="1" ht="16.5" customHeight="1" thickTop="1" x14ac:dyDescent="0.15">
      <c r="A55" s="52" t="s">
        <v>69</v>
      </c>
      <c r="B55" s="52"/>
      <c r="C55" s="53"/>
      <c r="D55" s="53"/>
      <c r="E55" s="53"/>
      <c r="F55" s="53"/>
      <c r="G55" s="53"/>
      <c r="H55" s="53"/>
      <c r="I55" s="53"/>
    </row>
    <row r="56" spans="1:9" s="2" customFormat="1" ht="16.5" customHeight="1" x14ac:dyDescent="0.15">
      <c r="A56" s="6"/>
      <c r="B56" s="6" t="s">
        <v>6</v>
      </c>
      <c r="C56" s="7">
        <f>F5</f>
        <v>76710994.100000009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5</v>
      </c>
      <c r="C57" s="7">
        <f>F19</f>
        <v>33524478.169999998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42</v>
      </c>
      <c r="C58" s="7">
        <f>F27</f>
        <v>26755254.979999997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 t="s">
        <v>4</v>
      </c>
      <c r="C59" s="7">
        <f>F48</f>
        <v>1205529.8700000001</v>
      </c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>
        <f>SUM(C56:C59)</f>
        <v>138196257.12</v>
      </c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J66"/>
  <sheetViews>
    <sheetView tabSelected="1" topLeftCell="A54" zoomScale="120" workbookViewId="0">
      <selection activeCell="C60" sqref="C60"/>
    </sheetView>
  </sheetViews>
  <sheetFormatPr defaultRowHeight="12.75" x14ac:dyDescent="0.2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</row>
    <row r="2" spans="1:9" s="2" customFormat="1" ht="15" customHeight="1" thickBot="1" x14ac:dyDescent="0.25">
      <c r="A2" s="55" t="s">
        <v>3</v>
      </c>
      <c r="B2" s="56" t="s">
        <v>67</v>
      </c>
      <c r="C2" s="57" t="s">
        <v>66</v>
      </c>
      <c r="D2" s="59" t="s">
        <v>88</v>
      </c>
      <c r="E2" s="55"/>
      <c r="F2" s="60" t="s">
        <v>68</v>
      </c>
      <c r="G2" s="61"/>
      <c r="H2" s="62" t="s">
        <v>2</v>
      </c>
      <c r="I2" s="63"/>
    </row>
    <row r="3" spans="1:9" s="2" customFormat="1" ht="15" customHeight="1" thickBot="1" x14ac:dyDescent="0.2">
      <c r="A3" s="55"/>
      <c r="B3" s="56"/>
      <c r="C3" s="58"/>
      <c r="D3" s="9" t="s">
        <v>1</v>
      </c>
      <c r="E3" s="9" t="s">
        <v>65</v>
      </c>
      <c r="F3" s="9" t="s">
        <v>1</v>
      </c>
      <c r="G3" s="9" t="s">
        <v>65</v>
      </c>
      <c r="H3" s="9" t="s">
        <v>1</v>
      </c>
      <c r="I3" s="45" t="s">
        <v>65</v>
      </c>
    </row>
    <row r="4" spans="1:9" s="2" customFormat="1" ht="11.25" x14ac:dyDescent="0.2">
      <c r="A4" s="32"/>
      <c r="B4" s="33" t="s">
        <v>64</v>
      </c>
      <c r="C4" s="27">
        <v>276082024.63</v>
      </c>
      <c r="D4" s="27">
        <v>23258718.02</v>
      </c>
      <c r="E4" s="29">
        <v>98.892886601192615</v>
      </c>
      <c r="F4" s="27">
        <v>160249445.26999998</v>
      </c>
      <c r="G4" s="29">
        <v>99.093522714371275</v>
      </c>
      <c r="H4" s="27">
        <v>115832579.36000001</v>
      </c>
      <c r="I4" s="30">
        <v>96.684530636116648</v>
      </c>
    </row>
    <row r="5" spans="1:9" s="2" customFormat="1" ht="11.25" x14ac:dyDescent="0.2">
      <c r="A5" s="3"/>
      <c r="B5" s="4" t="s">
        <v>63</v>
      </c>
      <c r="C5" s="19">
        <v>176329631</v>
      </c>
      <c r="D5" s="26">
        <v>11564551.989999998</v>
      </c>
      <c r="E5" s="20">
        <v>49.170892718904305</v>
      </c>
      <c r="F5" s="26">
        <v>88275546.090000004</v>
      </c>
      <c r="G5" s="20">
        <v>54.58698978242613</v>
      </c>
      <c r="H5" s="19">
        <v>88054084.909999996</v>
      </c>
      <c r="I5" s="21">
        <v>73.498042754075385</v>
      </c>
    </row>
    <row r="6" spans="1:9" s="2" customFormat="1" ht="11.25" x14ac:dyDescent="0.2">
      <c r="A6" s="10" t="s">
        <v>72</v>
      </c>
      <c r="B6" s="11" t="s">
        <v>73</v>
      </c>
      <c r="C6" s="15">
        <v>200000</v>
      </c>
      <c r="D6" s="16">
        <v>27502.1</v>
      </c>
      <c r="E6" s="17">
        <v>0.11693516617106567</v>
      </c>
      <c r="F6" s="16">
        <v>161570.22</v>
      </c>
      <c r="G6" s="17">
        <v>9.991025078782767E-2</v>
      </c>
      <c r="H6" s="15">
        <v>38429.78</v>
      </c>
      <c r="I6" s="18">
        <v>3.2077031024246569E-2</v>
      </c>
    </row>
    <row r="7" spans="1:9" s="2" customFormat="1" ht="11.25" x14ac:dyDescent="0.2">
      <c r="A7" s="3" t="s">
        <v>62</v>
      </c>
      <c r="B7" s="5" t="s">
        <v>61</v>
      </c>
      <c r="C7" s="22">
        <v>136525631</v>
      </c>
      <c r="D7" s="23">
        <v>9093727.9800000004</v>
      </c>
      <c r="E7" s="24">
        <v>38.665287103740056</v>
      </c>
      <c r="F7" s="23">
        <v>67929132.400000006</v>
      </c>
      <c r="G7" s="24">
        <v>42.005368649516925</v>
      </c>
      <c r="H7" s="22">
        <v>68596498.599999994</v>
      </c>
      <c r="I7" s="25">
        <v>57.256950566640917</v>
      </c>
    </row>
    <row r="8" spans="1:9" s="2" customFormat="1" ht="11.25" x14ac:dyDescent="0.2">
      <c r="A8" s="10" t="s">
        <v>60</v>
      </c>
      <c r="B8" s="11" t="s">
        <v>59</v>
      </c>
      <c r="C8" s="15">
        <v>800000</v>
      </c>
      <c r="D8" s="16">
        <v>44371.43</v>
      </c>
      <c r="E8" s="17">
        <v>0.18866124915180327</v>
      </c>
      <c r="F8" s="16">
        <v>257398.55</v>
      </c>
      <c r="G8" s="17">
        <v>0.15916765900871585</v>
      </c>
      <c r="H8" s="15">
        <v>542601.44999999995</v>
      </c>
      <c r="I8" s="18">
        <v>0.45290510498501868</v>
      </c>
    </row>
    <row r="9" spans="1:9" s="2" customFormat="1" ht="11.25" x14ac:dyDescent="0.2">
      <c r="A9" s="3" t="s">
        <v>58</v>
      </c>
      <c r="B9" s="5" t="s">
        <v>43</v>
      </c>
      <c r="C9" s="22">
        <v>2800000</v>
      </c>
      <c r="D9" s="23">
        <v>216736.67</v>
      </c>
      <c r="E9" s="24">
        <v>0.92153466541876528</v>
      </c>
      <c r="F9" s="23">
        <v>1503757.13</v>
      </c>
      <c r="G9" s="24">
        <v>0.92987898377735689</v>
      </c>
      <c r="H9" s="22">
        <v>1296242.8700000001</v>
      </c>
      <c r="I9" s="25">
        <v>1.0819635906307143</v>
      </c>
    </row>
    <row r="10" spans="1:9" s="2" customFormat="1" ht="11.25" x14ac:dyDescent="0.2">
      <c r="A10" s="10" t="s">
        <v>57</v>
      </c>
      <c r="B10" s="11" t="s">
        <v>56</v>
      </c>
      <c r="C10" s="15">
        <v>1000000</v>
      </c>
      <c r="D10" s="16">
        <v>80349.63</v>
      </c>
      <c r="E10" s="17">
        <v>0.34163563276381231</v>
      </c>
      <c r="F10" s="16">
        <v>399616.14999999997</v>
      </c>
      <c r="G10" s="17">
        <v>0.24711082132193768</v>
      </c>
      <c r="H10" s="15">
        <v>600383.85000000009</v>
      </c>
      <c r="I10" s="18">
        <v>0.50113561365447845</v>
      </c>
    </row>
    <row r="11" spans="1:9" s="2" customFormat="1" ht="11.25" x14ac:dyDescent="0.2">
      <c r="A11" s="3" t="s">
        <v>49</v>
      </c>
      <c r="B11" s="5" t="s">
        <v>7</v>
      </c>
      <c r="C11" s="22">
        <v>950000</v>
      </c>
      <c r="D11" s="23">
        <v>54639.199999999997</v>
      </c>
      <c r="E11" s="24">
        <v>0.23231840228397435</v>
      </c>
      <c r="F11" s="23">
        <v>198875.34000000003</v>
      </c>
      <c r="G11" s="24">
        <v>0.12297863489270795</v>
      </c>
      <c r="H11" s="22">
        <v>751124.65999999992</v>
      </c>
      <c r="I11" s="25">
        <v>0.62695776613596677</v>
      </c>
    </row>
    <row r="12" spans="1:9" s="2" customFormat="1" ht="11.25" x14ac:dyDescent="0.2">
      <c r="A12" s="10" t="s">
        <v>48</v>
      </c>
      <c r="B12" s="11" t="s">
        <v>47</v>
      </c>
      <c r="C12" s="15">
        <v>4000000</v>
      </c>
      <c r="D12" s="16">
        <v>238964.34</v>
      </c>
      <c r="E12" s="17">
        <v>1.0160436769140915</v>
      </c>
      <c r="F12" s="16">
        <v>1224460.31</v>
      </c>
      <c r="G12" s="17">
        <v>0.75717008154003396</v>
      </c>
      <c r="H12" s="15">
        <v>2775539.69</v>
      </c>
      <c r="I12" s="18">
        <v>2.316720854117762</v>
      </c>
    </row>
    <row r="13" spans="1:9" s="2" customFormat="1" ht="11.25" x14ac:dyDescent="0.2">
      <c r="A13" s="3" t="s">
        <v>55</v>
      </c>
      <c r="B13" s="5" t="s">
        <v>53</v>
      </c>
      <c r="C13" s="22">
        <v>1200000</v>
      </c>
      <c r="D13" s="23">
        <v>0</v>
      </c>
      <c r="E13" s="24">
        <v>0</v>
      </c>
      <c r="F13" s="23">
        <v>750323.99</v>
      </c>
      <c r="G13" s="24">
        <v>0.46397818863540263</v>
      </c>
      <c r="H13" s="22">
        <v>449676.01</v>
      </c>
      <c r="I13" s="25">
        <v>0.37534098096917051</v>
      </c>
    </row>
    <row r="14" spans="1:9" s="2" customFormat="1" ht="11.25" x14ac:dyDescent="0.2">
      <c r="A14" s="10" t="s">
        <v>46</v>
      </c>
      <c r="B14" s="11" t="s">
        <v>43</v>
      </c>
      <c r="C14" s="15">
        <v>26000000</v>
      </c>
      <c r="D14" s="16">
        <v>2084733.6</v>
      </c>
      <c r="E14" s="17">
        <v>8.8640020194241149</v>
      </c>
      <c r="F14" s="16">
        <v>14269637.799999999</v>
      </c>
      <c r="G14" s="17">
        <v>8.8239224483909577</v>
      </c>
      <c r="H14" s="15">
        <v>11730362.200000001</v>
      </c>
      <c r="I14" s="18">
        <v>9.7912398201355622</v>
      </c>
    </row>
    <row r="15" spans="1:9" s="2" customFormat="1" ht="11.25" x14ac:dyDescent="0.2">
      <c r="A15" s="3" t="s">
        <v>45</v>
      </c>
      <c r="B15" s="5" t="s">
        <v>7</v>
      </c>
      <c r="C15" s="22">
        <v>50000</v>
      </c>
      <c r="D15" s="23">
        <v>14947.68</v>
      </c>
      <c r="E15" s="24">
        <v>6.3555490114279092E-2</v>
      </c>
      <c r="F15" s="23">
        <v>19787.86</v>
      </c>
      <c r="G15" s="24">
        <v>1.2236228032334324E-2</v>
      </c>
      <c r="H15" s="22">
        <v>30212.14</v>
      </c>
      <c r="I15" s="25">
        <v>2.5217832422899135E-2</v>
      </c>
    </row>
    <row r="16" spans="1:9" s="2" customFormat="1" ht="11.25" x14ac:dyDescent="0.2">
      <c r="A16" s="10" t="s">
        <v>54</v>
      </c>
      <c r="B16" s="11" t="s">
        <v>53</v>
      </c>
      <c r="C16" s="15">
        <v>2200000</v>
      </c>
      <c r="D16" s="16">
        <v>-299024.14</v>
      </c>
      <c r="E16" s="17">
        <v>-1.2714097287138075</v>
      </c>
      <c r="F16" s="16">
        <v>1244787.9100000001</v>
      </c>
      <c r="G16" s="17">
        <v>0.76974006884285906</v>
      </c>
      <c r="H16" s="15">
        <v>955212.08999999985</v>
      </c>
      <c r="I16" s="18">
        <v>0.79730791708059223</v>
      </c>
    </row>
    <row r="17" spans="1:10" s="2" customFormat="1" ht="11.25" x14ac:dyDescent="0.2">
      <c r="A17" s="3" t="s">
        <v>21</v>
      </c>
      <c r="B17" s="5" t="s">
        <v>7</v>
      </c>
      <c r="C17" s="22">
        <v>54000</v>
      </c>
      <c r="D17" s="23">
        <v>0</v>
      </c>
      <c r="E17" s="24">
        <v>0</v>
      </c>
      <c r="F17" s="23">
        <v>0</v>
      </c>
      <c r="G17" s="24">
        <v>0</v>
      </c>
      <c r="H17" s="22">
        <v>54000</v>
      </c>
      <c r="I17" s="25">
        <v>4.5073369540739358E-2</v>
      </c>
    </row>
    <row r="18" spans="1:10" s="2" customFormat="1" ht="11.25" x14ac:dyDescent="0.2">
      <c r="A18" s="10" t="s">
        <v>44</v>
      </c>
      <c r="B18" s="11" t="s">
        <v>43</v>
      </c>
      <c r="C18" s="15">
        <v>550000</v>
      </c>
      <c r="D18" s="16">
        <v>7603.5</v>
      </c>
      <c r="E18" s="17">
        <v>3.2329041636154979E-2</v>
      </c>
      <c r="F18" s="16">
        <v>316198.43</v>
      </c>
      <c r="G18" s="17">
        <v>0.19552776767907709</v>
      </c>
      <c r="H18" s="15">
        <v>233801.57</v>
      </c>
      <c r="I18" s="18">
        <v>0.1951523067373156</v>
      </c>
    </row>
    <row r="19" spans="1:10" s="2" customFormat="1" ht="11.25" x14ac:dyDescent="0.2">
      <c r="A19" s="3"/>
      <c r="B19" s="4" t="s">
        <v>52</v>
      </c>
      <c r="C19" s="19">
        <v>44814393.630000003</v>
      </c>
      <c r="D19" s="26">
        <v>7767544.6799999988</v>
      </c>
      <c r="E19" s="20">
        <v>33.026537169778926</v>
      </c>
      <c r="F19" s="26">
        <v>41292022.850000001</v>
      </c>
      <c r="G19" s="20">
        <v>25.533767042467424</v>
      </c>
      <c r="H19" s="19">
        <v>3522370.7800000012</v>
      </c>
      <c r="I19" s="21">
        <v>2.940094811600785</v>
      </c>
    </row>
    <row r="20" spans="1:10" s="2" customFormat="1" ht="11.25" x14ac:dyDescent="0.2">
      <c r="A20" s="10" t="s">
        <v>51</v>
      </c>
      <c r="B20" s="11" t="s">
        <v>50</v>
      </c>
      <c r="C20" s="15">
        <v>40164393.630000003</v>
      </c>
      <c r="D20" s="16">
        <v>7622316.5399999991</v>
      </c>
      <c r="E20" s="17">
        <v>32.409046989624876</v>
      </c>
      <c r="F20" s="16">
        <v>40164393.630000003</v>
      </c>
      <c r="G20" s="17">
        <v>24.836474446307797</v>
      </c>
      <c r="H20" s="15">
        <v>0</v>
      </c>
      <c r="I20" s="18">
        <v>0</v>
      </c>
    </row>
    <row r="21" spans="1:10" s="2" customFormat="1" ht="11.25" x14ac:dyDescent="0.2">
      <c r="A21" s="3" t="s">
        <v>49</v>
      </c>
      <c r="B21" s="5" t="s">
        <v>7</v>
      </c>
      <c r="C21" s="22">
        <v>500000</v>
      </c>
      <c r="D21" s="23">
        <v>0</v>
      </c>
      <c r="E21" s="24">
        <v>0</v>
      </c>
      <c r="F21" s="23">
        <v>0</v>
      </c>
      <c r="G21" s="24">
        <v>0</v>
      </c>
      <c r="H21" s="22">
        <v>500000</v>
      </c>
      <c r="I21" s="25">
        <v>0.41734601426610518</v>
      </c>
    </row>
    <row r="22" spans="1:10" s="2" customFormat="1" ht="11.25" x14ac:dyDescent="0.2">
      <c r="A22" s="10" t="s">
        <v>48</v>
      </c>
      <c r="B22" s="11" t="s">
        <v>47</v>
      </c>
      <c r="C22" s="15">
        <v>3800000</v>
      </c>
      <c r="D22" s="16">
        <v>143342.09</v>
      </c>
      <c r="E22" s="17">
        <v>0.60947095361655468</v>
      </c>
      <c r="F22" s="16">
        <v>1043955.68</v>
      </c>
      <c r="G22" s="17">
        <v>0.64555135098644534</v>
      </c>
      <c r="H22" s="15">
        <v>2756044.32</v>
      </c>
      <c r="I22" s="18">
        <v>2.3004482241854762</v>
      </c>
    </row>
    <row r="23" spans="1:10" s="2" customFormat="1" ht="11.25" x14ac:dyDescent="0.2">
      <c r="A23" s="3" t="s">
        <v>46</v>
      </c>
      <c r="B23" s="5" t="s">
        <v>43</v>
      </c>
      <c r="C23" s="22">
        <v>50000</v>
      </c>
      <c r="D23" s="23">
        <v>0</v>
      </c>
      <c r="E23" s="24">
        <v>0</v>
      </c>
      <c r="F23" s="23">
        <v>0</v>
      </c>
      <c r="G23" s="24">
        <v>0</v>
      </c>
      <c r="H23" s="22">
        <v>50000</v>
      </c>
      <c r="I23" s="25">
        <v>4.1734601426610521E-2</v>
      </c>
    </row>
    <row r="24" spans="1:10" s="2" customFormat="1" ht="11.25" x14ac:dyDescent="0.2">
      <c r="A24" s="10" t="s">
        <v>45</v>
      </c>
      <c r="B24" s="11" t="s">
        <v>7</v>
      </c>
      <c r="C24" s="15">
        <v>50000</v>
      </c>
      <c r="D24" s="16">
        <v>0</v>
      </c>
      <c r="E24" s="17">
        <v>0</v>
      </c>
      <c r="F24" s="16">
        <v>0</v>
      </c>
      <c r="G24" s="17">
        <v>0</v>
      </c>
      <c r="H24" s="15">
        <v>50000</v>
      </c>
      <c r="I24" s="18">
        <v>4.1734601426610521E-2</v>
      </c>
    </row>
    <row r="25" spans="1:10" s="2" customFormat="1" ht="11.25" x14ac:dyDescent="0.2">
      <c r="A25" s="3" t="s">
        <v>44</v>
      </c>
      <c r="B25" s="5" t="s">
        <v>43</v>
      </c>
      <c r="C25" s="22">
        <v>200000</v>
      </c>
      <c r="D25" s="23">
        <v>1886.05</v>
      </c>
      <c r="E25" s="24">
        <v>8.0192265374985326E-3</v>
      </c>
      <c r="F25" s="23">
        <v>83673.540000000008</v>
      </c>
      <c r="G25" s="24">
        <v>5.174124517318434E-2</v>
      </c>
      <c r="H25" s="22">
        <v>116326.45999999999</v>
      </c>
      <c r="I25" s="25">
        <v>9.709676886937102E-2</v>
      </c>
    </row>
    <row r="26" spans="1:10" s="2" customFormat="1" ht="11.25" x14ac:dyDescent="0.2">
      <c r="A26" s="10" t="s">
        <v>14</v>
      </c>
      <c r="B26" s="11" t="s">
        <v>7</v>
      </c>
      <c r="C26" s="15">
        <v>50000</v>
      </c>
      <c r="D26" s="16">
        <v>0</v>
      </c>
      <c r="E26" s="17">
        <v>0</v>
      </c>
      <c r="F26" s="16">
        <v>0</v>
      </c>
      <c r="G26" s="17">
        <v>0</v>
      </c>
      <c r="H26" s="15">
        <v>50000</v>
      </c>
      <c r="I26" s="18">
        <v>4.1734601426610521E-2</v>
      </c>
    </row>
    <row r="27" spans="1:10" s="2" customFormat="1" ht="11.25" x14ac:dyDescent="0.2">
      <c r="A27" s="43"/>
      <c r="B27" s="4" t="s">
        <v>42</v>
      </c>
      <c r="C27" s="19">
        <v>54938000</v>
      </c>
      <c r="D27" s="26">
        <v>3926621.35</v>
      </c>
      <c r="E27" s="20">
        <v>16.69545671250938</v>
      </c>
      <c r="F27" s="26">
        <v>30681876.329999991</v>
      </c>
      <c r="G27" s="20">
        <v>18.972765889477731</v>
      </c>
      <c r="H27" s="19">
        <v>24256123.670000009</v>
      </c>
      <c r="I27" s="21">
        <v>20.246393070440472</v>
      </c>
    </row>
    <row r="28" spans="1:10" s="2" customFormat="1" ht="11.25" x14ac:dyDescent="0.2">
      <c r="A28" s="10" t="s">
        <v>81</v>
      </c>
      <c r="B28" s="11" t="s">
        <v>82</v>
      </c>
      <c r="C28" s="15">
        <v>2700000</v>
      </c>
      <c r="D28" s="16">
        <v>197483.94</v>
      </c>
      <c r="E28" s="17">
        <v>0.83967469175142118</v>
      </c>
      <c r="F28" s="16">
        <v>1359474.47</v>
      </c>
      <c r="G28" s="17">
        <v>0.84065884936808977</v>
      </c>
      <c r="H28" s="15">
        <v>1340525.53</v>
      </c>
      <c r="I28" s="18">
        <v>1.1189259739349164</v>
      </c>
      <c r="J28" s="46"/>
    </row>
    <row r="29" spans="1:10" s="2" customFormat="1" ht="11.25" x14ac:dyDescent="0.2">
      <c r="A29" s="3" t="s">
        <v>41</v>
      </c>
      <c r="B29" s="5" t="s">
        <v>40</v>
      </c>
      <c r="C29" s="22">
        <v>1700000</v>
      </c>
      <c r="D29" s="23">
        <v>0</v>
      </c>
      <c r="E29" s="24">
        <v>0</v>
      </c>
      <c r="F29" s="23">
        <v>728379.27</v>
      </c>
      <c r="G29" s="24">
        <v>0.45040822209906539</v>
      </c>
      <c r="H29" s="22">
        <v>971620.73</v>
      </c>
      <c r="I29" s="25">
        <v>0.81100407808764696</v>
      </c>
      <c r="J29" s="46"/>
    </row>
    <row r="30" spans="1:10" s="2" customFormat="1" ht="11.25" x14ac:dyDescent="0.2">
      <c r="A30" s="10" t="s">
        <v>39</v>
      </c>
      <c r="B30" s="11" t="s">
        <v>17</v>
      </c>
      <c r="C30" s="15">
        <v>2300000</v>
      </c>
      <c r="D30" s="16">
        <v>7231.52</v>
      </c>
      <c r="E30" s="17">
        <v>3.0747433573050233E-2</v>
      </c>
      <c r="F30" s="16">
        <v>596698.93000000005</v>
      </c>
      <c r="G30" s="17">
        <v>0.36898099006814772</v>
      </c>
      <c r="H30" s="15">
        <v>1703301.0699999998</v>
      </c>
      <c r="I30" s="18">
        <v>1.4217318253193842</v>
      </c>
      <c r="J30" s="46"/>
    </row>
    <row r="31" spans="1:10" s="2" customFormat="1" ht="11.25" x14ac:dyDescent="0.2">
      <c r="A31" s="3" t="s">
        <v>38</v>
      </c>
      <c r="B31" s="5" t="s">
        <v>37</v>
      </c>
      <c r="C31" s="22">
        <v>100000</v>
      </c>
      <c r="D31" s="23">
        <v>0</v>
      </c>
      <c r="E31" s="24">
        <v>0</v>
      </c>
      <c r="F31" s="23">
        <v>18970</v>
      </c>
      <c r="G31" s="24">
        <v>1.1730487570327571E-2</v>
      </c>
      <c r="H31" s="22">
        <v>81030</v>
      </c>
      <c r="I31" s="25">
        <v>6.763509507196501E-2</v>
      </c>
      <c r="J31" s="46"/>
    </row>
    <row r="32" spans="1:10" s="2" customFormat="1" ht="11.25" x14ac:dyDescent="0.2">
      <c r="A32" s="10" t="s">
        <v>36</v>
      </c>
      <c r="B32" s="11" t="s">
        <v>35</v>
      </c>
      <c r="C32" s="15">
        <v>100000</v>
      </c>
      <c r="D32" s="16">
        <v>0</v>
      </c>
      <c r="E32" s="17">
        <v>0</v>
      </c>
      <c r="F32" s="16">
        <v>23287.5</v>
      </c>
      <c r="G32" s="17">
        <v>1.4400302018661217E-2</v>
      </c>
      <c r="H32" s="15">
        <v>76712.5</v>
      </c>
      <c r="I32" s="18">
        <v>6.4031312238777185E-2</v>
      </c>
      <c r="J32" s="46"/>
    </row>
    <row r="33" spans="1:10" s="2" customFormat="1" ht="11.25" x14ac:dyDescent="0.2">
      <c r="A33" s="3" t="s">
        <v>34</v>
      </c>
      <c r="B33" s="5" t="s">
        <v>33</v>
      </c>
      <c r="C33" s="22">
        <v>1150000</v>
      </c>
      <c r="D33" s="23">
        <v>0</v>
      </c>
      <c r="E33" s="24">
        <v>0</v>
      </c>
      <c r="F33" s="23">
        <v>400000</v>
      </c>
      <c r="G33" s="24">
        <v>0.24734818282187815</v>
      </c>
      <c r="H33" s="22">
        <v>750000</v>
      </c>
      <c r="I33" s="25">
        <v>0.62601902139915777</v>
      </c>
      <c r="J33" s="46"/>
    </row>
    <row r="34" spans="1:10" s="2" customFormat="1" ht="11.25" x14ac:dyDescent="0.2">
      <c r="A34" s="10" t="s">
        <v>32</v>
      </c>
      <c r="B34" s="11" t="s">
        <v>31</v>
      </c>
      <c r="C34" s="15">
        <v>1115000</v>
      </c>
      <c r="D34" s="16">
        <v>0</v>
      </c>
      <c r="E34" s="17">
        <v>0</v>
      </c>
      <c r="F34" s="16">
        <v>256620</v>
      </c>
      <c r="G34" s="17">
        <v>0.15868622668937593</v>
      </c>
      <c r="H34" s="15">
        <v>858380</v>
      </c>
      <c r="I34" s="18">
        <v>0.71648294345147867</v>
      </c>
      <c r="J34" s="46"/>
    </row>
    <row r="35" spans="1:10" s="2" customFormat="1" ht="11.25" x14ac:dyDescent="0.2">
      <c r="A35" s="3" t="s">
        <v>30</v>
      </c>
      <c r="B35" s="5" t="s">
        <v>29</v>
      </c>
      <c r="C35" s="22">
        <v>1350000</v>
      </c>
      <c r="D35" s="23">
        <v>560</v>
      </c>
      <c r="E35" s="24">
        <v>2.3810433768983743E-3</v>
      </c>
      <c r="F35" s="23">
        <v>188470.05</v>
      </c>
      <c r="G35" s="24">
        <v>0.1165443109596213</v>
      </c>
      <c r="H35" s="22">
        <v>1161529.95</v>
      </c>
      <c r="I35" s="25">
        <v>0.96951979016641676</v>
      </c>
      <c r="J35" s="46"/>
    </row>
    <row r="36" spans="1:10" s="2" customFormat="1" ht="11.25" x14ac:dyDescent="0.2">
      <c r="A36" s="10" t="s">
        <v>28</v>
      </c>
      <c r="B36" s="11" t="s">
        <v>27</v>
      </c>
      <c r="C36" s="15">
        <v>10000000</v>
      </c>
      <c r="D36" s="16">
        <v>1832437.32</v>
      </c>
      <c r="E36" s="17">
        <v>7.7912727577989411</v>
      </c>
      <c r="F36" s="16">
        <v>9728296.7300000004</v>
      </c>
      <c r="G36" s="17">
        <v>6.0156912952937986</v>
      </c>
      <c r="H36" s="15">
        <v>271703.26999999955</v>
      </c>
      <c r="I36" s="18">
        <v>0.22678855359513447</v>
      </c>
      <c r="J36" s="46"/>
    </row>
    <row r="37" spans="1:10" s="2" customFormat="1" ht="11.25" x14ac:dyDescent="0.2">
      <c r="A37" s="3" t="s">
        <v>26</v>
      </c>
      <c r="B37" s="5" t="s">
        <v>15</v>
      </c>
      <c r="C37" s="22">
        <v>8945000</v>
      </c>
      <c r="D37" s="23">
        <v>123762.76000000001</v>
      </c>
      <c r="E37" s="24">
        <v>0.52622232143689829</v>
      </c>
      <c r="F37" s="23">
        <v>3665725.8499999992</v>
      </c>
      <c r="G37" s="24">
        <v>2.2667765693017112</v>
      </c>
      <c r="H37" s="22">
        <v>5279274.1500000004</v>
      </c>
      <c r="I37" s="25">
        <v>4.4065680494411614</v>
      </c>
      <c r="J37" s="46"/>
    </row>
    <row r="38" spans="1:10" s="2" customFormat="1" ht="11.25" x14ac:dyDescent="0.2">
      <c r="A38" s="10" t="s">
        <v>74</v>
      </c>
      <c r="B38" s="11" t="s">
        <v>75</v>
      </c>
      <c r="C38" s="15">
        <v>2500000</v>
      </c>
      <c r="D38" s="16">
        <v>97122.82</v>
      </c>
      <c r="E38" s="17">
        <v>0.41295294161909452</v>
      </c>
      <c r="F38" s="16">
        <v>1633814.74</v>
      </c>
      <c r="G38" s="17">
        <v>1.0103027675164984</v>
      </c>
      <c r="H38" s="15">
        <v>866185.26</v>
      </c>
      <c r="I38" s="18">
        <v>0.7229979317541001</v>
      </c>
      <c r="J38" s="46"/>
    </row>
    <row r="39" spans="1:10" s="2" customFormat="1" ht="11.25" x14ac:dyDescent="0.2">
      <c r="A39" s="3" t="s">
        <v>25</v>
      </c>
      <c r="B39" s="5" t="s">
        <v>24</v>
      </c>
      <c r="C39" s="22">
        <v>13500000</v>
      </c>
      <c r="D39" s="23">
        <v>1072686.96</v>
      </c>
      <c r="E39" s="24">
        <v>4.5609181814165201</v>
      </c>
      <c r="F39" s="23">
        <v>7360995.3499999996</v>
      </c>
      <c r="G39" s="24">
        <v>4.5518220589569873</v>
      </c>
      <c r="H39" s="22">
        <v>6139004.6500000004</v>
      </c>
      <c r="I39" s="25">
        <v>5.1241782444771724</v>
      </c>
      <c r="J39" s="46"/>
    </row>
    <row r="40" spans="1:10" s="2" customFormat="1" ht="11.25" x14ac:dyDescent="0.2">
      <c r="A40" s="10" t="s">
        <v>23</v>
      </c>
      <c r="B40" s="11" t="s">
        <v>22</v>
      </c>
      <c r="C40" s="15">
        <v>305000</v>
      </c>
      <c r="D40" s="16">
        <v>112</v>
      </c>
      <c r="E40" s="17">
        <v>4.7620867537967481E-4</v>
      </c>
      <c r="F40" s="16">
        <v>120443.85999999999</v>
      </c>
      <c r="G40" s="17">
        <v>7.4478924757631737E-2</v>
      </c>
      <c r="H40" s="15">
        <v>184556.14</v>
      </c>
      <c r="I40" s="18">
        <v>0.15404753887467462</v>
      </c>
      <c r="J40" s="46"/>
    </row>
    <row r="41" spans="1:10" s="2" customFormat="1" ht="11.25" x14ac:dyDescent="0.2">
      <c r="A41" s="3" t="s">
        <v>71</v>
      </c>
      <c r="B41" s="5" t="s">
        <v>76</v>
      </c>
      <c r="C41" s="22">
        <v>173000</v>
      </c>
      <c r="D41" s="23">
        <v>0</v>
      </c>
      <c r="E41" s="24">
        <v>0</v>
      </c>
      <c r="F41" s="23">
        <v>17850</v>
      </c>
      <c r="G41" s="24">
        <v>1.1037912658426312E-2</v>
      </c>
      <c r="H41" s="22">
        <v>155150</v>
      </c>
      <c r="I41" s="25">
        <v>0.12950246822677244</v>
      </c>
      <c r="J41" s="46"/>
    </row>
    <row r="42" spans="1:10" s="2" customFormat="1" ht="11.25" x14ac:dyDescent="0.2">
      <c r="A42" s="10" t="s">
        <v>21</v>
      </c>
      <c r="B42" s="11" t="s">
        <v>7</v>
      </c>
      <c r="C42" s="15">
        <v>595000</v>
      </c>
      <c r="D42" s="16">
        <v>16530</v>
      </c>
      <c r="E42" s="17">
        <v>7.0283298250232371E-2</v>
      </c>
      <c r="F42" s="16">
        <v>157934.97</v>
      </c>
      <c r="G42" s="17">
        <v>9.7662319583819601E-2</v>
      </c>
      <c r="H42" s="15">
        <v>437065.03</v>
      </c>
      <c r="I42" s="18">
        <v>0.36481469649119141</v>
      </c>
      <c r="J42" s="46"/>
    </row>
    <row r="43" spans="1:10" s="2" customFormat="1" ht="11.25" x14ac:dyDescent="0.2">
      <c r="A43" s="3" t="s">
        <v>20</v>
      </c>
      <c r="B43" s="5" t="s">
        <v>19</v>
      </c>
      <c r="C43" s="22">
        <v>7300000</v>
      </c>
      <c r="D43" s="23">
        <v>576021.45000000007</v>
      </c>
      <c r="E43" s="24">
        <v>2.4491643901319611</v>
      </c>
      <c r="F43" s="23">
        <v>4027461.29</v>
      </c>
      <c r="G43" s="24">
        <v>2.4904630786673931</v>
      </c>
      <c r="H43" s="22">
        <v>3272538.71</v>
      </c>
      <c r="I43" s="25">
        <v>2.731561974300083</v>
      </c>
      <c r="J43" s="46"/>
    </row>
    <row r="44" spans="1:10" s="2" customFormat="1" ht="11.25" x14ac:dyDescent="0.2">
      <c r="A44" s="10" t="s">
        <v>18</v>
      </c>
      <c r="B44" s="11" t="s">
        <v>17</v>
      </c>
      <c r="C44" s="15">
        <v>50000</v>
      </c>
      <c r="D44" s="16">
        <v>0</v>
      </c>
      <c r="E44" s="17">
        <v>0</v>
      </c>
      <c r="F44" s="16">
        <v>4400</v>
      </c>
      <c r="G44" s="17">
        <v>2.7208300110406597E-3</v>
      </c>
      <c r="H44" s="15">
        <v>45600</v>
      </c>
      <c r="I44" s="18">
        <v>3.8061956501068792E-2</v>
      </c>
      <c r="J44" s="46"/>
    </row>
    <row r="45" spans="1:10" s="2" customFormat="1" ht="11.25" x14ac:dyDescent="0.2">
      <c r="A45" s="3" t="s">
        <v>16</v>
      </c>
      <c r="B45" s="5" t="s">
        <v>15</v>
      </c>
      <c r="C45" s="22">
        <v>650000</v>
      </c>
      <c r="D45" s="23">
        <v>0</v>
      </c>
      <c r="E45" s="24">
        <v>0</v>
      </c>
      <c r="F45" s="23">
        <v>77423.61</v>
      </c>
      <c r="G45" s="24">
        <v>4.7876473102524485E-2</v>
      </c>
      <c r="H45" s="22">
        <v>572576.39</v>
      </c>
      <c r="I45" s="25">
        <v>0.47792494845875005</v>
      </c>
      <c r="J45" s="46"/>
    </row>
    <row r="46" spans="1:10" s="2" customFormat="1" ht="11.25" x14ac:dyDescent="0.2">
      <c r="A46" s="10" t="s">
        <v>14</v>
      </c>
      <c r="B46" s="11" t="s">
        <v>7</v>
      </c>
      <c r="C46" s="15">
        <v>355000</v>
      </c>
      <c r="D46" s="16">
        <v>0</v>
      </c>
      <c r="E46" s="17">
        <v>0</v>
      </c>
      <c r="F46" s="16">
        <v>301505.77</v>
      </c>
      <c r="G46" s="17">
        <v>0.18644226079952786</v>
      </c>
      <c r="H46" s="15">
        <v>53494.229999999981</v>
      </c>
      <c r="I46" s="18">
        <v>4.4651207353468607E-2</v>
      </c>
      <c r="J46" s="46"/>
    </row>
    <row r="47" spans="1:10" s="2" customFormat="1" ht="11.25" x14ac:dyDescent="0.2">
      <c r="A47" s="3" t="s">
        <v>86</v>
      </c>
      <c r="B47" s="5" t="s">
        <v>19</v>
      </c>
      <c r="C47" s="22">
        <v>50000</v>
      </c>
      <c r="D47" s="23">
        <v>2672.58</v>
      </c>
      <c r="E47" s="24">
        <v>1.136344447898403E-2</v>
      </c>
      <c r="F47" s="23">
        <v>14123.94</v>
      </c>
      <c r="G47" s="24">
        <v>8.7338272332130942E-3</v>
      </c>
      <c r="H47" s="22">
        <v>35876.06</v>
      </c>
      <c r="I47" s="25">
        <v>2.9945461297143289E-2</v>
      </c>
    </row>
    <row r="48" spans="1:10" s="2" customFormat="1" ht="11.25" x14ac:dyDescent="0.2">
      <c r="A48" s="47"/>
      <c r="B48" s="48" t="s">
        <v>13</v>
      </c>
      <c r="C48" s="49">
        <v>5438000</v>
      </c>
      <c r="D48" s="49">
        <v>260383.12</v>
      </c>
      <c r="E48" s="29">
        <v>1.1071133988073831</v>
      </c>
      <c r="F48" s="49">
        <v>1465912.99</v>
      </c>
      <c r="G48" s="29">
        <v>0.9064772856287151</v>
      </c>
      <c r="H48" s="27">
        <v>3972087.01</v>
      </c>
      <c r="I48" s="30">
        <v>3.3154693638833423</v>
      </c>
      <c r="J48" s="46"/>
    </row>
    <row r="49" spans="1:9" s="2" customFormat="1" ht="11.25" x14ac:dyDescent="0.2">
      <c r="A49" s="3" t="s">
        <v>70</v>
      </c>
      <c r="B49" s="5" t="s">
        <v>15</v>
      </c>
      <c r="C49" s="22">
        <v>800000</v>
      </c>
      <c r="D49" s="23">
        <v>0</v>
      </c>
      <c r="E49" s="24">
        <v>0</v>
      </c>
      <c r="F49" s="23">
        <v>377866.03</v>
      </c>
      <c r="G49" s="24">
        <v>0.23366118967654326</v>
      </c>
      <c r="H49" s="22">
        <v>422133.97</v>
      </c>
      <c r="I49" s="25">
        <v>0.35235185973165517</v>
      </c>
    </row>
    <row r="50" spans="1:9" s="2" customFormat="1" ht="11.25" x14ac:dyDescent="0.2">
      <c r="A50" s="10" t="s">
        <v>77</v>
      </c>
      <c r="B50" s="11" t="s">
        <v>75</v>
      </c>
      <c r="C50" s="15">
        <v>655000</v>
      </c>
      <c r="D50" s="16">
        <v>0</v>
      </c>
      <c r="E50" s="17">
        <v>0</v>
      </c>
      <c r="F50" s="16">
        <v>323652.5</v>
      </c>
      <c r="G50" s="17">
        <v>0.20013714435189478</v>
      </c>
      <c r="H50" s="15">
        <v>331347.5</v>
      </c>
      <c r="I50" s="18">
        <v>0.2765731169240766</v>
      </c>
    </row>
    <row r="51" spans="1:9" s="2" customFormat="1" ht="11.25" x14ac:dyDescent="0.2">
      <c r="A51" s="3" t="s">
        <v>12</v>
      </c>
      <c r="B51" s="5" t="s">
        <v>11</v>
      </c>
      <c r="C51" s="22">
        <v>130000</v>
      </c>
      <c r="D51" s="23">
        <v>0</v>
      </c>
      <c r="E51" s="24">
        <v>0</v>
      </c>
      <c r="F51" s="23">
        <v>0</v>
      </c>
      <c r="G51" s="24">
        <v>0</v>
      </c>
      <c r="H51" s="22">
        <v>130000</v>
      </c>
      <c r="I51" s="25">
        <v>0.10850996370918736</v>
      </c>
    </row>
    <row r="52" spans="1:9" s="2" customFormat="1" ht="11.25" x14ac:dyDescent="0.2">
      <c r="A52" s="10" t="s">
        <v>10</v>
      </c>
      <c r="B52" s="11" t="s">
        <v>9</v>
      </c>
      <c r="C52" s="15">
        <v>3453000</v>
      </c>
      <c r="D52" s="16">
        <v>260383.12</v>
      </c>
      <c r="E52" s="17">
        <v>1.1071133988073831</v>
      </c>
      <c r="F52" s="16">
        <v>764394.46</v>
      </c>
      <c r="G52" s="17">
        <v>0.47267895160027706</v>
      </c>
      <c r="H52" s="15">
        <v>2688605.54</v>
      </c>
      <c r="I52" s="18">
        <v>2.2441576121055391</v>
      </c>
    </row>
    <row r="53" spans="1:9" s="2" customFormat="1" ht="12" thickBot="1" x14ac:dyDescent="0.25">
      <c r="A53" s="3" t="s">
        <v>8</v>
      </c>
      <c r="B53" s="5" t="s">
        <v>7</v>
      </c>
      <c r="C53" s="22">
        <v>400000</v>
      </c>
      <c r="D53" s="23">
        <v>0</v>
      </c>
      <c r="E53" s="24">
        <v>0</v>
      </c>
      <c r="F53" s="23">
        <v>0</v>
      </c>
      <c r="G53" s="24">
        <v>0</v>
      </c>
      <c r="H53" s="22">
        <v>400000</v>
      </c>
      <c r="I53" s="25">
        <v>0.33387681141288417</v>
      </c>
    </row>
    <row r="54" spans="1:9" s="2" customFormat="1" thickTop="1" thickBot="1" x14ac:dyDescent="0.2">
      <c r="A54" s="50"/>
      <c r="B54" s="51" t="s">
        <v>0</v>
      </c>
      <c r="C54" s="14">
        <f>C48+C4</f>
        <v>281520024.63</v>
      </c>
      <c r="D54" s="14">
        <f>D48+D4</f>
        <v>23519101.140000001</v>
      </c>
      <c r="E54" s="14">
        <v>100</v>
      </c>
      <c r="F54" s="14">
        <f>F48+F4</f>
        <v>161715358.25999999</v>
      </c>
      <c r="G54" s="14">
        <v>100</v>
      </c>
      <c r="H54" s="14">
        <f>H48+H4</f>
        <v>119804666.37000002</v>
      </c>
      <c r="I54" s="14">
        <v>100</v>
      </c>
    </row>
    <row r="55" spans="1:9" s="2" customFormat="1" ht="16.5" customHeight="1" thickTop="1" x14ac:dyDescent="0.15">
      <c r="A55" s="52" t="s">
        <v>69</v>
      </c>
      <c r="B55" s="52"/>
      <c r="C55" s="53"/>
      <c r="D55" s="53"/>
      <c r="E55" s="53"/>
      <c r="F55" s="53"/>
      <c r="G55" s="53"/>
      <c r="H55" s="53"/>
      <c r="I55" s="53"/>
    </row>
    <row r="56" spans="1:9" s="2" customFormat="1" ht="16.5" customHeight="1" x14ac:dyDescent="0.15">
      <c r="A56" s="6"/>
      <c r="B56" s="6" t="s">
        <v>6</v>
      </c>
      <c r="C56" s="7">
        <f>F5</f>
        <v>88275546.090000004</v>
      </c>
      <c r="D56" s="7"/>
      <c r="E56" s="7"/>
      <c r="F56" s="7"/>
      <c r="G56" s="7"/>
      <c r="H56" s="7"/>
      <c r="I56" s="7"/>
    </row>
    <row r="57" spans="1:9" s="2" customFormat="1" ht="16.5" customHeight="1" x14ac:dyDescent="0.15">
      <c r="A57" s="6"/>
      <c r="B57" s="6" t="s">
        <v>5</v>
      </c>
      <c r="C57" s="7">
        <f>F19</f>
        <v>41292022.850000001</v>
      </c>
      <c r="D57" s="7"/>
      <c r="E57" s="7"/>
      <c r="F57" s="7"/>
      <c r="G57" s="7"/>
      <c r="H57" s="7"/>
      <c r="I57" s="7"/>
    </row>
    <row r="58" spans="1:9" s="2" customFormat="1" ht="16.5" customHeight="1" x14ac:dyDescent="0.15">
      <c r="A58" s="6"/>
      <c r="B58" s="6" t="s">
        <v>42</v>
      </c>
      <c r="C58" s="7">
        <f>F27</f>
        <v>30681876.329999991</v>
      </c>
      <c r="D58" s="7"/>
      <c r="E58" s="7"/>
      <c r="F58" s="7"/>
      <c r="G58" s="7"/>
      <c r="H58" s="7"/>
      <c r="I58" s="7"/>
    </row>
    <row r="59" spans="1:9" s="2" customFormat="1" ht="16.5" customHeight="1" x14ac:dyDescent="0.15">
      <c r="A59" s="6"/>
      <c r="B59" s="6" t="s">
        <v>4</v>
      </c>
      <c r="C59" s="7">
        <f>F48</f>
        <v>1465912.99</v>
      </c>
      <c r="D59" s="7"/>
      <c r="E59" s="7"/>
      <c r="F59" s="7"/>
      <c r="G59" s="7"/>
      <c r="H59" s="7"/>
      <c r="I59" s="7"/>
    </row>
    <row r="60" spans="1:9" s="2" customFormat="1" ht="16.5" customHeight="1" x14ac:dyDescent="0.15">
      <c r="A60" s="6"/>
      <c r="B60" s="6"/>
      <c r="C60" s="7">
        <f>SUM(C56:C59)</f>
        <v>161715358.25999999</v>
      </c>
      <c r="D60" s="7"/>
      <c r="E60" s="7"/>
      <c r="F60" s="7"/>
      <c r="G60" s="7"/>
      <c r="H60" s="7"/>
      <c r="I60" s="7"/>
    </row>
    <row r="61" spans="1:9" x14ac:dyDescent="0.2">
      <c r="A61" s="6"/>
      <c r="B61" s="6"/>
      <c r="C61" s="7"/>
      <c r="D61" s="7"/>
      <c r="E61" s="7"/>
      <c r="F61" s="7"/>
      <c r="G61" s="7"/>
      <c r="H61" s="7"/>
      <c r="I61" s="7"/>
    </row>
    <row r="62" spans="1:9" x14ac:dyDescent="0.2">
      <c r="A62" s="6"/>
      <c r="B62" s="6"/>
      <c r="C62" s="7"/>
      <c r="D62" s="7"/>
      <c r="E62" s="7"/>
      <c r="F62" s="7"/>
      <c r="G62" s="7"/>
      <c r="H62" s="7"/>
      <c r="I62" s="7"/>
    </row>
    <row r="63" spans="1:9" x14ac:dyDescent="0.2">
      <c r="A63" s="6"/>
      <c r="B63" s="6"/>
      <c r="C63" s="7"/>
      <c r="D63" s="7"/>
      <c r="E63" s="7"/>
      <c r="F63" s="7"/>
      <c r="G63" s="7"/>
      <c r="H63" s="7"/>
      <c r="I63" s="7"/>
    </row>
    <row r="64" spans="1:9" x14ac:dyDescent="0.2">
      <c r="A64" s="6"/>
      <c r="B64" s="6"/>
      <c r="C64" s="7"/>
      <c r="D64" s="7"/>
      <c r="E64" s="7"/>
      <c r="F64" s="7"/>
      <c r="G64" s="7"/>
      <c r="H64" s="7"/>
      <c r="I64" s="7"/>
    </row>
    <row r="65" spans="1:9" x14ac:dyDescent="0.2">
      <c r="A65" s="6"/>
      <c r="B65" s="6"/>
      <c r="C65" s="7"/>
      <c r="D65" s="7"/>
      <c r="E65" s="7"/>
      <c r="F65" s="7"/>
      <c r="G65" s="7"/>
      <c r="H65" s="7"/>
      <c r="I65" s="7"/>
    </row>
    <row r="66" spans="1:9" x14ac:dyDescent="0.2">
      <c r="A66" s="6"/>
      <c r="B66" s="6"/>
      <c r="C66" s="7"/>
      <c r="D66" s="7"/>
      <c r="E66" s="7"/>
      <c r="F66" s="7"/>
      <c r="G66" s="7"/>
      <c r="H66" s="7"/>
      <c r="I66" s="7"/>
    </row>
  </sheetData>
  <mergeCells count="9">
    <mergeCell ref="A54:B54"/>
    <mergeCell ref="A55:I55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JULHO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Celso Guerini</cp:lastModifiedBy>
  <cp:lastPrinted>2015-06-15T15:26:30Z</cp:lastPrinted>
  <dcterms:created xsi:type="dcterms:W3CDTF">2013-04-10T18:42:15Z</dcterms:created>
  <dcterms:modified xsi:type="dcterms:W3CDTF">2018-08-08T18:19:13Z</dcterms:modified>
</cp:coreProperties>
</file>