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9\RA1 TABELAS JAN\"/>
    </mc:Choice>
  </mc:AlternateContent>
  <bookViews>
    <workbookView xWindow="240" yWindow="75" windowWidth="19440" windowHeight="9270"/>
  </bookViews>
  <sheets>
    <sheet name="JANEIRO" sheetId="61" r:id="rId1"/>
  </sheets>
  <definedNames>
    <definedName name="NomeTabela">"Dummy"</definedName>
  </definedNames>
  <calcPr calcId="162913"/>
</workbook>
</file>

<file path=xl/calcChain.xml><?xml version="1.0" encoding="utf-8"?>
<calcChain xmlns="http://schemas.openxmlformats.org/spreadsheetml/2006/main">
  <c r="C59" i="61" l="1"/>
  <c r="C58" i="61"/>
  <c r="H54" i="61"/>
  <c r="F54" i="61"/>
  <c r="D54" i="61"/>
  <c r="C54" i="61"/>
  <c r="C57" i="61" l="1"/>
  <c r="C56" i="61"/>
  <c r="C60" i="61" l="1"/>
</calcChain>
</file>

<file path=xl/sharedStrings.xml><?xml version="1.0" encoding="utf-8"?>
<sst xmlns="http://schemas.openxmlformats.org/spreadsheetml/2006/main" count="114" uniqueCount="83">
  <si>
    <t>TOTAL</t>
  </si>
  <si>
    <t>R$</t>
  </si>
  <si>
    <t>SALDO</t>
  </si>
  <si>
    <t>CÓDIGO</t>
  </si>
  <si>
    <t>DESPESAS DE CAPITAL</t>
  </si>
  <si>
    <t>PESSOAL INATIVO</t>
  </si>
  <si>
    <t>PESSOAL ATIVO</t>
  </si>
  <si>
    <t>DESPESAS DE EXERCÍCIOS ANTERIORES</t>
  </si>
  <si>
    <t>4.4.90.92</t>
  </si>
  <si>
    <t>EQUIPAMENTO E MATERIAL PERMANENTE</t>
  </si>
  <si>
    <t>4.4.90.52</t>
  </si>
  <si>
    <t>OBRAS E INSTALAÇÕES</t>
  </si>
  <si>
    <t>4.4.90.51</t>
  </si>
  <si>
    <t>II - DESPESAS DE CAPITAL</t>
  </si>
  <si>
    <t>3.3.91.92</t>
  </si>
  <si>
    <t>OUTROS SERVIÇOS DE TERCEIRO - PESSOA JURÍDICA</t>
  </si>
  <si>
    <t>3.3.91.39</t>
  </si>
  <si>
    <t>MATERIAL DE CONSUMO</t>
  </si>
  <si>
    <t>3.3.91.30</t>
  </si>
  <si>
    <t>INDENIZAÇÕES E RESTITUIÇÕES</t>
  </si>
  <si>
    <t>3.3.90.93</t>
  </si>
  <si>
    <t>3.3.90.92</t>
  </si>
  <si>
    <t>OBRIGAÇÕES TRIBUTÁRIAS E CONTRIBUTIVAS</t>
  </si>
  <si>
    <t>3.3.90.47</t>
  </si>
  <si>
    <t>AUXÍLIO-ALIMENTAÇÃO</t>
  </si>
  <si>
    <t>3.3.90.46</t>
  </si>
  <si>
    <t>3.3.90.39</t>
  </si>
  <si>
    <t>LOCAÇÃO DE MÃO-DE-OBRA</t>
  </si>
  <si>
    <t>3.3.90.37</t>
  </si>
  <si>
    <t>OUTROS SERVIÇOS DE TERCEIRO - PESSOA FÍSICA</t>
  </si>
  <si>
    <t>3.3.90.36</t>
  </si>
  <si>
    <t>SERVIÇOS DE CONSULTORIA</t>
  </si>
  <si>
    <t>3.3.90.35</t>
  </si>
  <si>
    <t>PASSAGENS E DESPESAS COM LOCOMOÇÃO</t>
  </si>
  <si>
    <t>3.3.90.33</t>
  </si>
  <si>
    <t>MATERIAL DE DISTRIBUIÇÃO GRATUITA</t>
  </si>
  <si>
    <t>3.3.90.32</t>
  </si>
  <si>
    <t>PREMIAÇÕES CULTURAIS, ARTÍSTICAS, CIENTÍFICAS, DESPORTIVAS EOUTRAS</t>
  </si>
  <si>
    <t>3.3.90.31</t>
  </si>
  <si>
    <t>3.3.90.30</t>
  </si>
  <si>
    <t>DIÁRIAS - CIVIL</t>
  </si>
  <si>
    <t>3.3.90.14</t>
  </si>
  <si>
    <t>OUTROS CUSTEIOS</t>
  </si>
  <si>
    <t>OBRIGAÇÕES PATRONAIS</t>
  </si>
  <si>
    <t>3.3.91.13</t>
  </si>
  <si>
    <t>3.1.91.92</t>
  </si>
  <si>
    <t>3.1.91.13</t>
  </si>
  <si>
    <t>INDENIZAÇÕES E RESTITUIÇÕES TRABALHISTAS</t>
  </si>
  <si>
    <t>3.1.90.94</t>
  </si>
  <si>
    <t>3.1.90.92</t>
  </si>
  <si>
    <t>APOSENTADORIAS E REFORMAS</t>
  </si>
  <si>
    <t>3.1.90.01</t>
  </si>
  <si>
    <t>COM PESSOAL INATIVO</t>
  </si>
  <si>
    <t>RESSARCIMENTO DE DESPESAS DE PESSOAL REQUISITADO</t>
  </si>
  <si>
    <t>3.1.91.96</t>
  </si>
  <si>
    <t>3.1.90.96</t>
  </si>
  <si>
    <t>OUTRAS DESPESAS VARIÁVEIS  - PESSOAL CIVIL</t>
  </si>
  <si>
    <t>3.1.90.16</t>
  </si>
  <si>
    <t>3.1.90.13</t>
  </si>
  <si>
    <t>VENCIMENTOS E VANTAGENS FIXAS - PESSOAL MILITAR</t>
  </si>
  <si>
    <t>3.1.90.12</t>
  </si>
  <si>
    <t>VENCIMENTOS E VANTAGENS FIXAS - PESSOAL CIVIL</t>
  </si>
  <si>
    <t>3.1.90.11</t>
  </si>
  <si>
    <t>COM PESSOAL ATIVO</t>
  </si>
  <si>
    <t>I - DESPESAS CORRENTES</t>
  </si>
  <si>
    <t>%</t>
  </si>
  <si>
    <t>AUTORIZADA</t>
  </si>
  <si>
    <t>DESCRIÇÃO DA DESPESA</t>
  </si>
  <si>
    <t>EMPENHADO / ANO</t>
  </si>
  <si>
    <t>FONTE: Diretoria de Planejamento e Projetos Especiais - DPE</t>
  </si>
  <si>
    <t>4.4.90.39</t>
  </si>
  <si>
    <t>3.3.90.49</t>
  </si>
  <si>
    <t>3.1.90.07</t>
  </si>
  <si>
    <t>CONTRIB ENTID FECHADA DE PREVIDÊNCIA</t>
  </si>
  <si>
    <t>3.3.90.40</t>
  </si>
  <si>
    <t>SERVIÇOS DE TEC INFORM E COMUNIC - PESSOA JURÍDICA</t>
  </si>
  <si>
    <t>AUXÍLIO-TRASPORTE</t>
  </si>
  <si>
    <t>4.4.90.40</t>
  </si>
  <si>
    <t>JANEIRO</t>
  </si>
  <si>
    <t>3.3.90.08</t>
  </si>
  <si>
    <t>OUTROS BENEFÍCIOS ASSISTENCIAIS</t>
  </si>
  <si>
    <t>3.3.91.93</t>
  </si>
  <si>
    <t>TABELA 10 - RESUMO DA EXECUÇÃO ORÇAMENTÁRIA - 2019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</si>
</sst>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5"/>
      <name val="Times New Roman"/>
      <family val="1"/>
    </font>
    <font>
      <b/>
      <sz val="8"/>
      <name val="Calibri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7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</borders>
  <cellStyleXfs count="14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49">
    <xf numFmtId="0" fontId="0" fillId="0" borderId="0" xfId="0"/>
    <xf numFmtId="0" fontId="1" fillId="0" borderId="0" xfId="1"/>
    <xf numFmtId="0" fontId="2" fillId="0" borderId="0" xfId="1" applyFont="1"/>
    <xf numFmtId="0" fontId="6" fillId="2" borderId="0" xfId="1" applyFont="1" applyFill="1" applyAlignment="1">
      <alignment horizontal="center"/>
    </xf>
    <xf numFmtId="0" fontId="7" fillId="2" borderId="0" xfId="1" applyFont="1" applyFill="1" applyAlignment="1">
      <alignment horizontal="left"/>
    </xf>
    <xf numFmtId="0" fontId="6" fillId="2" borderId="0" xfId="1" applyFont="1" applyFill="1" applyAlignment="1">
      <alignment horizontal="left"/>
    </xf>
    <xf numFmtId="0" fontId="7" fillId="0" borderId="0" xfId="1" applyFont="1" applyFill="1" applyBorder="1" applyAlignment="1">
      <alignment horizontal="center" vertical="center"/>
    </xf>
    <xf numFmtId="43" fontId="7" fillId="0" borderId="0" xfId="11" applyFont="1" applyFill="1" applyBorder="1" applyAlignment="1">
      <alignment horizontal="right" vertical="center"/>
    </xf>
    <xf numFmtId="43" fontId="1" fillId="0" borderId="0" xfId="11" applyFont="1" applyAlignment="1">
      <alignment horizontal="right"/>
    </xf>
    <xf numFmtId="43" fontId="7" fillId="3" borderId="7" xfId="11" applyFont="1" applyFill="1" applyBorder="1" applyAlignment="1">
      <alignment horizontal="center" vertical="center"/>
    </xf>
    <xf numFmtId="0" fontId="6" fillId="4" borderId="0" xfId="1" applyFont="1" applyFill="1" applyAlignment="1">
      <alignment horizontal="center"/>
    </xf>
    <xf numFmtId="0" fontId="6" fillId="4" borderId="0" xfId="1" applyFont="1" applyFill="1"/>
    <xf numFmtId="4" fontId="7" fillId="5" borderId="1" xfId="1" applyNumberFormat="1" applyFont="1" applyFill="1" applyBorder="1" applyAlignment="1">
      <alignment vertical="center"/>
    </xf>
    <xf numFmtId="4" fontId="4" fillId="0" borderId="2" xfId="1" applyNumberFormat="1" applyFont="1" applyBorder="1"/>
    <xf numFmtId="4" fontId="4" fillId="0" borderId="3" xfId="1" applyNumberFormat="1" applyFont="1" applyBorder="1" applyAlignment="1">
      <alignment horizontal="right"/>
    </xf>
    <xf numFmtId="4" fontId="4" fillId="0" borderId="0" xfId="1" applyNumberFormat="1" applyFont="1" applyBorder="1" applyAlignment="1">
      <alignment horizontal="right"/>
    </xf>
    <xf numFmtId="4" fontId="3" fillId="2" borderId="2" xfId="1" applyNumberFormat="1" applyFont="1" applyFill="1" applyBorder="1"/>
    <xf numFmtId="4" fontId="3" fillId="2" borderId="3" xfId="1" applyNumberFormat="1" applyFont="1" applyFill="1" applyBorder="1" applyAlignment="1">
      <alignment horizontal="right"/>
    </xf>
    <xf numFmtId="4" fontId="3" fillId="2" borderId="0" xfId="1" applyNumberFormat="1" applyFont="1" applyFill="1" applyBorder="1" applyAlignment="1">
      <alignment horizontal="right"/>
    </xf>
    <xf numFmtId="4" fontId="4" fillId="2" borderId="2" xfId="1" applyNumberFormat="1" applyFont="1" applyFill="1" applyBorder="1"/>
    <xf numFmtId="4" fontId="4" fillId="2" borderId="3" xfId="1" applyNumberFormat="1" applyFont="1" applyFill="1" applyBorder="1" applyAlignment="1">
      <alignment horizontal="right"/>
    </xf>
    <xf numFmtId="4" fontId="4" fillId="2" borderId="0" xfId="1" applyNumberFormat="1" applyFont="1" applyFill="1" applyBorder="1" applyAlignment="1">
      <alignment horizontal="right"/>
    </xf>
    <xf numFmtId="0" fontId="6" fillId="0" borderId="0" xfId="1" applyFont="1" applyAlignment="1">
      <alignment horizontal="center"/>
    </xf>
    <xf numFmtId="0" fontId="7" fillId="0" borderId="0" xfId="1" applyFont="1"/>
    <xf numFmtId="4" fontId="3" fillId="0" borderId="2" xfId="1" applyNumberFormat="1" applyFont="1" applyBorder="1"/>
    <xf numFmtId="4" fontId="3" fillId="0" borderId="3" xfId="1" applyNumberFormat="1" applyFont="1" applyBorder="1" applyAlignment="1">
      <alignment horizontal="right"/>
    </xf>
    <xf numFmtId="4" fontId="3" fillId="0" borderId="0" xfId="1" applyNumberFormat="1" applyFont="1" applyBorder="1" applyAlignment="1">
      <alignment horizontal="right"/>
    </xf>
    <xf numFmtId="0" fontId="7" fillId="2" borderId="0" xfId="1" applyFont="1" applyFill="1" applyAlignment="1">
      <alignment horizontal="center"/>
    </xf>
    <xf numFmtId="0" fontId="7" fillId="4" borderId="0" xfId="1" applyFont="1" applyFill="1" applyAlignment="1">
      <alignment horizontal="center"/>
    </xf>
    <xf numFmtId="0" fontId="7" fillId="4" borderId="0" xfId="1" applyFont="1" applyFill="1" applyAlignment="1">
      <alignment horizontal="left"/>
    </xf>
    <xf numFmtId="43" fontId="7" fillId="3" borderId="8" xfId="11" applyFont="1" applyFill="1" applyBorder="1" applyAlignment="1">
      <alignment horizontal="center" vertical="center"/>
    </xf>
    <xf numFmtId="0" fontId="7" fillId="5" borderId="4" xfId="1" applyFont="1" applyFill="1" applyBorder="1" applyAlignment="1">
      <alignment horizontal="center" vertical="center"/>
    </xf>
    <xf numFmtId="0" fontId="7" fillId="5" borderId="5" xfId="1" applyFont="1" applyFill="1" applyBorder="1" applyAlignment="1">
      <alignment horizontal="center" vertical="center"/>
    </xf>
    <xf numFmtId="0" fontId="8" fillId="0" borderId="6" xfId="1" applyFont="1" applyFill="1" applyBorder="1" applyAlignment="1">
      <alignment horizontal="left" vertical="center"/>
    </xf>
    <xf numFmtId="0" fontId="8" fillId="0" borderId="0" xfId="1" applyFont="1" applyFill="1" applyBorder="1" applyAlignment="1">
      <alignment horizontal="left" vertical="center"/>
    </xf>
    <xf numFmtId="0" fontId="9" fillId="6" borderId="0" xfId="0" applyFont="1" applyFill="1" applyBorder="1" applyAlignment="1">
      <alignment horizontal="center" vertical="center"/>
    </xf>
    <xf numFmtId="0" fontId="7" fillId="3" borderId="9" xfId="1" applyFont="1" applyFill="1" applyBorder="1" applyAlignment="1">
      <alignment horizontal="center" vertical="center"/>
    </xf>
    <xf numFmtId="0" fontId="7" fillId="3" borderId="7" xfId="1" applyFont="1" applyFill="1" applyBorder="1" applyAlignment="1">
      <alignment horizontal="center" vertical="center"/>
    </xf>
    <xf numFmtId="43" fontId="7" fillId="3" borderId="10" xfId="11" applyFont="1" applyFill="1" applyBorder="1" applyAlignment="1">
      <alignment horizontal="right" vertical="center"/>
    </xf>
    <xf numFmtId="43" fontId="7" fillId="3" borderId="11" xfId="11" applyFont="1" applyFill="1" applyBorder="1" applyAlignment="1">
      <alignment horizontal="right" vertical="center"/>
    </xf>
    <xf numFmtId="0" fontId="7" fillId="3" borderId="8" xfId="1" applyFont="1" applyFill="1" applyBorder="1" applyAlignment="1">
      <alignment horizontal="center" vertical="center"/>
    </xf>
    <xf numFmtId="43" fontId="7" fillId="3" borderId="8" xfId="11" applyFont="1" applyFill="1" applyBorder="1" applyAlignment="1">
      <alignment horizontal="center" vertical="center"/>
    </xf>
    <xf numFmtId="43" fontId="7" fillId="3" borderId="9" xfId="11" applyFont="1" applyFill="1" applyBorder="1" applyAlignment="1">
      <alignment horizontal="center" vertical="center"/>
    </xf>
    <xf numFmtId="43" fontId="7" fillId="3" borderId="8" xfId="11" applyFont="1" applyFill="1" applyBorder="1" applyAlignment="1">
      <alignment horizontal="center"/>
    </xf>
    <xf numFmtId="43" fontId="7" fillId="3" borderId="12" xfId="11" applyFont="1" applyFill="1" applyBorder="1" applyAlignment="1">
      <alignment horizontal="center"/>
    </xf>
    <xf numFmtId="40" fontId="4" fillId="0" borderId="2" xfId="13" applyNumberFormat="1" applyFont="1" applyBorder="1"/>
    <xf numFmtId="40" fontId="4" fillId="2" borderId="2" xfId="13" applyNumberFormat="1" applyFont="1" applyFill="1" applyBorder="1"/>
    <xf numFmtId="40" fontId="3" fillId="0" borderId="2" xfId="13" applyNumberFormat="1" applyFont="1" applyBorder="1"/>
    <xf numFmtId="40" fontId="3" fillId="2" borderId="2" xfId="13" applyNumberFormat="1" applyFont="1" applyFill="1" applyBorder="1"/>
  </cellXfs>
  <cellStyles count="14">
    <cellStyle name="Normal" xfId="0" builtinId="0"/>
    <cellStyle name="Normal 2" xfId="1"/>
    <cellStyle name="Normal 3" xfId="2"/>
    <cellStyle name="Normal 3 2" xfId="3"/>
    <cellStyle name="Normal 4" xfId="4"/>
    <cellStyle name="Porcentagem 2" xfId="5"/>
    <cellStyle name="Porcentagem 3" xfId="6"/>
    <cellStyle name="Separador de milhares 2" xfId="7"/>
    <cellStyle name="Separador de milhares 2 2" xfId="8"/>
    <cellStyle name="Separador de milhares 3" xfId="9"/>
    <cellStyle name="Separador de milhares 4" xfId="10"/>
    <cellStyle name="Vírgula" xfId="11" builtinId="3"/>
    <cellStyle name="Vírgula 2" xfId="12"/>
    <cellStyle name="Vírgula 3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Execução Orçamentária do TCE/SC</a:t>
            </a:r>
            <a:endParaRPr lang="pt-BR" sz="1100"/>
          </a:p>
          <a:p>
            <a:pPr>
              <a:defRPr/>
            </a:pPr>
            <a:r>
              <a:rPr lang="pt-BR" sz="1000" b="0" i="1" baseline="0"/>
              <a:t>Período: JANEIRO -  / 2019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4018307086614173"/>
          <c:y val="0.19421965317919468"/>
          <c:w val="0.59679330708661416"/>
          <c:h val="0.71791907514452291"/>
        </c:manualLayout>
      </c:layout>
      <c:barChart>
        <c:barDir val="col"/>
        <c:grouping val="clustered"/>
        <c:varyColors val="0"/>
        <c:ser>
          <c:idx val="0"/>
          <c:order val="0"/>
          <c:tx>
            <c:v>DESPESA AUTORIZADA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JANEIRO!$C$54</c:f>
              <c:numCache>
                <c:formatCode>#,##0.00</c:formatCode>
                <c:ptCount val="1"/>
                <c:pt idx="0">
                  <c:v>257750397.15000001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69-4F91-96DB-9D193B104231}"/>
            </c:ext>
          </c:extLst>
        </c:ser>
        <c:ser>
          <c:idx val="1"/>
          <c:order val="1"/>
          <c:tx>
            <c:v>DESPESA DO PERÍODO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JANEIRO!$D$54</c:f>
              <c:numCache>
                <c:formatCode>#,##0.00</c:formatCode>
                <c:ptCount val="1"/>
                <c:pt idx="0">
                  <c:v>39667168.579999998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B69-4F91-96DB-9D193B104231}"/>
            </c:ext>
          </c:extLst>
        </c:ser>
        <c:ser>
          <c:idx val="2"/>
          <c:order val="2"/>
          <c:tx>
            <c:v>DESPESA DO ANO</c:v>
          </c:tx>
          <c:spPr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JANEIRO!$F$54</c:f>
              <c:numCache>
                <c:formatCode>#,##0.00</c:formatCode>
                <c:ptCount val="1"/>
                <c:pt idx="0">
                  <c:v>39667168.579999998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B69-4F91-96DB-9D193B104231}"/>
            </c:ext>
          </c:extLst>
        </c:ser>
        <c:ser>
          <c:idx val="3"/>
          <c:order val="3"/>
          <c:tx>
            <c:v>SALDO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JANEIRO!$H$54</c:f>
              <c:numCache>
                <c:formatCode>#,##0.00</c:formatCode>
                <c:ptCount val="1"/>
                <c:pt idx="0">
                  <c:v>218083228.56999999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B69-4F91-96DB-9D193B1042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5464752"/>
        <c:axId val="335465312"/>
      </c:barChart>
      <c:catAx>
        <c:axId val="335464752"/>
        <c:scaling>
          <c:orientation val="minMax"/>
        </c:scaling>
        <c:delete val="1"/>
        <c:axPos val="b"/>
        <c:majorTickMark val="out"/>
        <c:minorTickMark val="none"/>
        <c:tickLblPos val="nextTo"/>
        <c:crossAx val="335465312"/>
        <c:crosses val="autoZero"/>
        <c:auto val="1"/>
        <c:lblAlgn val="ctr"/>
        <c:lblOffset val="100"/>
        <c:noMultiLvlLbl val="0"/>
      </c:catAx>
      <c:valAx>
        <c:axId val="335465312"/>
        <c:scaling>
          <c:orientation val="minMax"/>
        </c:scaling>
        <c:delete val="0"/>
        <c:axPos val="l"/>
        <c:majorGridlines/>
        <c:numFmt formatCode="_(* #,##0_);_(* \(#,##0\);_(* &quot;-&quot;_);_(@_)" sourceLinked="0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335464752"/>
        <c:crosses val="autoZero"/>
        <c:crossBetween val="between"/>
        <c:dispUnits>
          <c:builtInUnit val="millions"/>
          <c:dispUnitsLbl>
            <c:layout/>
          </c:dispUnitsLbl>
        </c:dispUnits>
      </c:valAx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700" b="0"/>
          </a:pPr>
          <a:endParaRPr lang="pt-BR"/>
        </a:p>
      </c:txPr>
    </c:legend>
    <c:plotVisOnly val="1"/>
    <c:dispBlanksAs val="gap"/>
    <c:showDLblsOverMax val="0"/>
  </c:chart>
  <c:spPr>
    <a:solidFill>
      <a:schemeClr val="accent1">
        <a:lumMod val="40000"/>
        <a:lumOff val="60000"/>
      </a:schemeClr>
    </a:solidFill>
    <a:ln>
      <a:solidFill>
        <a:schemeClr val="accent1">
          <a:lumMod val="40000"/>
          <a:lumOff val="60000"/>
        </a:schemeClr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713" footer="0.3149606200000071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050" b="1" i="0" baseline="0"/>
              <a:t>Resumo da Execução Orçamentária no Exercício</a:t>
            </a:r>
            <a:endParaRPr lang="pt-BR" sz="1050"/>
          </a:p>
          <a:p>
            <a:pPr>
              <a:defRPr/>
            </a:pPr>
            <a:r>
              <a:rPr lang="pt-BR" sz="900" b="0" i="1" baseline="0"/>
              <a:t>Período:  Janeiro/ 2019	</a:t>
            </a:r>
            <a:endParaRPr lang="pt-BR" sz="900"/>
          </a:p>
        </c:rich>
      </c:tx>
      <c:layout/>
      <c:overlay val="0"/>
    </c:title>
    <c:autoTitleDeleted val="0"/>
    <c:view3D>
      <c:rotX val="30"/>
      <c:rotY val="17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A55-4263-940B-3A5D770A763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A55-4263-940B-3A5D770A7635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2A55-4263-940B-3A5D770A7635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2A55-4263-940B-3A5D770A7635}"/>
              </c:ext>
            </c:extLst>
          </c:dPt>
          <c:dLbls>
            <c:dLbl>
              <c:idx val="0"/>
              <c:layout>
                <c:manualLayout>
                  <c:x val="0.17126939255657841"/>
                  <c:y val="-2.600763603629708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A55-4263-940B-3A5D770A7635}"/>
                </c:ext>
              </c:extLst>
            </c:dLbl>
            <c:dLbl>
              <c:idx val="1"/>
              <c:layout>
                <c:manualLayout>
                  <c:x val="-0.12607057979462805"/>
                  <c:y val="7.467753784390612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A55-4263-940B-3A5D770A7635}"/>
                </c:ext>
              </c:extLst>
            </c:dLbl>
            <c:dLbl>
              <c:idx val="2"/>
              <c:layout>
                <c:manualLayout>
                  <c:x val="-0.1232799406953414"/>
                  <c:y val="-0.14773184889339566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A55-4263-940B-3A5D770A7635}"/>
                </c:ext>
              </c:extLst>
            </c:dLbl>
            <c:dLbl>
              <c:idx val="3"/>
              <c:layout>
                <c:manualLayout>
                  <c:x val="0.10480533683289588"/>
                  <c:y val="-1.19926579810637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A55-4263-940B-3A5D770A7635}"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JANEIRO!$B$56:$B$59</c:f>
              <c:strCache>
                <c:ptCount val="4"/>
                <c:pt idx="0">
                  <c:v>PESSOAL ATIVO</c:v>
                </c:pt>
                <c:pt idx="1">
                  <c:v>PESSOAL INATIVO</c:v>
                </c:pt>
                <c:pt idx="2">
                  <c:v>OUTROS CUSTEIOS</c:v>
                </c:pt>
                <c:pt idx="3">
                  <c:v>DESPESAS DE CAPITAL</c:v>
                </c:pt>
              </c:strCache>
            </c:strRef>
          </c:cat>
          <c:val>
            <c:numRef>
              <c:f>JANEIRO!$C$56:$C$59</c:f>
              <c:numCache>
                <c:formatCode>_(* #,##0.00_);_(* \(#,##0.00\);_(* "-"??_);_(@_)</c:formatCode>
                <c:ptCount val="4"/>
                <c:pt idx="0">
                  <c:v>16682423.1</c:v>
                </c:pt>
                <c:pt idx="1">
                  <c:v>5606173.0500000007</c:v>
                </c:pt>
                <c:pt idx="2">
                  <c:v>17342133.43</c:v>
                </c:pt>
                <c:pt idx="3">
                  <c:v>36439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A55-4263-940B-3A5D770A76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05"/>
          <c:y val="0.87885649428956514"/>
          <c:w val="0.90000023860653788"/>
          <c:h val="7.3946027016893123E-2"/>
        </c:manualLayout>
      </c:layout>
      <c:overlay val="0"/>
      <c:txPr>
        <a:bodyPr/>
        <a:lstStyle/>
        <a:p>
          <a:pPr>
            <a:defRPr sz="700"/>
          </a:pPr>
          <a:endParaRPr lang="pt-BR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  <a:ln>
      <a:solidFill>
        <a:srgbClr val="FF0000"/>
      </a:solidFill>
    </a:ln>
    <a:scene3d>
      <a:camera prst="orthographicFront"/>
      <a:lightRig rig="threePt" dir="t"/>
    </a:scene3d>
    <a:sp3d>
      <a:bevelT prst="angle"/>
      <a:bevelB/>
    </a:sp3d>
  </c:spPr>
  <c:printSettings>
    <c:headerFooter/>
    <c:pageMargins b="0.78740157499999996" l="0.511811024" r="0.511811024" t="0.78740157499999996" header="0.31496062000000707" footer="0.31496062000000707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</xdr:colOff>
      <xdr:row>60</xdr:row>
      <xdr:rowOff>161925</xdr:rowOff>
    </xdr:from>
    <xdr:to>
      <xdr:col>9</xdr:col>
      <xdr:colOff>0</xdr:colOff>
      <xdr:row>76</xdr:row>
      <xdr:rowOff>28575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61</xdr:row>
      <xdr:rowOff>34925</xdr:rowOff>
    </xdr:from>
    <xdr:to>
      <xdr:col>2</xdr:col>
      <xdr:colOff>247650</xdr:colOff>
      <xdr:row>76</xdr:row>
      <xdr:rowOff>69850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applyStyles="1"/>
  </sheetPr>
  <dimension ref="A1:I66"/>
  <sheetViews>
    <sheetView tabSelected="1" zoomScale="140" zoomScaleNormal="140" workbookViewId="0">
      <selection activeCell="H78" sqref="H78"/>
    </sheetView>
  </sheetViews>
  <sheetFormatPr defaultRowHeight="12.75" x14ac:dyDescent="0.2"/>
  <cols>
    <col min="1" max="1" width="10.140625" style="1" customWidth="1"/>
    <col min="2" max="2" width="49" style="1" customWidth="1"/>
    <col min="3" max="3" width="13.7109375" style="8" customWidth="1"/>
    <col min="4" max="4" width="11.7109375" style="8" customWidth="1"/>
    <col min="5" max="5" width="9.5703125" style="8" bestFit="1" customWidth="1"/>
    <col min="6" max="6" width="13.7109375" style="8" customWidth="1"/>
    <col min="7" max="7" width="10.28515625" style="8" bestFit="1" customWidth="1"/>
    <col min="8" max="8" width="13.7109375" style="8" customWidth="1"/>
    <col min="9" max="9" width="9.7109375" style="8" bestFit="1" customWidth="1"/>
    <col min="10" max="16384" width="9.140625" style="1"/>
  </cols>
  <sheetData>
    <row r="1" spans="1:9" s="2" customFormat="1" ht="30" customHeight="1" thickBot="1" x14ac:dyDescent="0.2">
      <c r="A1" s="35" t="s">
        <v>82</v>
      </c>
      <c r="B1" s="35"/>
      <c r="C1" s="35"/>
      <c r="D1" s="35"/>
      <c r="E1" s="35"/>
      <c r="F1" s="35"/>
      <c r="G1" s="35"/>
      <c r="H1" s="35"/>
      <c r="I1" s="35"/>
    </row>
    <row r="2" spans="1:9" s="2" customFormat="1" ht="15" customHeight="1" thickBot="1" x14ac:dyDescent="0.25">
      <c r="A2" s="36" t="s">
        <v>3</v>
      </c>
      <c r="B2" s="37" t="s">
        <v>67</v>
      </c>
      <c r="C2" s="38" t="s">
        <v>66</v>
      </c>
      <c r="D2" s="40" t="s">
        <v>78</v>
      </c>
      <c r="E2" s="36"/>
      <c r="F2" s="41" t="s">
        <v>68</v>
      </c>
      <c r="G2" s="42"/>
      <c r="H2" s="43" t="s">
        <v>2</v>
      </c>
      <c r="I2" s="44"/>
    </row>
    <row r="3" spans="1:9" s="2" customFormat="1" ht="15" customHeight="1" thickBot="1" x14ac:dyDescent="0.2">
      <c r="A3" s="36"/>
      <c r="B3" s="37"/>
      <c r="C3" s="39"/>
      <c r="D3" s="9" t="s">
        <v>1</v>
      </c>
      <c r="E3" s="9" t="s">
        <v>65</v>
      </c>
      <c r="F3" s="9" t="s">
        <v>1</v>
      </c>
      <c r="G3" s="9" t="s">
        <v>65</v>
      </c>
      <c r="H3" s="9" t="s">
        <v>1</v>
      </c>
      <c r="I3" s="30" t="s">
        <v>65</v>
      </c>
    </row>
    <row r="4" spans="1:9" s="2" customFormat="1" ht="11.25" x14ac:dyDescent="0.2">
      <c r="A4" s="22"/>
      <c r="B4" s="23" t="s">
        <v>64</v>
      </c>
      <c r="C4" s="24">
        <v>250477397.15000001</v>
      </c>
      <c r="D4" s="24">
        <v>39630729.579999998</v>
      </c>
      <c r="E4" s="25">
        <v>99.908138137143538</v>
      </c>
      <c r="F4" s="24">
        <v>39630729.579999998</v>
      </c>
      <c r="G4" s="25">
        <v>99.908138137143538</v>
      </c>
      <c r="H4" s="24">
        <v>210846667.56999999</v>
      </c>
      <c r="I4" s="26">
        <v>96.681743457554674</v>
      </c>
    </row>
    <row r="5" spans="1:9" s="2" customFormat="1" ht="11.25" x14ac:dyDescent="0.2">
      <c r="A5" s="3"/>
      <c r="B5" s="4" t="s">
        <v>63</v>
      </c>
      <c r="C5" s="16">
        <v>177317842</v>
      </c>
      <c r="D5" s="16">
        <v>16682423.1</v>
      </c>
      <c r="E5" s="17">
        <v>42.055996677340865</v>
      </c>
      <c r="F5" s="16">
        <v>16682423.1</v>
      </c>
      <c r="G5" s="17">
        <v>42.055996677340865</v>
      </c>
      <c r="H5" s="16">
        <v>160635418.90000001</v>
      </c>
      <c r="I5" s="18">
        <v>73.657850699160718</v>
      </c>
    </row>
    <row r="6" spans="1:9" s="2" customFormat="1" ht="11.25" x14ac:dyDescent="0.2">
      <c r="A6" s="10" t="s">
        <v>72</v>
      </c>
      <c r="B6" s="11" t="s">
        <v>73</v>
      </c>
      <c r="C6" s="45">
        <v>500000</v>
      </c>
      <c r="D6" s="45">
        <v>29214.15</v>
      </c>
      <c r="E6" s="14">
        <v>7.3648185756141016E-2</v>
      </c>
      <c r="F6" s="45">
        <v>29214.15</v>
      </c>
      <c r="G6" s="14">
        <v>7.3648185756141016E-2</v>
      </c>
      <c r="H6" s="13">
        <v>470785.85</v>
      </c>
      <c r="I6" s="15">
        <v>0.21587439487529775</v>
      </c>
    </row>
    <row r="7" spans="1:9" s="2" customFormat="1" ht="11.25" x14ac:dyDescent="0.2">
      <c r="A7" s="3" t="s">
        <v>62</v>
      </c>
      <c r="B7" s="5" t="s">
        <v>61</v>
      </c>
      <c r="C7" s="46">
        <v>135637842</v>
      </c>
      <c r="D7" s="46">
        <v>12268362.09</v>
      </c>
      <c r="E7" s="20">
        <v>30.928252580613101</v>
      </c>
      <c r="F7" s="46">
        <v>12268362.09</v>
      </c>
      <c r="G7" s="20">
        <v>30.928252580613101</v>
      </c>
      <c r="H7" s="19">
        <v>123369479.91</v>
      </c>
      <c r="I7" s="21">
        <v>56.569907149187806</v>
      </c>
    </row>
    <row r="8" spans="1:9" s="2" customFormat="1" ht="11.25" x14ac:dyDescent="0.2">
      <c r="A8" s="10" t="s">
        <v>60</v>
      </c>
      <c r="B8" s="11" t="s">
        <v>59</v>
      </c>
      <c r="C8" s="45">
        <v>830000</v>
      </c>
      <c r="D8" s="45">
        <v>41143.61</v>
      </c>
      <c r="E8" s="14">
        <v>0.10372207413045462</v>
      </c>
      <c r="F8" s="45">
        <v>41143.61</v>
      </c>
      <c r="G8" s="14">
        <v>0.10372207413045462</v>
      </c>
      <c r="H8" s="13">
        <v>788856.39</v>
      </c>
      <c r="I8" s="15">
        <v>0.36172263001269456</v>
      </c>
    </row>
    <row r="9" spans="1:9" s="2" customFormat="1" ht="11.25" x14ac:dyDescent="0.2">
      <c r="A9" s="3" t="s">
        <v>58</v>
      </c>
      <c r="B9" s="5" t="s">
        <v>43</v>
      </c>
      <c r="C9" s="46">
        <v>2900000</v>
      </c>
      <c r="D9" s="46">
        <v>265068.28999999998</v>
      </c>
      <c r="E9" s="20">
        <v>0.6682309312433411</v>
      </c>
      <c r="F9" s="46">
        <v>265068.28999999998</v>
      </c>
      <c r="G9" s="20">
        <v>0.6682309312433411</v>
      </c>
      <c r="H9" s="19">
        <v>2634931.71</v>
      </c>
      <c r="I9" s="21">
        <v>1.208222992330767</v>
      </c>
    </row>
    <row r="10" spans="1:9" s="2" customFormat="1" ht="11.25" x14ac:dyDescent="0.2">
      <c r="A10" s="10" t="s">
        <v>57</v>
      </c>
      <c r="B10" s="11" t="s">
        <v>56</v>
      </c>
      <c r="C10" s="45">
        <v>1030000</v>
      </c>
      <c r="D10" s="45">
        <v>30777.38</v>
      </c>
      <c r="E10" s="14">
        <v>7.7589051857655938E-2</v>
      </c>
      <c r="F10" s="45">
        <v>30777.38</v>
      </c>
      <c r="G10" s="14">
        <v>7.7589051857655938E-2</v>
      </c>
      <c r="H10" s="13">
        <v>999222.62</v>
      </c>
      <c r="I10" s="15">
        <v>0.45818407337053485</v>
      </c>
    </row>
    <row r="11" spans="1:9" s="2" customFormat="1" ht="11.25" x14ac:dyDescent="0.2">
      <c r="A11" s="3" t="s">
        <v>49</v>
      </c>
      <c r="B11" s="5" t="s">
        <v>7</v>
      </c>
      <c r="C11" s="46">
        <v>1000000</v>
      </c>
      <c r="D11" s="46">
        <v>36651.730000000003</v>
      </c>
      <c r="E11" s="20">
        <v>9.2398150188313752E-2</v>
      </c>
      <c r="F11" s="46">
        <v>36651.730000000003</v>
      </c>
      <c r="G11" s="20">
        <v>9.2398150188313752E-2</v>
      </c>
      <c r="H11" s="19">
        <v>963348.27</v>
      </c>
      <c r="I11" s="21">
        <v>0.44173422977860316</v>
      </c>
    </row>
    <row r="12" spans="1:9" s="2" customFormat="1" ht="11.25" x14ac:dyDescent="0.2">
      <c r="A12" s="10" t="s">
        <v>48</v>
      </c>
      <c r="B12" s="11" t="s">
        <v>47</v>
      </c>
      <c r="C12" s="45">
        <v>4150000</v>
      </c>
      <c r="D12" s="45">
        <v>527693.74</v>
      </c>
      <c r="E12" s="14">
        <v>1.3303035202418272</v>
      </c>
      <c r="F12" s="45">
        <v>527693.74</v>
      </c>
      <c r="G12" s="14">
        <v>1.3303035202418272</v>
      </c>
      <c r="H12" s="13">
        <v>3622306.26</v>
      </c>
      <c r="I12" s="15">
        <v>1.6609742453612464</v>
      </c>
    </row>
    <row r="13" spans="1:9" s="2" customFormat="1" ht="11.25" x14ac:dyDescent="0.2">
      <c r="A13" s="3" t="s">
        <v>55</v>
      </c>
      <c r="B13" s="5" t="s">
        <v>53</v>
      </c>
      <c r="C13" s="46">
        <v>1240000</v>
      </c>
      <c r="D13" s="46">
        <v>684051.49</v>
      </c>
      <c r="E13" s="20">
        <v>1.7244777343268596</v>
      </c>
      <c r="F13" s="46">
        <v>684051.49</v>
      </c>
      <c r="G13" s="20">
        <v>1.7244777343268596</v>
      </c>
      <c r="H13" s="19">
        <v>555948.51</v>
      </c>
      <c r="I13" s="21">
        <v>0.25492492643539189</v>
      </c>
    </row>
    <row r="14" spans="1:9" s="2" customFormat="1" ht="11.25" x14ac:dyDescent="0.2">
      <c r="A14" s="10" t="s">
        <v>46</v>
      </c>
      <c r="B14" s="11" t="s">
        <v>43</v>
      </c>
      <c r="C14" s="45">
        <v>27000000</v>
      </c>
      <c r="D14" s="45">
        <v>2136751.16</v>
      </c>
      <c r="E14" s="14">
        <v>5.3866994708499059</v>
      </c>
      <c r="F14" s="45">
        <v>2136751.16</v>
      </c>
      <c r="G14" s="14">
        <v>5.3866994708499059</v>
      </c>
      <c r="H14" s="13">
        <v>24863248.84</v>
      </c>
      <c r="I14" s="15">
        <v>11.400807390385562</v>
      </c>
    </row>
    <row r="15" spans="1:9" s="2" customFormat="1" ht="11.25" x14ac:dyDescent="0.2">
      <c r="A15" s="3" t="s">
        <v>45</v>
      </c>
      <c r="B15" s="5" t="s">
        <v>7</v>
      </c>
      <c r="C15" s="46">
        <v>100000</v>
      </c>
      <c r="D15" s="46">
        <v>0</v>
      </c>
      <c r="E15" s="20">
        <v>0</v>
      </c>
      <c r="F15" s="46">
        <v>0</v>
      </c>
      <c r="G15" s="20">
        <v>0</v>
      </c>
      <c r="H15" s="19">
        <v>100000</v>
      </c>
      <c r="I15" s="21">
        <v>4.5854053361055302E-2</v>
      </c>
    </row>
    <row r="16" spans="1:9" s="2" customFormat="1" ht="11.25" x14ac:dyDescent="0.2">
      <c r="A16" s="10" t="s">
        <v>54</v>
      </c>
      <c r="B16" s="11" t="s">
        <v>53</v>
      </c>
      <c r="C16" s="45">
        <v>2280000</v>
      </c>
      <c r="D16" s="45">
        <v>547381.42000000004</v>
      </c>
      <c r="E16" s="14">
        <v>1.3799356989547955</v>
      </c>
      <c r="F16" s="45">
        <v>547381.42000000004</v>
      </c>
      <c r="G16" s="14">
        <v>1.3799356989547955</v>
      </c>
      <c r="H16" s="13">
        <v>1732618.58</v>
      </c>
      <c r="I16" s="15">
        <v>0.79447584821675865</v>
      </c>
    </row>
    <row r="17" spans="1:9" s="2" customFormat="1" ht="11.25" x14ac:dyDescent="0.2">
      <c r="A17" s="3" t="s">
        <v>21</v>
      </c>
      <c r="B17" s="5" t="s">
        <v>7</v>
      </c>
      <c r="C17" s="46">
        <v>50000</v>
      </c>
      <c r="D17" s="46">
        <v>0</v>
      </c>
      <c r="E17" s="20">
        <v>0</v>
      </c>
      <c r="F17" s="46">
        <v>0</v>
      </c>
      <c r="G17" s="20">
        <v>0</v>
      </c>
      <c r="H17" s="19">
        <v>50000</v>
      </c>
      <c r="I17" s="21">
        <v>2.2927026680527651E-2</v>
      </c>
    </row>
    <row r="18" spans="1:9" s="2" customFormat="1" ht="11.25" x14ac:dyDescent="0.2">
      <c r="A18" s="10" t="s">
        <v>44</v>
      </c>
      <c r="B18" s="11" t="s">
        <v>43</v>
      </c>
      <c r="C18" s="45">
        <v>600000</v>
      </c>
      <c r="D18" s="45">
        <v>115328.04</v>
      </c>
      <c r="E18" s="14">
        <v>0.29073927917846865</v>
      </c>
      <c r="F18" s="45">
        <v>115328.04</v>
      </c>
      <c r="G18" s="14">
        <v>0.29073927917846865</v>
      </c>
      <c r="H18" s="13">
        <v>484671.96</v>
      </c>
      <c r="I18" s="15">
        <v>0.22224173916447262</v>
      </c>
    </row>
    <row r="19" spans="1:9" s="2" customFormat="1" ht="11.25" x14ac:dyDescent="0.2">
      <c r="A19" s="3"/>
      <c r="B19" s="4" t="s">
        <v>52</v>
      </c>
      <c r="C19" s="48">
        <v>11249555.15</v>
      </c>
      <c r="D19" s="48">
        <v>5606173.0500000007</v>
      </c>
      <c r="E19" s="17">
        <v>14.133030540593229</v>
      </c>
      <c r="F19" s="48">
        <v>5606173.0500000007</v>
      </c>
      <c r="G19" s="17">
        <v>14.133030540593229</v>
      </c>
      <c r="H19" s="16">
        <v>5643382.0999999996</v>
      </c>
      <c r="I19" s="18">
        <v>2.5877194395022429</v>
      </c>
    </row>
    <row r="20" spans="1:9" s="2" customFormat="1" ht="11.25" x14ac:dyDescent="0.2">
      <c r="A20" s="10" t="s">
        <v>51</v>
      </c>
      <c r="B20" s="11" t="s">
        <v>50</v>
      </c>
      <c r="C20" s="45">
        <v>5589555.1500000004</v>
      </c>
      <c r="D20" s="45">
        <v>5589555.1500000004</v>
      </c>
      <c r="E20" s="14">
        <v>14.091137205134999</v>
      </c>
      <c r="F20" s="45">
        <v>5589555.1500000004</v>
      </c>
      <c r="G20" s="14">
        <v>14.091137205134999</v>
      </c>
      <c r="H20" s="13">
        <v>0</v>
      </c>
      <c r="I20" s="15">
        <v>0</v>
      </c>
    </row>
    <row r="21" spans="1:9" s="2" customFormat="1" ht="11.25" x14ac:dyDescent="0.2">
      <c r="A21" s="3" t="s">
        <v>49</v>
      </c>
      <c r="B21" s="5" t="s">
        <v>7</v>
      </c>
      <c r="C21" s="46">
        <v>1500000</v>
      </c>
      <c r="D21" s="46">
        <v>0</v>
      </c>
      <c r="E21" s="20">
        <v>0</v>
      </c>
      <c r="F21" s="46">
        <v>0</v>
      </c>
      <c r="G21" s="20">
        <v>0</v>
      </c>
      <c r="H21" s="19">
        <v>1500000</v>
      </c>
      <c r="I21" s="21">
        <v>0.68781080041582954</v>
      </c>
    </row>
    <row r="22" spans="1:9" s="2" customFormat="1" ht="11.25" x14ac:dyDescent="0.2">
      <c r="A22" s="10" t="s">
        <v>48</v>
      </c>
      <c r="B22" s="11" t="s">
        <v>47</v>
      </c>
      <c r="C22" s="45">
        <v>3800000</v>
      </c>
      <c r="D22" s="45">
        <v>0</v>
      </c>
      <c r="E22" s="14">
        <v>0</v>
      </c>
      <c r="F22" s="45">
        <v>0</v>
      </c>
      <c r="G22" s="14">
        <v>0</v>
      </c>
      <c r="H22" s="13">
        <v>3800000</v>
      </c>
      <c r="I22" s="15">
        <v>1.7424540277201015</v>
      </c>
    </row>
    <row r="23" spans="1:9" s="2" customFormat="1" ht="11.25" x14ac:dyDescent="0.2">
      <c r="A23" s="3" t="s">
        <v>46</v>
      </c>
      <c r="B23" s="5" t="s">
        <v>43</v>
      </c>
      <c r="C23" s="46">
        <v>50000</v>
      </c>
      <c r="D23" s="46">
        <v>0</v>
      </c>
      <c r="E23" s="20">
        <v>0</v>
      </c>
      <c r="F23" s="46">
        <v>0</v>
      </c>
      <c r="G23" s="20">
        <v>0</v>
      </c>
      <c r="H23" s="19">
        <v>50000</v>
      </c>
      <c r="I23" s="21">
        <v>2.2927026680527651E-2</v>
      </c>
    </row>
    <row r="24" spans="1:9" s="2" customFormat="1" ht="11.25" x14ac:dyDescent="0.2">
      <c r="A24" s="10" t="s">
        <v>45</v>
      </c>
      <c r="B24" s="11" t="s">
        <v>7</v>
      </c>
      <c r="C24" s="45">
        <v>50000</v>
      </c>
      <c r="D24" s="45">
        <v>0</v>
      </c>
      <c r="E24" s="14">
        <v>0</v>
      </c>
      <c r="F24" s="45">
        <v>0</v>
      </c>
      <c r="G24" s="14">
        <v>0</v>
      </c>
      <c r="H24" s="13">
        <v>50000</v>
      </c>
      <c r="I24" s="15">
        <v>2.2927026680527651E-2</v>
      </c>
    </row>
    <row r="25" spans="1:9" s="2" customFormat="1" ht="11.25" x14ac:dyDescent="0.2">
      <c r="A25" s="3" t="s">
        <v>44</v>
      </c>
      <c r="B25" s="5" t="s">
        <v>43</v>
      </c>
      <c r="C25" s="46">
        <v>210000</v>
      </c>
      <c r="D25" s="46">
        <v>16617.900000000001</v>
      </c>
      <c r="E25" s="20">
        <v>4.189333545822746E-2</v>
      </c>
      <c r="F25" s="46">
        <v>16617.900000000001</v>
      </c>
      <c r="G25" s="20">
        <v>4.189333545822746E-2</v>
      </c>
      <c r="H25" s="19">
        <v>193382.1</v>
      </c>
      <c r="I25" s="21">
        <v>8.8673531324729327E-2</v>
      </c>
    </row>
    <row r="26" spans="1:9" s="2" customFormat="1" ht="11.25" x14ac:dyDescent="0.2">
      <c r="A26" s="10" t="s">
        <v>14</v>
      </c>
      <c r="B26" s="11" t="s">
        <v>7</v>
      </c>
      <c r="C26" s="45">
        <v>50000</v>
      </c>
      <c r="D26" s="45">
        <v>0</v>
      </c>
      <c r="E26" s="14">
        <v>0</v>
      </c>
      <c r="F26" s="45">
        <v>0</v>
      </c>
      <c r="G26" s="14">
        <v>0</v>
      </c>
      <c r="H26" s="13">
        <v>50000</v>
      </c>
      <c r="I26" s="15">
        <v>2.2927026680527651E-2</v>
      </c>
    </row>
    <row r="27" spans="1:9" s="2" customFormat="1" ht="11.25" x14ac:dyDescent="0.2">
      <c r="A27" s="27"/>
      <c r="B27" s="4" t="s">
        <v>42</v>
      </c>
      <c r="C27" s="48">
        <v>61910000</v>
      </c>
      <c r="D27" s="48">
        <v>17342133.43</v>
      </c>
      <c r="E27" s="17">
        <v>43.719110919209456</v>
      </c>
      <c r="F27" s="48">
        <v>17342133.43</v>
      </c>
      <c r="G27" s="17">
        <v>43.719110919209456</v>
      </c>
      <c r="H27" s="16">
        <v>44567866.57</v>
      </c>
      <c r="I27" s="18">
        <v>20.436173318891729</v>
      </c>
    </row>
    <row r="28" spans="1:9" s="2" customFormat="1" ht="11.25" x14ac:dyDescent="0.2">
      <c r="A28" s="10" t="s">
        <v>79</v>
      </c>
      <c r="B28" s="11" t="s">
        <v>80</v>
      </c>
      <c r="C28" s="45">
        <v>2800000</v>
      </c>
      <c r="D28" s="45">
        <v>185118.81</v>
      </c>
      <c r="E28" s="14">
        <v>0.46668017059663808</v>
      </c>
      <c r="F28" s="45">
        <v>185118.81</v>
      </c>
      <c r="G28" s="14">
        <v>0.46668017059663808</v>
      </c>
      <c r="H28" s="13">
        <v>2614881.19</v>
      </c>
      <c r="I28" s="15">
        <v>1.1990290161907979</v>
      </c>
    </row>
    <row r="29" spans="1:9" s="2" customFormat="1" ht="11.25" x14ac:dyDescent="0.2">
      <c r="A29" s="3" t="s">
        <v>41</v>
      </c>
      <c r="B29" s="5" t="s">
        <v>40</v>
      </c>
      <c r="C29" s="46">
        <v>1800000</v>
      </c>
      <c r="D29" s="46">
        <v>8636</v>
      </c>
      <c r="E29" s="20">
        <v>2.1771153094991082E-2</v>
      </c>
      <c r="F29" s="46">
        <v>8636</v>
      </c>
      <c r="G29" s="20">
        <v>2.1771153094991082E-2</v>
      </c>
      <c r="H29" s="19">
        <v>1791364</v>
      </c>
      <c r="I29" s="21">
        <v>0.82141300445073473</v>
      </c>
    </row>
    <row r="30" spans="1:9" s="2" customFormat="1" ht="11.25" x14ac:dyDescent="0.2">
      <c r="A30" s="10" t="s">
        <v>39</v>
      </c>
      <c r="B30" s="11" t="s">
        <v>17</v>
      </c>
      <c r="C30" s="45">
        <v>2470000</v>
      </c>
      <c r="D30" s="45">
        <v>278224.45999999996</v>
      </c>
      <c r="E30" s="14">
        <v>0.70139732670579225</v>
      </c>
      <c r="F30" s="45">
        <v>278224.45999999996</v>
      </c>
      <c r="G30" s="14">
        <v>0.70139732670579225</v>
      </c>
      <c r="H30" s="13">
        <v>2191775.54</v>
      </c>
      <c r="I30" s="15">
        <v>1.005017925666158</v>
      </c>
    </row>
    <row r="31" spans="1:9" s="2" customFormat="1" ht="11.25" x14ac:dyDescent="0.2">
      <c r="A31" s="3" t="s">
        <v>38</v>
      </c>
      <c r="B31" s="5" t="s">
        <v>37</v>
      </c>
      <c r="C31" s="46">
        <v>100000</v>
      </c>
      <c r="D31" s="46">
        <v>0</v>
      </c>
      <c r="E31" s="20">
        <v>0</v>
      </c>
      <c r="F31" s="46">
        <v>0</v>
      </c>
      <c r="G31" s="20">
        <v>0</v>
      </c>
      <c r="H31" s="19">
        <v>100000</v>
      </c>
      <c r="I31" s="21">
        <v>4.5854053361055302E-2</v>
      </c>
    </row>
    <row r="32" spans="1:9" s="2" customFormat="1" ht="11.25" x14ac:dyDescent="0.2">
      <c r="A32" s="10" t="s">
        <v>36</v>
      </c>
      <c r="B32" s="11" t="s">
        <v>35</v>
      </c>
      <c r="C32" s="45">
        <v>100000</v>
      </c>
      <c r="D32" s="45">
        <v>0</v>
      </c>
      <c r="E32" s="14">
        <v>0</v>
      </c>
      <c r="F32" s="45">
        <v>0</v>
      </c>
      <c r="G32" s="14">
        <v>0</v>
      </c>
      <c r="H32" s="13">
        <v>100000</v>
      </c>
      <c r="I32" s="15">
        <v>4.5854053361055302E-2</v>
      </c>
    </row>
    <row r="33" spans="1:9" s="2" customFormat="1" ht="11.25" x14ac:dyDescent="0.2">
      <c r="A33" s="3" t="s">
        <v>34</v>
      </c>
      <c r="B33" s="5" t="s">
        <v>33</v>
      </c>
      <c r="C33" s="46">
        <v>1350000</v>
      </c>
      <c r="D33" s="46">
        <v>320000</v>
      </c>
      <c r="E33" s="20">
        <v>0.80671248151889152</v>
      </c>
      <c r="F33" s="46">
        <v>320000</v>
      </c>
      <c r="G33" s="20">
        <v>0.80671248151889152</v>
      </c>
      <c r="H33" s="19">
        <v>1030000</v>
      </c>
      <c r="I33" s="21">
        <v>0.47229674961886958</v>
      </c>
    </row>
    <row r="34" spans="1:9" s="2" customFormat="1" ht="11.25" x14ac:dyDescent="0.2">
      <c r="A34" s="10" t="s">
        <v>32</v>
      </c>
      <c r="B34" s="11" t="s">
        <v>31</v>
      </c>
      <c r="C34" s="45">
        <v>1300000</v>
      </c>
      <c r="D34" s="45">
        <v>479196</v>
      </c>
      <c r="E34" s="14">
        <v>1.208041857168521</v>
      </c>
      <c r="F34" s="45">
        <v>479196</v>
      </c>
      <c r="G34" s="14">
        <v>1.208041857168521</v>
      </c>
      <c r="H34" s="13">
        <v>820804</v>
      </c>
      <c r="I34" s="15">
        <v>0.37637190414967636</v>
      </c>
    </row>
    <row r="35" spans="1:9" s="2" customFormat="1" ht="11.25" x14ac:dyDescent="0.2">
      <c r="A35" s="3" t="s">
        <v>30</v>
      </c>
      <c r="B35" s="5" t="s">
        <v>29</v>
      </c>
      <c r="C35" s="46">
        <v>1400000</v>
      </c>
      <c r="D35" s="46">
        <v>200000</v>
      </c>
      <c r="E35" s="20">
        <v>0.50419530094930709</v>
      </c>
      <c r="F35" s="46">
        <v>200000</v>
      </c>
      <c r="G35" s="20">
        <v>0.50419530094930709</v>
      </c>
      <c r="H35" s="19">
        <v>1200000</v>
      </c>
      <c r="I35" s="21">
        <v>0.55024864033266363</v>
      </c>
    </row>
    <row r="36" spans="1:9" s="2" customFormat="1" ht="11.25" x14ac:dyDescent="0.2">
      <c r="A36" s="10" t="s">
        <v>28</v>
      </c>
      <c r="B36" s="11" t="s">
        <v>27</v>
      </c>
      <c r="C36" s="45">
        <v>13500000</v>
      </c>
      <c r="D36" s="45">
        <v>10129955.039999999</v>
      </c>
      <c r="E36" s="14">
        <v>25.537378649978752</v>
      </c>
      <c r="F36" s="45">
        <v>10129955.039999999</v>
      </c>
      <c r="G36" s="14">
        <v>25.537378649978752</v>
      </c>
      <c r="H36" s="13">
        <v>3370044.9600000009</v>
      </c>
      <c r="I36" s="15">
        <v>1.5453022142499553</v>
      </c>
    </row>
    <row r="37" spans="1:9" s="2" customFormat="1" ht="11.25" x14ac:dyDescent="0.2">
      <c r="A37" s="3" t="s">
        <v>26</v>
      </c>
      <c r="B37" s="5" t="s">
        <v>15</v>
      </c>
      <c r="C37" s="46">
        <v>9110000</v>
      </c>
      <c r="D37" s="46">
        <v>2941847.5200000005</v>
      </c>
      <c r="E37" s="20">
        <v>7.4163284784668662</v>
      </c>
      <c r="F37" s="46">
        <v>2941847.5200000005</v>
      </c>
      <c r="G37" s="20">
        <v>7.4163284784668662</v>
      </c>
      <c r="H37" s="19">
        <v>6168152.4799999995</v>
      </c>
      <c r="I37" s="21">
        <v>2.8283479295704557</v>
      </c>
    </row>
    <row r="38" spans="1:9" s="2" customFormat="1" ht="11.25" x14ac:dyDescent="0.2">
      <c r="A38" s="10" t="s">
        <v>74</v>
      </c>
      <c r="B38" s="11" t="s">
        <v>75</v>
      </c>
      <c r="C38" s="45">
        <v>2600000</v>
      </c>
      <c r="D38" s="45">
        <v>1096845.6100000001</v>
      </c>
      <c r="E38" s="14">
        <v>2.7651220121443822</v>
      </c>
      <c r="F38" s="45">
        <v>1096845.6100000001</v>
      </c>
      <c r="G38" s="14">
        <v>2.7651220121443822</v>
      </c>
      <c r="H38" s="13">
        <v>1503154.39</v>
      </c>
      <c r="I38" s="15">
        <v>0.6892572160896453</v>
      </c>
    </row>
    <row r="39" spans="1:9" s="2" customFormat="1" ht="11.25" x14ac:dyDescent="0.2">
      <c r="A39" s="3" t="s">
        <v>25</v>
      </c>
      <c r="B39" s="5" t="s">
        <v>24</v>
      </c>
      <c r="C39" s="46">
        <v>15500000</v>
      </c>
      <c r="D39" s="46">
        <v>1069552.0900000001</v>
      </c>
      <c r="E39" s="20">
        <v>2.6963156894925526</v>
      </c>
      <c r="F39" s="46">
        <v>1069552.0900000001</v>
      </c>
      <c r="G39" s="20">
        <v>2.6963156894925526</v>
      </c>
      <c r="H39" s="19">
        <v>14430447.91</v>
      </c>
      <c r="I39" s="21">
        <v>6.6169452848906891</v>
      </c>
    </row>
    <row r="40" spans="1:9" s="2" customFormat="1" ht="11.25" x14ac:dyDescent="0.2">
      <c r="A40" s="10" t="s">
        <v>23</v>
      </c>
      <c r="B40" s="11" t="s">
        <v>22</v>
      </c>
      <c r="C40" s="45">
        <v>350000</v>
      </c>
      <c r="D40" s="45">
        <v>60</v>
      </c>
      <c r="E40" s="14">
        <v>1.5125859028479216E-4</v>
      </c>
      <c r="F40" s="45">
        <v>60</v>
      </c>
      <c r="G40" s="14">
        <v>1.5125859028479216E-4</v>
      </c>
      <c r="H40" s="13">
        <v>349940</v>
      </c>
      <c r="I40" s="15">
        <v>0.16046167433167693</v>
      </c>
    </row>
    <row r="41" spans="1:9" s="2" customFormat="1" ht="11.25" x14ac:dyDescent="0.2">
      <c r="A41" s="3" t="s">
        <v>71</v>
      </c>
      <c r="B41" s="5" t="s">
        <v>76</v>
      </c>
      <c r="C41" s="46">
        <v>200000</v>
      </c>
      <c r="D41" s="46">
        <v>36540</v>
      </c>
      <c r="E41" s="20">
        <v>9.2116481483438414E-2</v>
      </c>
      <c r="F41" s="46">
        <v>36540</v>
      </c>
      <c r="G41" s="20">
        <v>9.2116481483438414E-2</v>
      </c>
      <c r="H41" s="19">
        <v>163460</v>
      </c>
      <c r="I41" s="21">
        <v>7.4953035623980993E-2</v>
      </c>
    </row>
    <row r="42" spans="1:9" s="2" customFormat="1" ht="11.25" x14ac:dyDescent="0.2">
      <c r="A42" s="10" t="s">
        <v>21</v>
      </c>
      <c r="B42" s="11" t="s">
        <v>7</v>
      </c>
      <c r="C42" s="45">
        <v>400000</v>
      </c>
      <c r="D42" s="45">
        <v>0</v>
      </c>
      <c r="E42" s="14">
        <v>0</v>
      </c>
      <c r="F42" s="45">
        <v>0</v>
      </c>
      <c r="G42" s="14">
        <v>0</v>
      </c>
      <c r="H42" s="13">
        <v>400000</v>
      </c>
      <c r="I42" s="15">
        <v>0.18341621344422121</v>
      </c>
    </row>
    <row r="43" spans="1:9" s="2" customFormat="1" ht="11.25" x14ac:dyDescent="0.2">
      <c r="A43" s="3" t="s">
        <v>20</v>
      </c>
      <c r="B43" s="5" t="s">
        <v>19</v>
      </c>
      <c r="C43" s="46">
        <v>7800000</v>
      </c>
      <c r="D43" s="46">
        <v>523829.85</v>
      </c>
      <c r="E43" s="20">
        <v>1.320562744334902</v>
      </c>
      <c r="F43" s="46">
        <v>523829.85</v>
      </c>
      <c r="G43" s="20">
        <v>1.320562744334902</v>
      </c>
      <c r="H43" s="19">
        <v>7276170.1500000004</v>
      </c>
      <c r="I43" s="21">
        <v>3.3364189432221782</v>
      </c>
    </row>
    <row r="44" spans="1:9" s="2" customFormat="1" ht="11.25" x14ac:dyDescent="0.2">
      <c r="A44" s="10" t="s">
        <v>18</v>
      </c>
      <c r="B44" s="11" t="s">
        <v>17</v>
      </c>
      <c r="C44" s="45">
        <v>50000</v>
      </c>
      <c r="D44" s="45">
        <v>0</v>
      </c>
      <c r="E44" s="14">
        <v>0</v>
      </c>
      <c r="F44" s="45">
        <v>0</v>
      </c>
      <c r="G44" s="14">
        <v>0</v>
      </c>
      <c r="H44" s="13">
        <v>50000</v>
      </c>
      <c r="I44" s="15">
        <v>2.2927026680527651E-2</v>
      </c>
    </row>
    <row r="45" spans="1:9" s="2" customFormat="1" ht="11.25" x14ac:dyDescent="0.2">
      <c r="A45" s="3" t="s">
        <v>16</v>
      </c>
      <c r="B45" s="5" t="s">
        <v>15</v>
      </c>
      <c r="C45" s="46">
        <v>650000</v>
      </c>
      <c r="D45" s="46">
        <v>67387.75</v>
      </c>
      <c r="E45" s="20">
        <v>0.16988293445773336</v>
      </c>
      <c r="F45" s="46">
        <v>67387.75</v>
      </c>
      <c r="G45" s="20">
        <v>0.16988293445773336</v>
      </c>
      <c r="H45" s="19">
        <v>582612.25</v>
      </c>
      <c r="I45" s="21">
        <v>0.26715133200304492</v>
      </c>
    </row>
    <row r="46" spans="1:9" s="2" customFormat="1" ht="11.25" x14ac:dyDescent="0.2">
      <c r="A46" s="10" t="s">
        <v>14</v>
      </c>
      <c r="B46" s="11" t="s">
        <v>7</v>
      </c>
      <c r="C46" s="45">
        <v>380000</v>
      </c>
      <c r="D46" s="45">
        <v>0</v>
      </c>
      <c r="E46" s="14">
        <v>0</v>
      </c>
      <c r="F46" s="45">
        <v>0</v>
      </c>
      <c r="G46" s="14">
        <v>0</v>
      </c>
      <c r="H46" s="13">
        <v>380000</v>
      </c>
      <c r="I46" s="15">
        <v>0.17424540277201014</v>
      </c>
    </row>
    <row r="47" spans="1:9" s="2" customFormat="1" ht="11.25" x14ac:dyDescent="0.2">
      <c r="A47" s="3" t="s">
        <v>81</v>
      </c>
      <c r="B47" s="5" t="s">
        <v>19</v>
      </c>
      <c r="C47" s="46">
        <v>50000</v>
      </c>
      <c r="D47" s="46">
        <v>4940.3</v>
      </c>
      <c r="E47" s="20">
        <v>1.245438022639931E-2</v>
      </c>
      <c r="F47" s="46">
        <v>4940.3</v>
      </c>
      <c r="G47" s="20">
        <v>1.245438022639931E-2</v>
      </c>
      <c r="H47" s="19">
        <v>45059.7</v>
      </c>
      <c r="I47" s="21">
        <v>2.0661698882331433E-2</v>
      </c>
    </row>
    <row r="48" spans="1:9" s="2" customFormat="1" ht="11.25" x14ac:dyDescent="0.2">
      <c r="A48" s="28"/>
      <c r="B48" s="29" t="s">
        <v>13</v>
      </c>
      <c r="C48" s="47">
        <v>7273000</v>
      </c>
      <c r="D48" s="47">
        <v>36439</v>
      </c>
      <c r="E48" s="25">
        <v>9.1861862856459017E-2</v>
      </c>
      <c r="F48" s="47">
        <v>36439</v>
      </c>
      <c r="G48" s="25">
        <v>9.1861862856459017E-2</v>
      </c>
      <c r="H48" s="24">
        <v>7236561</v>
      </c>
      <c r="I48" s="26">
        <v>3.318256542445317</v>
      </c>
    </row>
    <row r="49" spans="1:9" s="2" customFormat="1" ht="11.25" x14ac:dyDescent="0.2">
      <c r="A49" s="3" t="s">
        <v>70</v>
      </c>
      <c r="B49" s="5" t="s">
        <v>15</v>
      </c>
      <c r="C49" s="46">
        <v>1000000</v>
      </c>
      <c r="D49" s="46">
        <v>0</v>
      </c>
      <c r="E49" s="20">
        <v>0</v>
      </c>
      <c r="F49" s="46">
        <v>0</v>
      </c>
      <c r="G49" s="20">
        <v>0</v>
      </c>
      <c r="H49" s="19">
        <v>1000000</v>
      </c>
      <c r="I49" s="21">
        <v>0.45854053361055302</v>
      </c>
    </row>
    <row r="50" spans="1:9" s="2" customFormat="1" ht="11.25" x14ac:dyDescent="0.2">
      <c r="A50" s="10" t="s">
        <v>77</v>
      </c>
      <c r="B50" s="11" t="s">
        <v>75</v>
      </c>
      <c r="C50" s="45">
        <v>720000</v>
      </c>
      <c r="D50" s="45">
        <v>8590</v>
      </c>
      <c r="E50" s="14">
        <v>2.1655188175772742E-2</v>
      </c>
      <c r="F50" s="45">
        <v>8590</v>
      </c>
      <c r="G50" s="14">
        <v>2.1655188175772742E-2</v>
      </c>
      <c r="H50" s="13">
        <v>711410</v>
      </c>
      <c r="I50" s="15">
        <v>0.32621032101588354</v>
      </c>
    </row>
    <row r="51" spans="1:9" s="2" customFormat="1" ht="11.25" x14ac:dyDescent="0.2">
      <c r="A51" s="3" t="s">
        <v>12</v>
      </c>
      <c r="B51" s="5" t="s">
        <v>11</v>
      </c>
      <c r="C51" s="46">
        <v>700000</v>
      </c>
      <c r="D51" s="46">
        <v>0</v>
      </c>
      <c r="E51" s="20">
        <v>0</v>
      </c>
      <c r="F51" s="46">
        <v>0</v>
      </c>
      <c r="G51" s="20">
        <v>0</v>
      </c>
      <c r="H51" s="19">
        <v>700000</v>
      </c>
      <c r="I51" s="21">
        <v>0.32097837352738712</v>
      </c>
    </row>
    <row r="52" spans="1:9" s="2" customFormat="1" ht="11.25" x14ac:dyDescent="0.2">
      <c r="A52" s="10" t="s">
        <v>10</v>
      </c>
      <c r="B52" s="11" t="s">
        <v>9</v>
      </c>
      <c r="C52" s="45">
        <v>4703000</v>
      </c>
      <c r="D52" s="45">
        <v>27849</v>
      </c>
      <c r="E52" s="14">
        <v>7.0206674680686282E-2</v>
      </c>
      <c r="F52" s="45">
        <v>27849</v>
      </c>
      <c r="G52" s="14">
        <v>7.0206674680686282E-2</v>
      </c>
      <c r="H52" s="13">
        <v>4675151</v>
      </c>
      <c r="I52" s="15">
        <v>2.1437462342499107</v>
      </c>
    </row>
    <row r="53" spans="1:9" s="2" customFormat="1" ht="12" thickBot="1" x14ac:dyDescent="0.25">
      <c r="A53" s="3" t="s">
        <v>8</v>
      </c>
      <c r="B53" s="5" t="s">
        <v>7</v>
      </c>
      <c r="C53" s="46">
        <v>150000</v>
      </c>
      <c r="D53" s="46">
        <v>0</v>
      </c>
      <c r="E53" s="20">
        <v>0</v>
      </c>
      <c r="F53" s="46">
        <v>0</v>
      </c>
      <c r="G53" s="20">
        <v>0</v>
      </c>
      <c r="H53" s="19">
        <v>150000</v>
      </c>
      <c r="I53" s="21">
        <v>6.8781080041582954E-2</v>
      </c>
    </row>
    <row r="54" spans="1:9" s="2" customFormat="1" thickTop="1" thickBot="1" x14ac:dyDescent="0.2">
      <c r="A54" s="31"/>
      <c r="B54" s="32" t="s">
        <v>0</v>
      </c>
      <c r="C54" s="12">
        <f>C48+C4</f>
        <v>257750397.15000001</v>
      </c>
      <c r="D54" s="12">
        <f>D48+D4</f>
        <v>39667168.579999998</v>
      </c>
      <c r="E54" s="12">
        <v>100</v>
      </c>
      <c r="F54" s="12">
        <f>F48+F4</f>
        <v>39667168.579999998</v>
      </c>
      <c r="G54" s="12">
        <v>100</v>
      </c>
      <c r="H54" s="12">
        <f>H48+H4</f>
        <v>218083228.56999999</v>
      </c>
      <c r="I54" s="12">
        <v>100</v>
      </c>
    </row>
    <row r="55" spans="1:9" s="2" customFormat="1" ht="16.5" customHeight="1" thickTop="1" x14ac:dyDescent="0.15">
      <c r="A55" s="33" t="s">
        <v>69</v>
      </c>
      <c r="B55" s="33"/>
      <c r="C55" s="34"/>
      <c r="D55" s="34"/>
      <c r="E55" s="34"/>
      <c r="F55" s="34"/>
      <c r="G55" s="34"/>
      <c r="H55" s="34"/>
      <c r="I55" s="34"/>
    </row>
    <row r="56" spans="1:9" s="2" customFormat="1" ht="16.5" customHeight="1" x14ac:dyDescent="0.15">
      <c r="A56" s="6"/>
      <c r="B56" s="6" t="s">
        <v>6</v>
      </c>
      <c r="C56" s="7">
        <f>F5</f>
        <v>16682423.1</v>
      </c>
      <c r="D56" s="7"/>
      <c r="E56" s="7"/>
      <c r="F56" s="7"/>
      <c r="G56" s="7"/>
      <c r="H56" s="7"/>
      <c r="I56" s="7"/>
    </row>
    <row r="57" spans="1:9" s="2" customFormat="1" ht="16.5" customHeight="1" x14ac:dyDescent="0.15">
      <c r="A57" s="6"/>
      <c r="B57" s="6" t="s">
        <v>5</v>
      </c>
      <c r="C57" s="7">
        <f>F19</f>
        <v>5606173.0500000007</v>
      </c>
      <c r="D57" s="7"/>
      <c r="E57" s="7"/>
      <c r="F57" s="7"/>
      <c r="G57" s="7"/>
      <c r="H57" s="7"/>
      <c r="I57" s="7"/>
    </row>
    <row r="58" spans="1:9" s="2" customFormat="1" ht="16.5" customHeight="1" x14ac:dyDescent="0.15">
      <c r="A58" s="6"/>
      <c r="B58" s="6" t="s">
        <v>42</v>
      </c>
      <c r="C58" s="7">
        <f>F27</f>
        <v>17342133.43</v>
      </c>
      <c r="D58" s="7"/>
      <c r="E58" s="7"/>
      <c r="F58" s="7"/>
      <c r="G58" s="7"/>
      <c r="H58" s="7"/>
      <c r="I58" s="7"/>
    </row>
    <row r="59" spans="1:9" s="2" customFormat="1" ht="16.5" customHeight="1" x14ac:dyDescent="0.15">
      <c r="A59" s="6"/>
      <c r="B59" s="6" t="s">
        <v>4</v>
      </c>
      <c r="C59" s="7">
        <f>F48</f>
        <v>36439</v>
      </c>
      <c r="D59" s="7"/>
      <c r="E59" s="7"/>
      <c r="F59" s="7"/>
      <c r="G59" s="7"/>
      <c r="H59" s="7"/>
      <c r="I59" s="7"/>
    </row>
    <row r="60" spans="1:9" s="2" customFormat="1" ht="16.5" customHeight="1" x14ac:dyDescent="0.15">
      <c r="A60" s="6"/>
      <c r="B60" s="6"/>
      <c r="C60" s="7">
        <f>SUM(C56:C59)</f>
        <v>39667168.579999998</v>
      </c>
      <c r="D60" s="7"/>
      <c r="E60" s="7"/>
      <c r="F60" s="7"/>
      <c r="G60" s="7"/>
      <c r="H60" s="7"/>
      <c r="I60" s="7"/>
    </row>
    <row r="61" spans="1:9" x14ac:dyDescent="0.2">
      <c r="A61" s="6"/>
      <c r="B61" s="6"/>
      <c r="C61" s="7"/>
      <c r="D61" s="7"/>
      <c r="E61" s="7"/>
      <c r="F61" s="7"/>
      <c r="G61" s="7"/>
      <c r="H61" s="7"/>
      <c r="I61" s="7"/>
    </row>
    <row r="62" spans="1:9" x14ac:dyDescent="0.2">
      <c r="A62" s="6"/>
      <c r="B62" s="6"/>
      <c r="C62" s="7"/>
      <c r="D62" s="7"/>
      <c r="E62" s="7"/>
      <c r="F62" s="7"/>
      <c r="G62" s="7"/>
      <c r="H62" s="7"/>
      <c r="I62" s="7"/>
    </row>
    <row r="63" spans="1:9" x14ac:dyDescent="0.2">
      <c r="A63" s="6"/>
      <c r="B63" s="6"/>
      <c r="C63" s="7"/>
      <c r="D63" s="7"/>
      <c r="E63" s="7"/>
      <c r="F63" s="7"/>
      <c r="G63" s="7"/>
      <c r="H63" s="7"/>
      <c r="I63" s="7"/>
    </row>
    <row r="64" spans="1:9" x14ac:dyDescent="0.2">
      <c r="A64" s="6"/>
      <c r="B64" s="6"/>
      <c r="C64" s="7"/>
      <c r="D64" s="7"/>
      <c r="E64" s="7"/>
      <c r="F64" s="7"/>
      <c r="G64" s="7"/>
      <c r="H64" s="7"/>
      <c r="I64" s="7"/>
    </row>
    <row r="65" spans="1:9" x14ac:dyDescent="0.2">
      <c r="A65" s="6"/>
      <c r="B65" s="6"/>
      <c r="C65" s="7"/>
      <c r="D65" s="7"/>
      <c r="E65" s="7"/>
      <c r="F65" s="7"/>
      <c r="G65" s="7"/>
      <c r="H65" s="7"/>
      <c r="I65" s="7"/>
    </row>
    <row r="66" spans="1:9" x14ac:dyDescent="0.2">
      <c r="A66" s="6"/>
      <c r="B66" s="6"/>
      <c r="C66" s="7"/>
      <c r="D66" s="7"/>
      <c r="E66" s="7"/>
      <c r="F66" s="7"/>
      <c r="G66" s="7"/>
      <c r="H66" s="7"/>
      <c r="I66" s="7"/>
    </row>
  </sheetData>
  <mergeCells count="9">
    <mergeCell ref="A54:B54"/>
    <mergeCell ref="A55:I55"/>
    <mergeCell ref="A1:I1"/>
    <mergeCell ref="A2:A3"/>
    <mergeCell ref="B2:B3"/>
    <mergeCell ref="C2:C3"/>
    <mergeCell ref="D2:E2"/>
    <mergeCell ref="F2:G2"/>
    <mergeCell ref="H2:I2"/>
  </mergeCells>
  <pageMargins left="0.78740157499999996" right="0.78740157499999996" top="0.53" bottom="0.55000000000000004" header="0.49212598499999999" footer="0.49212598499999999"/>
  <pageSetup orientation="landscape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JANEIRO</vt:lpstr>
    </vt:vector>
  </TitlesOfParts>
  <Company>TCSC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4507010</dc:creator>
  <cp:lastModifiedBy>Celso Guerini</cp:lastModifiedBy>
  <cp:lastPrinted>2015-06-15T15:26:30Z</cp:lastPrinted>
  <dcterms:created xsi:type="dcterms:W3CDTF">2013-04-10T18:42:15Z</dcterms:created>
  <dcterms:modified xsi:type="dcterms:W3CDTF">2019-02-19T20:41:38Z</dcterms:modified>
</cp:coreProperties>
</file>