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3"/>
  </bookViews>
  <sheets>
    <sheet name="JAN-FEV 2013" sheetId="5" r:id="rId1"/>
    <sheet name="MAR 2013" sheetId="8" r:id="rId2"/>
    <sheet name="ABR 2013" sheetId="4" r:id="rId3"/>
    <sheet name="MAIO 2013" sheetId="9" r:id="rId4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7" i="9"/>
  <c r="C56"/>
  <c r="C55"/>
  <c r="C54"/>
  <c r="C59" i="8"/>
  <c r="C58"/>
  <c r="C57"/>
  <c r="C56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C57" i="4"/>
  <c r="C56"/>
  <c r="C55"/>
  <c r="C54"/>
  <c r="I6" i="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"/>
  <c r="I4"/>
  <c r="H52"/>
  <c r="F52"/>
  <c r="D52"/>
  <c r="C52"/>
</calcChain>
</file>

<file path=xl/sharedStrings.xml><?xml version="1.0" encoding="utf-8"?>
<sst xmlns="http://schemas.openxmlformats.org/spreadsheetml/2006/main" count="433" uniqueCount="82">
  <si>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</si>
  <si>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</si>
  <si>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</si>
  <si>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</si>
  <si>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</si>
  <si>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</si>
  <si>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</si>
  <si>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</si>
  <si>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</si>
  <si>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</si>
  <si>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</si>
  <si>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</si>
  <si>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</si>
  <si>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</si>
  <si>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</si>
  <si>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</si>
  <si>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</si>
  <si>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</si>
  <si>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</si>
  <si>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</si>
  <si>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</si>
  <si>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</si>
  <si>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</si>
  <si>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</si>
  <si>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</si>
  <si>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</si>
  <si>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</si>
  <si>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</si>
  <si>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</si>
  <si>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</si>
  <si>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</si>
  <si>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</si>
  <si>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</si>
  <si>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</si>
  <si>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</si>
  <si>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</si>
  <si>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</si>
  <si>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</si>
  <si>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</si>
  <si>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</si>
  <si>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</si>
  <si>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</si>
  <si>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</si>
  <si>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</si>
  <si>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</si>
  <si>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</si>
  <si>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</si>
  <si>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</si>
  <si>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</si>
  <si>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</si>
  <si>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</si>
  <si>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</si>
  <si>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</si>
  <si>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</si>
  <si>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</si>
  <si>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</si>
  <si>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</si>
  <si>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</si>
  <si>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</si>
  <si>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</si>
  <si>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</si>
  <si>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</si>
  <si>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</si>
  <si>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</si>
  <si>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</si>
  <si>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</si>
  <si>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</si>
  <si>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</si>
  <si>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</si>
  <si>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</si>
  <si>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</si>
  <si>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</si>
  <si>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</si>
  <si>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</si>
  <si>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MARÇO</t>
  </si>
  <si>
    <t>DESCRIÇÃO DA DESPESA</t>
  </si>
  <si>
    <t>TABELA 10 - RESUMO DA EXECUÇÃO ORÇAMENTÁRIA - 2013</t>
  </si>
  <si>
    <t>EMPENHADO / ANO</t>
  </si>
  <si>
    <t>JAN - FEV</t>
  </si>
  <si>
    <t>FONTE: Diretoria de Planejamento e Projetos Especiais - DPE</t>
  </si>
  <si>
    <t>ABRIL</t>
  </si>
  <si>
    <t>MAIO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</si>
</sst>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5"/>
      <name val="Times New Roman"/>
      <family val="1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1"/>
    <xf numFmtId="0" fontId="3" fillId="0" borderId="0" xfId="1" applyFont="1"/>
    <xf numFmtId="40" fontId="2" fillId="0" borderId="0" xfId="2" applyNumberFormat="1" applyFont="1"/>
    <xf numFmtId="0" fontId="4" fillId="0" borderId="0" xfId="1" applyFont="1"/>
    <xf numFmtId="0" fontId="6" fillId="0" borderId="0" xfId="1" applyFont="1"/>
    <xf numFmtId="0" fontId="8" fillId="3" borderId="7" xfId="1" applyFont="1" applyFill="1" applyBorder="1" applyAlignment="1">
      <alignment horizontal="centerContinuous" vertical="center"/>
    </xf>
    <xf numFmtId="0" fontId="8" fillId="3" borderId="7" xfId="1" applyFont="1" applyFill="1" applyBorder="1" applyAlignment="1">
      <alignment horizontal="center"/>
    </xf>
    <xf numFmtId="0" fontId="9" fillId="3" borderId="8" xfId="1" applyFont="1" applyFill="1" applyBorder="1"/>
    <xf numFmtId="0" fontId="8" fillId="3" borderId="8" xfId="1" applyFont="1" applyFill="1" applyBorder="1" applyAlignment="1">
      <alignment horizontal="center"/>
    </xf>
    <xf numFmtId="4" fontId="8" fillId="4" borderId="1" xfId="1" applyNumberFormat="1" applyFont="1" applyFill="1" applyBorder="1" applyAlignment="1">
      <alignment vertical="center"/>
    </xf>
    <xf numFmtId="40" fontId="8" fillId="4" borderId="1" xfId="2" applyNumberFormat="1" applyFont="1" applyFill="1" applyBorder="1" applyAlignment="1">
      <alignment vertical="center"/>
    </xf>
    <xf numFmtId="4" fontId="8" fillId="4" borderId="2" xfId="1" applyNumberFormat="1" applyFont="1" applyFill="1" applyBorder="1" applyAlignment="1">
      <alignment horizontal="right" vertical="center"/>
    </xf>
    <xf numFmtId="4" fontId="8" fillId="4" borderId="3" xfId="1" applyNumberFormat="1" applyFont="1" applyFill="1" applyBorder="1" applyAlignment="1">
      <alignment horizontal="right" vertical="center"/>
    </xf>
    <xf numFmtId="0" fontId="9" fillId="5" borderId="0" xfId="1" applyFont="1" applyFill="1" applyAlignment="1">
      <alignment horizontal="center"/>
    </xf>
    <xf numFmtId="0" fontId="8" fillId="5" borderId="0" xfId="1" applyFont="1" applyFill="1"/>
    <xf numFmtId="4" fontId="8" fillId="5" borderId="4" xfId="1" applyNumberFormat="1" applyFont="1" applyFill="1" applyBorder="1"/>
    <xf numFmtId="4" fontId="8" fillId="5" borderId="5" xfId="1" applyNumberFormat="1" applyFont="1" applyFill="1" applyBorder="1" applyAlignment="1">
      <alignment horizontal="right"/>
    </xf>
    <xf numFmtId="4" fontId="8" fillId="5" borderId="0" xfId="1" applyNumberFormat="1" applyFont="1" applyFill="1" applyBorder="1" applyAlignment="1">
      <alignment horizontal="right"/>
    </xf>
    <xf numFmtId="0" fontId="9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4" fontId="8" fillId="6" borderId="4" xfId="1" applyNumberFormat="1" applyFont="1" applyFill="1" applyBorder="1"/>
    <xf numFmtId="4" fontId="8" fillId="6" borderId="5" xfId="1" applyNumberFormat="1" applyFont="1" applyFill="1" applyBorder="1" applyAlignment="1">
      <alignment horizontal="right"/>
    </xf>
    <xf numFmtId="4" fontId="8" fillId="6" borderId="0" xfId="1" applyNumberFormat="1" applyFont="1" applyFill="1" applyBorder="1" applyAlignment="1">
      <alignment horizontal="righ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4" fontId="9" fillId="5" borderId="4" xfId="1" applyNumberFormat="1" applyFont="1" applyFill="1" applyBorder="1"/>
    <xf numFmtId="4" fontId="9" fillId="5" borderId="5" xfId="1" applyNumberFormat="1" applyFont="1" applyFill="1" applyBorder="1" applyAlignment="1">
      <alignment horizontal="right"/>
    </xf>
    <xf numFmtId="4" fontId="9" fillId="5" borderId="0" xfId="1" applyNumberFormat="1" applyFont="1" applyFill="1" applyBorder="1" applyAlignment="1">
      <alignment horizontal="right"/>
    </xf>
    <xf numFmtId="4" fontId="9" fillId="6" borderId="4" xfId="1" applyNumberFormat="1" applyFont="1" applyFill="1" applyBorder="1"/>
    <xf numFmtId="4" fontId="9" fillId="6" borderId="5" xfId="1" applyNumberFormat="1" applyFont="1" applyFill="1" applyBorder="1" applyAlignment="1">
      <alignment horizontal="right"/>
    </xf>
    <xf numFmtId="4" fontId="9" fillId="6" borderId="0" xfId="1" applyNumberFormat="1" applyFont="1" applyFill="1" applyBorder="1" applyAlignment="1">
      <alignment horizontal="right"/>
    </xf>
    <xf numFmtId="43" fontId="8" fillId="5" borderId="0" xfId="12" applyFont="1" applyFill="1"/>
    <xf numFmtId="43" fontId="8" fillId="6" borderId="0" xfId="12" applyFont="1" applyFill="1" applyAlignment="1">
      <alignment horizontal="left"/>
    </xf>
    <xf numFmtId="43" fontId="9" fillId="5" borderId="0" xfId="12" applyFont="1" applyFill="1"/>
    <xf numFmtId="43" fontId="9" fillId="6" borderId="0" xfId="12" applyFont="1" applyFill="1" applyAlignment="1">
      <alignment horizontal="left"/>
    </xf>
    <xf numFmtId="43" fontId="8" fillId="4" borderId="1" xfId="12" applyFont="1" applyFill="1" applyBorder="1" applyAlignment="1">
      <alignment vertical="center"/>
    </xf>
    <xf numFmtId="43" fontId="5" fillId="0" borderId="0" xfId="12" applyFont="1"/>
    <xf numFmtId="43" fontId="0" fillId="0" borderId="0" xfId="12" applyFont="1"/>
    <xf numFmtId="43" fontId="8" fillId="3" borderId="7" xfId="12" applyFont="1" applyFill="1" applyBorder="1" applyAlignment="1">
      <alignment horizontal="centerContinuous" vertical="center"/>
    </xf>
    <xf numFmtId="43" fontId="8" fillId="3" borderId="7" xfId="12" applyFont="1" applyFill="1" applyBorder="1" applyAlignment="1">
      <alignment horizontal="center"/>
    </xf>
    <xf numFmtId="43" fontId="8" fillId="4" borderId="2" xfId="12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4" fontId="8" fillId="0" borderId="0" xfId="1" applyNumberFormat="1" applyFont="1" applyFill="1" applyBorder="1" applyAlignment="1">
      <alignment vertical="center"/>
    </xf>
    <xf numFmtId="40" fontId="8" fillId="0" borderId="0" xfId="2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right" vertical="center"/>
    </xf>
    <xf numFmtId="0" fontId="8" fillId="3" borderId="7" xfId="1" applyFont="1" applyFill="1" applyBorder="1" applyAlignment="1">
      <alignment horizontal="center" vertical="center"/>
    </xf>
    <xf numFmtId="0" fontId="8" fillId="6" borderId="0" xfId="1" applyFont="1" applyFill="1" applyAlignment="1">
      <alignment horizontal="right"/>
    </xf>
    <xf numFmtId="0" fontId="2" fillId="0" borderId="0" xfId="1" applyAlignment="1">
      <alignment horizontal="right"/>
    </xf>
    <xf numFmtId="43" fontId="8" fillId="5" borderId="0" xfId="12" applyFont="1" applyFill="1" applyAlignment="1">
      <alignment horizontal="right"/>
    </xf>
    <xf numFmtId="43" fontId="8" fillId="6" borderId="0" xfId="12" applyFont="1" applyFill="1" applyAlignment="1">
      <alignment horizontal="right"/>
    </xf>
    <xf numFmtId="43" fontId="9" fillId="5" borderId="0" xfId="12" applyFont="1" applyFill="1" applyAlignment="1">
      <alignment horizontal="right"/>
    </xf>
    <xf numFmtId="43" fontId="9" fillId="6" borderId="0" xfId="12" applyFont="1" applyFill="1" applyAlignment="1">
      <alignment horizontal="right"/>
    </xf>
    <xf numFmtId="43" fontId="8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2" fontId="8" fillId="5" borderId="0" xfId="1" applyNumberFormat="1" applyFont="1" applyFill="1" applyAlignment="1">
      <alignment horizontal="right"/>
    </xf>
    <xf numFmtId="165" fontId="8" fillId="5" borderId="0" xfId="12" applyNumberFormat="1" applyFont="1" applyFill="1" applyAlignment="1">
      <alignment horizontal="right"/>
    </xf>
    <xf numFmtId="165" fontId="9" fillId="6" borderId="0" xfId="12" applyNumberFormat="1" applyFont="1" applyFill="1" applyAlignment="1">
      <alignment horizontal="right"/>
    </xf>
    <xf numFmtId="165" fontId="9" fillId="5" borderId="0" xfId="12" applyNumberFormat="1" applyFont="1" applyFill="1" applyAlignment="1">
      <alignment horizontal="right"/>
    </xf>
    <xf numFmtId="2" fontId="9" fillId="5" borderId="0" xfId="1" applyNumberFormat="1" applyFont="1" applyFill="1" applyAlignment="1">
      <alignment horizontal="right"/>
    </xf>
    <xf numFmtId="2" fontId="9" fillId="6" borderId="0" xfId="1" applyNumberFormat="1" applyFont="1" applyFill="1" applyAlignment="1">
      <alignment horizontal="right"/>
    </xf>
    <xf numFmtId="2" fontId="8" fillId="6" borderId="0" xfId="1" applyNumberFormat="1" applyFont="1" applyFill="1" applyAlignment="1">
      <alignment horizontal="right"/>
    </xf>
    <xf numFmtId="43" fontId="8" fillId="4" borderId="1" xfId="12" applyFont="1" applyFill="1" applyBorder="1" applyAlignment="1">
      <alignment horizontal="right" vertical="center"/>
    </xf>
    <xf numFmtId="43" fontId="8" fillId="3" borderId="7" xfId="12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 vertical="center"/>
    </xf>
    <xf numFmtId="43" fontId="8" fillId="3" borderId="6" xfId="1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43" fontId="8" fillId="3" borderId="9" xfId="12" applyFont="1" applyFill="1" applyBorder="1" applyAlignment="1">
      <alignment horizontal="center" vertical="center"/>
    </xf>
    <xf numFmtId="43" fontId="8" fillId="3" borderId="10" xfId="12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/>
    </xf>
    <xf numFmtId="43" fontId="8" fillId="3" borderId="12" xfId="12" applyFont="1" applyFill="1" applyBorder="1" applyAlignment="1">
      <alignment horizontal="center"/>
    </xf>
    <xf numFmtId="43" fontId="8" fillId="3" borderId="9" xfId="12" applyFont="1" applyFill="1" applyBorder="1" applyAlignment="1">
      <alignment horizontal="right" vertical="center"/>
    </xf>
    <xf numFmtId="43" fontId="8" fillId="3" borderId="10" xfId="12" applyFont="1" applyFill="1" applyBorder="1" applyAlignment="1">
      <alignment horizontal="right" vertic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Resumo da Execução Orçamentária no Exercício</a:t>
            </a:r>
          </a:p>
          <a:p>
            <a:pPr>
              <a:defRPr/>
            </a:pPr>
            <a:r>
              <a:rPr lang="pt-BR" sz="1000" b="0" i="1"/>
              <a:t>Período:  até FEVEREIRO/2013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0196544181977286"/>
                  <c:y val="-8.6186570428696527E-2"/>
                </c:manualLayout>
              </c:layout>
              <c:showPercent val="1"/>
            </c:dLbl>
            <c:dLbl>
              <c:idx val="1"/>
              <c:layout>
                <c:manualLayout>
                  <c:x val="0.14875809273840793"/>
                  <c:y val="-0.15954469233012569"/>
                </c:manualLayout>
              </c:layout>
              <c:showPercent val="1"/>
            </c:dLbl>
            <c:dLbl>
              <c:idx val="2"/>
              <c:layout>
                <c:manualLayout>
                  <c:x val="0.14779822834645687"/>
                  <c:y val="5.352179935841353E-2"/>
                </c:manualLayout>
              </c:layout>
              <c:showPercent val="1"/>
            </c:dLbl>
            <c:dLbl>
              <c:idx val="3"/>
              <c:layout>
                <c:manualLayout>
                  <c:x val="0.10886165791776028"/>
                  <c:y val="-1.9938393117526976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('JAN-FEV 2013'!$B$5,'JAN-FEV 2013'!$B$18,'JAN-FEV 2013'!$B$27,'JAN-FEV 2013'!$B$48)</c:f>
              <c:strCache>
                <c:ptCount val="4"/>
                <c:pt idx="0">
                  <c:v>COM PESSOAL ATIVO</c:v>
                </c:pt>
                <c:pt idx="1">
                  <c:v>COM PESSOAL INATIVO</c:v>
                </c:pt>
                <c:pt idx="2">
                  <c:v>OUTROS CUSTEIOS</c:v>
                </c:pt>
                <c:pt idx="3">
                  <c:v>II - DESPESAS DE CAPITAL</c:v>
                </c:pt>
              </c:strCache>
            </c:strRef>
          </c:cat>
          <c:val>
            <c:numRef>
              <c:f>('JAN-FEV 2013'!$D$5,'JAN-FEV 2013'!$D$18,'JAN-FEV 2013'!$D$27,'JAN-FEV 2013'!$D$48)</c:f>
              <c:numCache>
                <c:formatCode>_-* #,##0.00_-;\-* #,##0.00_-;_-* "-"??_-;_-@_-</c:formatCode>
                <c:ptCount val="4"/>
                <c:pt idx="0">
                  <c:v>16964914.91</c:v>
                </c:pt>
                <c:pt idx="1">
                  <c:v>5814828.7000000002</c:v>
                </c:pt>
                <c:pt idx="2">
                  <c:v>7682351.8799999999</c:v>
                </c:pt>
                <c:pt idx="3">
                  <c:v>693766.72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>
            <a:defRPr sz="8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Execução</a:t>
            </a:r>
            <a:r>
              <a:rPr lang="pt-BR" sz="1200" baseline="0"/>
              <a:t> Orçamentária do TCE/SC</a:t>
            </a:r>
          </a:p>
          <a:p>
            <a:pPr>
              <a:defRPr/>
            </a:pPr>
            <a:r>
              <a:rPr lang="pt-BR" sz="1000" b="0" i="1" baseline="0"/>
              <a:t>Período: JAN - FEV / 2013</a:t>
            </a:r>
            <a:endParaRPr lang="pt-BR" sz="1000" b="0" i="1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2013'!$C$52</c:f>
              <c:numCache>
                <c:formatCode>_-* #,##0.00_-;\-* #,##0.00_-;_-* "-"??_-;_-@_-</c:formatCode>
                <c:ptCount val="1"/>
                <c:pt idx="0">
                  <c:v>197209377.58999997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2013'!$D$52</c:f>
              <c:numCache>
                <c:formatCode>_-* #,##0.00_-;\-* #,##0.00_-;_-* "-"??_-;_-@_-</c:formatCode>
                <c:ptCount val="1"/>
                <c:pt idx="0">
                  <c:v>31155862.210000001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2013'!$F$52</c:f>
              <c:numCache>
                <c:formatCode>_-* #,##0.00_-;\-* #,##0.00_-;_-* "-"??_-;_-@_-</c:formatCode>
                <c:ptCount val="1"/>
                <c:pt idx="0">
                  <c:v>31155862.210000001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2013'!$H$52</c:f>
              <c:numCache>
                <c:formatCode>_-* #,##0.00_-;\-* #,##0.00_-;_-* "-"??_-;_-@_-</c:formatCode>
                <c:ptCount val="1"/>
                <c:pt idx="0">
                  <c:v>166053515.38</c:v>
                </c:pt>
              </c:numCache>
            </c:numRef>
          </c:val>
        </c:ser>
        <c:axId val="66426752"/>
        <c:axId val="66449408"/>
      </c:barChart>
      <c:catAx>
        <c:axId val="66426752"/>
        <c:scaling>
          <c:orientation val="minMax"/>
        </c:scaling>
        <c:delete val="1"/>
        <c:axPos val="b"/>
        <c:numFmt formatCode="_-* #,##0.00_-;\-* #,##0.00_-;_-* &quot;-&quot;??_-;_-@_-" sourceLinked="1"/>
        <c:majorTickMark val="none"/>
        <c:tickLblPos val="none"/>
        <c:crossAx val="66449408"/>
        <c:crosses val="autoZero"/>
        <c:auto val="1"/>
        <c:lblAlgn val="ctr"/>
        <c:lblOffset val="100"/>
      </c:catAx>
      <c:valAx>
        <c:axId val="66449408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64267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80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rgbClr val="00206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07"/>
          <c:w val="0.59679330708661416"/>
          <c:h val="0.7179190751445098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2013'!$C$52</c:f>
              <c:numCache>
                <c:formatCode>#,##0.00</c:formatCode>
                <c:ptCount val="1"/>
                <c:pt idx="0">
                  <c:v>200105815.87999997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2013'!$D$52</c:f>
              <c:numCache>
                <c:formatCode>#,##0.00;[Red]\-#,##0.00</c:formatCode>
                <c:ptCount val="1"/>
                <c:pt idx="0">
                  <c:v>11423125.679999998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2013'!$F$52</c:f>
              <c:numCache>
                <c:formatCode>#,##0.00</c:formatCode>
                <c:ptCount val="1"/>
                <c:pt idx="0">
                  <c:v>42578987.890000001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2013'!$H$52</c:f>
              <c:numCache>
                <c:formatCode>#,##0.00</c:formatCode>
                <c:ptCount val="1"/>
                <c:pt idx="0">
                  <c:v>157526827.98999998</c:v>
                </c:pt>
              </c:numCache>
            </c:numRef>
          </c:val>
        </c:ser>
        <c:axId val="73009408"/>
        <c:axId val="73154560"/>
      </c:barChart>
      <c:catAx>
        <c:axId val="73009408"/>
        <c:scaling>
          <c:orientation val="minMax"/>
        </c:scaling>
        <c:delete val="1"/>
        <c:axPos val="b"/>
        <c:tickLblPos val="none"/>
        <c:crossAx val="73154560"/>
        <c:crosses val="autoZero"/>
        <c:auto val="1"/>
        <c:lblAlgn val="ctr"/>
        <c:lblOffset val="100"/>
      </c:catAx>
      <c:valAx>
        <c:axId val="73154560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300940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2013</a:t>
            </a:r>
            <a:endParaRPr lang="pt-BR" sz="9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17181463254593207"/>
                  <c:y val="-8.6936550403168125E-2"/>
                </c:manualLayout>
              </c:layout>
              <c:showPercent val="1"/>
            </c:dLbl>
            <c:dLbl>
              <c:idx val="1"/>
              <c:layout>
                <c:manualLayout>
                  <c:x val="0.1325200131233594"/>
                  <c:y val="-0.13041746119109773"/>
                </c:manualLayout>
              </c:layout>
              <c:showPercent val="1"/>
            </c:dLbl>
            <c:dLbl>
              <c:idx val="2"/>
              <c:layout>
                <c:manualLayout>
                  <c:x val="0.11081999125109351"/>
                  <c:y val="5.886473716308049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'MAR 2013'!$B$56:$B$59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'MAR 2013'!$C$56:$C$59</c:f>
              <c:numCache>
                <c:formatCode>#,##0.00</c:formatCode>
                <c:ptCount val="4"/>
                <c:pt idx="0">
                  <c:v>24209803.959999997</c:v>
                </c:pt>
                <c:pt idx="1">
                  <c:v>8746795.2299999986</c:v>
                </c:pt>
                <c:pt idx="2">
                  <c:v>8907942.6400000025</c:v>
                </c:pt>
                <c:pt idx="3">
                  <c:v>714446.06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 / 2013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099"/>
          <c:w val="0.59679330708661416"/>
          <c:h val="0.7179190751445094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2013'!$C$52</c:f>
              <c:numCache>
                <c:formatCode>_-* #,##0.00_-;\-* #,##0.00_-;_-* "-"??_-;_-@_-</c:formatCode>
                <c:ptCount val="1"/>
                <c:pt idx="0">
                  <c:v>206366571.19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2013'!$D$52</c:f>
              <c:numCache>
                <c:formatCode>_-* #,##0.00_-;\-* #,##0.00_-;_-* "-"??_-;_-@_-</c:formatCode>
                <c:ptCount val="1"/>
                <c:pt idx="0">
                  <c:v>12887407.84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2013'!$F$52</c:f>
              <c:numCache>
                <c:formatCode>_-* #,##0.00_-;\-* #,##0.00_-;_-* "-"??_-;_-@_-</c:formatCode>
                <c:ptCount val="1"/>
                <c:pt idx="0">
                  <c:v>55466395.730000004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2013'!$H$52</c:f>
              <c:numCache>
                <c:formatCode>_-* #,##0.00_-;\-* #,##0.00_-;_-* "-"??_-;_-@_-</c:formatCode>
                <c:ptCount val="1"/>
                <c:pt idx="0">
                  <c:v>150900175.45999998</c:v>
                </c:pt>
              </c:numCache>
            </c:numRef>
          </c:val>
        </c:ser>
        <c:axId val="49967104"/>
        <c:axId val="49968640"/>
      </c:barChart>
      <c:catAx>
        <c:axId val="49967104"/>
        <c:scaling>
          <c:orientation val="minMax"/>
        </c:scaling>
        <c:delete val="1"/>
        <c:axPos val="b"/>
        <c:tickLblPos val="none"/>
        <c:crossAx val="49968640"/>
        <c:crosses val="autoZero"/>
        <c:auto val="1"/>
        <c:lblAlgn val="ctr"/>
        <c:lblOffset val="100"/>
      </c:catAx>
      <c:valAx>
        <c:axId val="4996864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996710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2013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57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'ABR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'ABR 2013'!$C$54:$C$57</c:f>
              <c:numCache>
                <c:formatCode>_-* #,##0.00_-;\-* #,##0.00_-;_-* "-"??_-;_-@_-</c:formatCode>
                <c:ptCount val="4"/>
                <c:pt idx="0">
                  <c:v>31284686.899999999</c:v>
                </c:pt>
                <c:pt idx="1">
                  <c:v>11820817.219999999</c:v>
                </c:pt>
                <c:pt idx="2">
                  <c:v>11657217.800000001</c:v>
                </c:pt>
                <c:pt idx="3">
                  <c:v>703673.81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2013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07"/>
          <c:w val="0.59679330708661416"/>
          <c:h val="0.7179190751445098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2013'!$C$52</c:f>
              <c:numCache>
                <c:formatCode>_-* #,##0.00_-;\-* #,##0.00_-;_-* "-"??_-;_-@_-</c:formatCode>
                <c:ptCount val="1"/>
                <c:pt idx="0">
                  <c:v>209293269.61000001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2013'!$D$52</c:f>
              <c:numCache>
                <c:formatCode>_-* #,##0.00_-;\-* #,##0.00_-;_-* "-"??_-;_-@_-</c:formatCode>
                <c:ptCount val="1"/>
                <c:pt idx="0">
                  <c:v>12070214.85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2013'!$F$52</c:f>
              <c:numCache>
                <c:formatCode>_-* #,##0.00_-;\-* #,##0.00_-;_-* "-"??_-;_-@_-</c:formatCode>
                <c:ptCount val="1"/>
                <c:pt idx="0">
                  <c:v>67536610.579999998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2013'!$H$52</c:f>
              <c:numCache>
                <c:formatCode>_-* #,##0.00_-;\-* #,##0.00_-;_-* "-"??_-;_-@_-</c:formatCode>
                <c:ptCount val="1"/>
                <c:pt idx="0">
                  <c:v>141756659.03</c:v>
                </c:pt>
              </c:numCache>
            </c:numRef>
          </c:val>
        </c:ser>
        <c:axId val="90663168"/>
        <c:axId val="90697728"/>
      </c:barChart>
      <c:catAx>
        <c:axId val="90663168"/>
        <c:scaling>
          <c:orientation val="minMax"/>
        </c:scaling>
        <c:delete val="1"/>
        <c:axPos val="b"/>
        <c:tickLblPos val="none"/>
        <c:crossAx val="90697728"/>
        <c:crosses val="autoZero"/>
        <c:auto val="1"/>
        <c:lblAlgn val="ctr"/>
        <c:lblOffset val="100"/>
      </c:catAx>
      <c:valAx>
        <c:axId val="9069772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066316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2013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593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'MAIO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'MAIO 2013'!$C$54:$C$57</c:f>
              <c:numCache>
                <c:formatCode>_-* #,##0.00_-;\-* #,##0.00_-;_-* "-"??_-;_-@_-</c:formatCode>
                <c:ptCount val="4"/>
                <c:pt idx="0">
                  <c:v>38356214.57</c:v>
                </c:pt>
                <c:pt idx="1">
                  <c:v>14703157.639999999</c:v>
                </c:pt>
                <c:pt idx="2">
                  <c:v>13767894.959999999</c:v>
                </c:pt>
                <c:pt idx="3">
                  <c:v>709343.41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54</xdr:row>
      <xdr:rowOff>76200</xdr:rowOff>
    </xdr:from>
    <xdr:to>
      <xdr:col>2</xdr:col>
      <xdr:colOff>609600</xdr:colOff>
      <xdr:row>68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54</xdr:row>
      <xdr:rowOff>57150</xdr:rowOff>
    </xdr:from>
    <xdr:to>
      <xdr:col>10</xdr:col>
      <xdr:colOff>285750</xdr:colOff>
      <xdr:row>68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769936</xdr:colOff>
      <xdr:row>53</xdr:row>
      <xdr:rowOff>55562</xdr:rowOff>
    </xdr:from>
    <xdr:to>
      <xdr:col>9</xdr:col>
      <xdr:colOff>349250</xdr:colOff>
      <xdr:row>66</xdr:row>
      <xdr:rowOff>63500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55561</xdr:rowOff>
    </xdr:from>
    <xdr:to>
      <xdr:col>2</xdr:col>
      <xdr:colOff>627062</xdr:colOff>
      <xdr:row>66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7936</xdr:rowOff>
    </xdr:from>
    <xdr:to>
      <xdr:col>9</xdr:col>
      <xdr:colOff>484188</xdr:colOff>
      <xdr:row>71</xdr:row>
      <xdr:rowOff>95249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79375</xdr:colOff>
      <xdr:row>57</xdr:row>
      <xdr:rowOff>47624</xdr:rowOff>
    </xdr:from>
    <xdr:to>
      <xdr:col>2</xdr:col>
      <xdr:colOff>706437</xdr:colOff>
      <xdr:row>71</xdr:row>
      <xdr:rowOff>134937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158748</xdr:rowOff>
    </xdr:from>
    <xdr:to>
      <xdr:col>9</xdr:col>
      <xdr:colOff>484188</xdr:colOff>
      <xdr:row>72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57</xdr:row>
      <xdr:rowOff>182562</xdr:rowOff>
    </xdr:from>
    <xdr:to>
      <xdr:col>2</xdr:col>
      <xdr:colOff>698500</xdr:colOff>
      <xdr:row>72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K53" sqref="K53"/>
    </sheetView>
  </sheetViews>
  <sheetFormatPr defaultRowHeight="15"/>
  <cols>
    <col min="1" max="1" width="11" customWidth="1"/>
    <col min="2" max="2" width="49.85546875" bestFit="1" customWidth="1"/>
    <col min="3" max="3" width="13.7109375" style="38" customWidth="1"/>
    <col min="4" max="4" width="11.7109375" style="38" customWidth="1"/>
    <col min="5" max="5" width="7.7109375" style="38" customWidth="1"/>
    <col min="6" max="6" width="13.7109375" style="38" customWidth="1"/>
    <col min="7" max="7" width="7.7109375" style="38" customWidth="1"/>
    <col min="8" max="8" width="13.7109375" style="38" customWidth="1"/>
  </cols>
  <sheetData>
    <row r="1" spans="1:9" ht="30" customHeight="1" thickBot="1">
      <c r="A1" s="70" t="s">
        <v>76</v>
      </c>
      <c r="B1" s="70"/>
      <c r="C1" s="70"/>
      <c r="D1" s="70"/>
      <c r="E1" s="70"/>
      <c r="F1" s="70"/>
      <c r="G1" s="70"/>
      <c r="H1" s="70"/>
      <c r="I1" s="70"/>
    </row>
    <row r="2" spans="1:9" ht="15.75" thickBot="1">
      <c r="A2" s="71" t="s">
        <v>3</v>
      </c>
      <c r="B2" s="72" t="s">
        <v>75</v>
      </c>
      <c r="C2" s="73" t="s">
        <v>73</v>
      </c>
      <c r="D2" s="68" t="s">
        <v>78</v>
      </c>
      <c r="E2" s="69"/>
      <c r="F2" s="39" t="s">
        <v>77</v>
      </c>
      <c r="G2" s="39"/>
      <c r="H2" s="40" t="s">
        <v>2</v>
      </c>
      <c r="I2" s="8"/>
    </row>
    <row r="3" spans="1:9" ht="15.75" thickBot="1">
      <c r="A3" s="71"/>
      <c r="B3" s="72"/>
      <c r="C3" s="74"/>
      <c r="D3" s="40" t="s">
        <v>1</v>
      </c>
      <c r="E3" s="40" t="s">
        <v>72</v>
      </c>
      <c r="F3" s="40" t="s">
        <v>1</v>
      </c>
      <c r="G3" s="40" t="s">
        <v>72</v>
      </c>
      <c r="H3" s="40"/>
      <c r="I3" s="9" t="s">
        <v>72</v>
      </c>
    </row>
    <row r="4" spans="1:9">
      <c r="A4" s="14"/>
      <c r="B4" s="15" t="s">
        <v>71</v>
      </c>
      <c r="C4" s="32">
        <v>186019595.80000001</v>
      </c>
      <c r="D4" s="32">
        <v>30462095.489999998</v>
      </c>
      <c r="E4" s="32">
        <v>97.77</v>
      </c>
      <c r="F4" s="32">
        <v>30462095.489999998</v>
      </c>
      <c r="G4" s="32">
        <v>97.77</v>
      </c>
      <c r="H4" s="32">
        <v>155557500.31</v>
      </c>
      <c r="I4" s="18">
        <f>(H4/H$52)*100</f>
        <v>93.679137086630945</v>
      </c>
    </row>
    <row r="5" spans="1:9">
      <c r="A5" s="19"/>
      <c r="B5" s="20" t="s">
        <v>70</v>
      </c>
      <c r="C5" s="33">
        <v>136137284.09999999</v>
      </c>
      <c r="D5" s="33">
        <v>16964914.91</v>
      </c>
      <c r="E5" s="33">
        <v>54.45</v>
      </c>
      <c r="F5" s="33">
        <v>16964914.91</v>
      </c>
      <c r="G5" s="33">
        <v>54.45</v>
      </c>
      <c r="H5" s="33">
        <v>119172369.19</v>
      </c>
      <c r="I5" s="18">
        <f>(H5/H$52)*100</f>
        <v>71.767447330027139</v>
      </c>
    </row>
    <row r="6" spans="1:9">
      <c r="A6" s="14" t="s">
        <v>69</v>
      </c>
      <c r="B6" s="24" t="s">
        <v>68</v>
      </c>
      <c r="C6" s="34">
        <v>104625192.29000001</v>
      </c>
      <c r="D6" s="34">
        <v>13369105.050000001</v>
      </c>
      <c r="E6" s="34">
        <v>42.91</v>
      </c>
      <c r="F6" s="34">
        <v>13369105.050000001</v>
      </c>
      <c r="G6" s="34">
        <v>42.91</v>
      </c>
      <c r="H6" s="34">
        <v>91256087.239999995</v>
      </c>
      <c r="I6" s="18">
        <f t="shared" ref="I6:I51" si="0">(H6/H$52)*100</f>
        <v>54.95582977040133</v>
      </c>
    </row>
    <row r="7" spans="1:9">
      <c r="A7" s="19" t="s">
        <v>67</v>
      </c>
      <c r="B7" s="25" t="s">
        <v>66</v>
      </c>
      <c r="C7" s="35">
        <v>4279091.8099999996</v>
      </c>
      <c r="D7" s="35">
        <v>46943.73</v>
      </c>
      <c r="E7" s="35">
        <v>0.15</v>
      </c>
      <c r="F7" s="35">
        <v>46943.73</v>
      </c>
      <c r="G7" s="35">
        <v>0.15</v>
      </c>
      <c r="H7" s="35">
        <v>4232148.08</v>
      </c>
      <c r="I7" s="18">
        <f t="shared" si="0"/>
        <v>2.5486651519030312</v>
      </c>
    </row>
    <row r="8" spans="1:9">
      <c r="A8" s="14" t="s">
        <v>65</v>
      </c>
      <c r="B8" s="24" t="s">
        <v>50</v>
      </c>
      <c r="C8" s="34">
        <v>1380000</v>
      </c>
      <c r="D8" s="34">
        <v>204629.79</v>
      </c>
      <c r="E8" s="34">
        <v>0.66</v>
      </c>
      <c r="F8" s="34">
        <v>204629.79</v>
      </c>
      <c r="G8" s="34">
        <v>0.66</v>
      </c>
      <c r="H8" s="34">
        <v>1175370.21</v>
      </c>
      <c r="I8" s="18">
        <f t="shared" si="0"/>
        <v>0.70782615309905406</v>
      </c>
    </row>
    <row r="9" spans="1:9">
      <c r="A9" s="19" t="s">
        <v>64</v>
      </c>
      <c r="B9" s="25" t="s">
        <v>63</v>
      </c>
      <c r="C9" s="35">
        <v>828000</v>
      </c>
      <c r="D9" s="35">
        <v>66857.73</v>
      </c>
      <c r="E9" s="35">
        <v>0.21</v>
      </c>
      <c r="F9" s="35">
        <v>66857.73</v>
      </c>
      <c r="G9" s="35">
        <v>0.21</v>
      </c>
      <c r="H9" s="35">
        <v>761142.27</v>
      </c>
      <c r="I9" s="18">
        <f t="shared" si="0"/>
        <v>0.45837166907197824</v>
      </c>
    </row>
    <row r="10" spans="1:9">
      <c r="A10" s="14" t="s">
        <v>56</v>
      </c>
      <c r="B10" s="24" t="s">
        <v>7</v>
      </c>
      <c r="C10" s="34">
        <v>3035000</v>
      </c>
      <c r="D10" s="34">
        <v>310640.95</v>
      </c>
      <c r="E10" s="34">
        <v>1</v>
      </c>
      <c r="F10" s="34">
        <v>310640.95</v>
      </c>
      <c r="G10" s="34">
        <v>1</v>
      </c>
      <c r="H10" s="34">
        <v>2724359.05</v>
      </c>
      <c r="I10" s="18">
        <f t="shared" si="0"/>
        <v>1.6406512344924014</v>
      </c>
    </row>
    <row r="11" spans="1:9">
      <c r="A11" s="19" t="s">
        <v>55</v>
      </c>
      <c r="B11" s="25" t="s">
        <v>54</v>
      </c>
      <c r="C11" s="35">
        <v>2875000</v>
      </c>
      <c r="D11" s="35">
        <v>141275.60999999999</v>
      </c>
      <c r="E11" s="35">
        <v>0.45</v>
      </c>
      <c r="F11" s="35">
        <v>141275.60999999999</v>
      </c>
      <c r="G11" s="35">
        <v>0.45</v>
      </c>
      <c r="H11" s="35">
        <v>2733724.39</v>
      </c>
      <c r="I11" s="18">
        <f t="shared" si="0"/>
        <v>1.6462911873585415</v>
      </c>
    </row>
    <row r="12" spans="1:9">
      <c r="A12" s="14" t="s">
        <v>62</v>
      </c>
      <c r="B12" s="24" t="s">
        <v>60</v>
      </c>
      <c r="C12" s="34">
        <v>690000</v>
      </c>
      <c r="D12" s="34">
        <v>255000</v>
      </c>
      <c r="E12" s="34">
        <v>0.82</v>
      </c>
      <c r="F12" s="34">
        <v>255000</v>
      </c>
      <c r="G12" s="34">
        <v>0.82</v>
      </c>
      <c r="H12" s="34">
        <v>435000</v>
      </c>
      <c r="I12" s="18">
        <f t="shared" si="0"/>
        <v>0.26196374042701703</v>
      </c>
    </row>
    <row r="13" spans="1:9">
      <c r="A13" s="19" t="s">
        <v>53</v>
      </c>
      <c r="B13" s="25" t="s">
        <v>50</v>
      </c>
      <c r="C13" s="35">
        <v>15600000</v>
      </c>
      <c r="D13" s="35">
        <v>2202798.23</v>
      </c>
      <c r="E13" s="35">
        <v>7.07</v>
      </c>
      <c r="F13" s="35">
        <v>2202798.23</v>
      </c>
      <c r="G13" s="35">
        <v>7.07</v>
      </c>
      <c r="H13" s="35">
        <v>13397201.77</v>
      </c>
      <c r="I13" s="18">
        <f t="shared" si="0"/>
        <v>8.0680024986773642</v>
      </c>
    </row>
    <row r="14" spans="1:9">
      <c r="A14" s="14" t="s">
        <v>52</v>
      </c>
      <c r="B14" s="24" t="s">
        <v>7</v>
      </c>
      <c r="C14" s="34">
        <v>1045000</v>
      </c>
      <c r="D14" s="34">
        <v>5357.96</v>
      </c>
      <c r="E14" s="34">
        <v>0.02</v>
      </c>
      <c r="F14" s="34">
        <v>5357.96</v>
      </c>
      <c r="G14" s="34">
        <v>0.02</v>
      </c>
      <c r="H14" s="34">
        <v>1039642.04</v>
      </c>
      <c r="I14" s="18">
        <f t="shared" si="0"/>
        <v>0.62608854598522867</v>
      </c>
    </row>
    <row r="15" spans="1:9">
      <c r="A15" s="19" t="s">
        <v>61</v>
      </c>
      <c r="B15" s="25" t="s">
        <v>60</v>
      </c>
      <c r="C15" s="35">
        <v>500000</v>
      </c>
      <c r="D15" s="35">
        <v>220800</v>
      </c>
      <c r="E15" s="35">
        <v>0.71</v>
      </c>
      <c r="F15" s="35">
        <v>220800</v>
      </c>
      <c r="G15" s="35">
        <v>0.71</v>
      </c>
      <c r="H15" s="35">
        <v>279200</v>
      </c>
      <c r="I15" s="18">
        <f t="shared" si="0"/>
        <v>0.16813856626947851</v>
      </c>
    </row>
    <row r="16" spans="1:9">
      <c r="A16" s="14" t="s">
        <v>21</v>
      </c>
      <c r="B16" s="24" t="s">
        <v>7</v>
      </c>
      <c r="C16" s="34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18">
        <f t="shared" si="0"/>
        <v>0.31315205752195141</v>
      </c>
    </row>
    <row r="17" spans="1:9">
      <c r="A17" s="19" t="s">
        <v>51</v>
      </c>
      <c r="B17" s="25" t="s">
        <v>50</v>
      </c>
      <c r="C17" s="35">
        <v>760000</v>
      </c>
      <c r="D17" s="35">
        <v>141505.85999999999</v>
      </c>
      <c r="E17" s="35">
        <v>0.45</v>
      </c>
      <c r="F17" s="35">
        <v>141505.85999999999</v>
      </c>
      <c r="G17" s="35">
        <v>0.45</v>
      </c>
      <c r="H17" s="35">
        <v>618494.14</v>
      </c>
      <c r="I17" s="18">
        <f t="shared" si="0"/>
        <v>0.37246675481974972</v>
      </c>
    </row>
    <row r="18" spans="1:9">
      <c r="A18" s="14"/>
      <c r="B18" s="15" t="s">
        <v>59</v>
      </c>
      <c r="C18" s="32">
        <v>8248698.6500000004</v>
      </c>
      <c r="D18" s="32">
        <v>5814828.7000000002</v>
      </c>
      <c r="E18" s="32">
        <v>18.66</v>
      </c>
      <c r="F18" s="32">
        <v>5814828.7000000002</v>
      </c>
      <c r="G18" s="32">
        <v>18.66</v>
      </c>
      <c r="H18" s="32">
        <v>2433869.9500000002</v>
      </c>
      <c r="I18" s="18">
        <f t="shared" si="0"/>
        <v>1.4657141972756713</v>
      </c>
    </row>
    <row r="19" spans="1:9">
      <c r="A19" s="19" t="s">
        <v>58</v>
      </c>
      <c r="B19" s="25" t="s">
        <v>57</v>
      </c>
      <c r="C19" s="35">
        <v>5848698.6500000004</v>
      </c>
      <c r="D19" s="35">
        <v>5768698.6500000004</v>
      </c>
      <c r="E19" s="35">
        <v>18.52</v>
      </c>
      <c r="F19" s="35">
        <v>5768698.6500000004</v>
      </c>
      <c r="G19" s="35">
        <v>18.52</v>
      </c>
      <c r="H19" s="35">
        <v>80000</v>
      </c>
      <c r="I19" s="18">
        <f t="shared" si="0"/>
        <v>4.8177239618761754E-2</v>
      </c>
    </row>
    <row r="20" spans="1:9">
      <c r="A20" s="14" t="s">
        <v>56</v>
      </c>
      <c r="B20" s="24" t="s">
        <v>7</v>
      </c>
      <c r="C20" s="34">
        <v>2000000</v>
      </c>
      <c r="D20" s="34">
        <v>46130.05</v>
      </c>
      <c r="E20" s="34">
        <v>0.15</v>
      </c>
      <c r="F20" s="34">
        <v>46130.05</v>
      </c>
      <c r="G20" s="34">
        <v>0.15</v>
      </c>
      <c r="H20" s="34">
        <v>1953869.95</v>
      </c>
      <c r="I20" s="18">
        <f t="shared" si="0"/>
        <v>1.1766507595631006</v>
      </c>
    </row>
    <row r="21" spans="1:9">
      <c r="A21" s="19" t="s">
        <v>55</v>
      </c>
      <c r="B21" s="25" t="s">
        <v>54</v>
      </c>
      <c r="C21" s="35">
        <v>50000</v>
      </c>
      <c r="D21" s="35">
        <v>0</v>
      </c>
      <c r="E21" s="35"/>
      <c r="F21" s="35">
        <v>0</v>
      </c>
      <c r="G21" s="35"/>
      <c r="H21" s="35">
        <v>50000</v>
      </c>
      <c r="I21" s="18">
        <f t="shared" si="0"/>
        <v>3.0110774761726095E-2</v>
      </c>
    </row>
    <row r="22" spans="1:9">
      <c r="A22" s="14" t="s">
        <v>53</v>
      </c>
      <c r="B22" s="24" t="s">
        <v>50</v>
      </c>
      <c r="C22" s="34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18">
        <f t="shared" si="0"/>
        <v>3.0110774761726095E-2</v>
      </c>
    </row>
    <row r="23" spans="1:9">
      <c r="A23" s="19" t="s">
        <v>52</v>
      </c>
      <c r="B23" s="25" t="s">
        <v>7</v>
      </c>
      <c r="C23" s="35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18">
        <f t="shared" si="0"/>
        <v>3.0110774761726095E-2</v>
      </c>
    </row>
    <row r="24" spans="1:9">
      <c r="A24" s="14" t="s">
        <v>21</v>
      </c>
      <c r="B24" s="24" t="s">
        <v>7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18">
        <f t="shared" si="0"/>
        <v>0</v>
      </c>
    </row>
    <row r="25" spans="1:9">
      <c r="A25" s="19" t="s">
        <v>51</v>
      </c>
      <c r="B25" s="25" t="s">
        <v>50</v>
      </c>
      <c r="C25" s="35">
        <v>250000</v>
      </c>
      <c r="D25" s="35">
        <v>0</v>
      </c>
      <c r="E25" s="35">
        <v>0</v>
      </c>
      <c r="F25" s="35">
        <v>0</v>
      </c>
      <c r="G25" s="35">
        <v>0</v>
      </c>
      <c r="H25" s="35">
        <v>250000</v>
      </c>
      <c r="I25" s="18">
        <f t="shared" si="0"/>
        <v>0.15055387380863047</v>
      </c>
    </row>
    <row r="26" spans="1:9">
      <c r="A26" s="14" t="s">
        <v>14</v>
      </c>
      <c r="B26" s="24" t="s">
        <v>7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18">
        <f t="shared" si="0"/>
        <v>0</v>
      </c>
    </row>
    <row r="27" spans="1:9">
      <c r="A27" s="19"/>
      <c r="B27" s="20" t="s">
        <v>49</v>
      </c>
      <c r="C27" s="33">
        <v>41633613.049999997</v>
      </c>
      <c r="D27" s="33">
        <v>7682351.8799999999</v>
      </c>
      <c r="E27" s="33">
        <v>24.66</v>
      </c>
      <c r="F27" s="33">
        <v>7682351.8799999999</v>
      </c>
      <c r="G27" s="33">
        <v>24.66</v>
      </c>
      <c r="H27" s="33">
        <v>33951261.170000002</v>
      </c>
      <c r="I27" s="18">
        <f t="shared" si="0"/>
        <v>20.445975559328144</v>
      </c>
    </row>
    <row r="28" spans="1:9">
      <c r="A28" s="14" t="s">
        <v>48</v>
      </c>
      <c r="B28" s="24" t="s">
        <v>44</v>
      </c>
      <c r="C28" s="34">
        <v>1100000</v>
      </c>
      <c r="D28" s="34">
        <v>0</v>
      </c>
      <c r="E28" s="34">
        <v>0</v>
      </c>
      <c r="F28" s="34">
        <v>0</v>
      </c>
      <c r="G28" s="34">
        <v>0</v>
      </c>
      <c r="H28" s="34">
        <v>1100000</v>
      </c>
      <c r="I28" s="18">
        <f t="shared" si="0"/>
        <v>0.66243704475797416</v>
      </c>
    </row>
    <row r="29" spans="1:9">
      <c r="A29" s="19" t="s">
        <v>47</v>
      </c>
      <c r="B29" s="25" t="s">
        <v>46</v>
      </c>
      <c r="C29" s="35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18">
        <f t="shared" si="0"/>
        <v>0.57210472047279581</v>
      </c>
    </row>
    <row r="30" spans="1:9">
      <c r="A30" s="14" t="s">
        <v>45</v>
      </c>
      <c r="B30" s="24" t="s">
        <v>44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18">
        <f t="shared" si="0"/>
        <v>0</v>
      </c>
    </row>
    <row r="31" spans="1:9">
      <c r="A31" s="19" t="s">
        <v>43</v>
      </c>
      <c r="B31" s="25" t="s">
        <v>42</v>
      </c>
      <c r="C31" s="35">
        <v>1050000</v>
      </c>
      <c r="D31" s="35">
        <v>700000</v>
      </c>
      <c r="E31" s="35">
        <v>2.25</v>
      </c>
      <c r="F31" s="35">
        <v>700000</v>
      </c>
      <c r="G31" s="35">
        <v>2.25</v>
      </c>
      <c r="H31" s="35">
        <v>350000</v>
      </c>
      <c r="I31" s="18">
        <f t="shared" si="0"/>
        <v>0.21077542333208268</v>
      </c>
    </row>
    <row r="32" spans="1:9">
      <c r="A32" s="14" t="s">
        <v>41</v>
      </c>
      <c r="B32" s="24" t="s">
        <v>40</v>
      </c>
      <c r="C32" s="34">
        <v>1553851</v>
      </c>
      <c r="D32" s="34">
        <v>200000</v>
      </c>
      <c r="E32" s="34">
        <v>0.64</v>
      </c>
      <c r="F32" s="34">
        <v>200000</v>
      </c>
      <c r="G32" s="34">
        <v>0.64</v>
      </c>
      <c r="H32" s="34">
        <v>1353851</v>
      </c>
      <c r="I32" s="18">
        <f t="shared" si="0"/>
        <v>0.81531005043875282</v>
      </c>
    </row>
    <row r="33" spans="1:9">
      <c r="A33" s="19" t="s">
        <v>39</v>
      </c>
      <c r="B33" s="25" t="s">
        <v>17</v>
      </c>
      <c r="C33" s="35">
        <v>1311650</v>
      </c>
      <c r="D33" s="35">
        <v>176233.93</v>
      </c>
      <c r="E33" s="35">
        <v>0.56999999999999995</v>
      </c>
      <c r="F33" s="35">
        <v>176233.93</v>
      </c>
      <c r="G33" s="35">
        <v>0.56999999999999995</v>
      </c>
      <c r="H33" s="35">
        <v>1135416.07</v>
      </c>
      <c r="I33" s="18">
        <f t="shared" si="0"/>
        <v>0.68376515089228462</v>
      </c>
    </row>
    <row r="34" spans="1:9">
      <c r="A34" s="14" t="s">
        <v>38</v>
      </c>
      <c r="B34" s="24" t="s">
        <v>37</v>
      </c>
      <c r="C34" s="34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18">
        <f t="shared" si="0"/>
        <v>2.1077542333208268E-2</v>
      </c>
    </row>
    <row r="35" spans="1:9">
      <c r="A35" s="19" t="s">
        <v>36</v>
      </c>
      <c r="B35" s="25" t="s">
        <v>35</v>
      </c>
      <c r="C35" s="35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18">
        <f t="shared" si="0"/>
        <v>1.8066464857035659E-2</v>
      </c>
    </row>
    <row r="36" spans="1:9">
      <c r="A36" s="14" t="s">
        <v>34</v>
      </c>
      <c r="B36" s="24" t="s">
        <v>33</v>
      </c>
      <c r="C36" s="34">
        <v>745000</v>
      </c>
      <c r="D36" s="34">
        <v>7000</v>
      </c>
      <c r="E36" s="34">
        <v>0.02</v>
      </c>
      <c r="F36" s="34">
        <v>7000</v>
      </c>
      <c r="G36" s="34">
        <v>0.02</v>
      </c>
      <c r="H36" s="34">
        <v>738000</v>
      </c>
      <c r="I36" s="18">
        <f t="shared" si="0"/>
        <v>0.44443503548307722</v>
      </c>
    </row>
    <row r="37" spans="1:9">
      <c r="A37" s="19" t="s">
        <v>32</v>
      </c>
      <c r="B37" s="25" t="s">
        <v>31</v>
      </c>
      <c r="C37" s="35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18">
        <f t="shared" si="0"/>
        <v>0.25895266295084446</v>
      </c>
    </row>
    <row r="38" spans="1:9">
      <c r="A38" s="14" t="s">
        <v>30</v>
      </c>
      <c r="B38" s="24" t="s">
        <v>29</v>
      </c>
      <c r="C38" s="34">
        <v>970000</v>
      </c>
      <c r="D38" s="34">
        <v>659570.68000000005</v>
      </c>
      <c r="E38" s="34">
        <v>2.12</v>
      </c>
      <c r="F38" s="34">
        <v>659570.68000000005</v>
      </c>
      <c r="G38" s="34">
        <v>2.12</v>
      </c>
      <c r="H38" s="34">
        <v>310429.32</v>
      </c>
      <c r="I38" s="18">
        <f t="shared" si="0"/>
        <v>0.18694534667911589</v>
      </c>
    </row>
    <row r="39" spans="1:9">
      <c r="A39" s="19" t="s">
        <v>28</v>
      </c>
      <c r="B39" s="25" t="s">
        <v>27</v>
      </c>
      <c r="C39" s="35">
        <v>3500000</v>
      </c>
      <c r="D39" s="35">
        <v>984119.58</v>
      </c>
      <c r="E39" s="35">
        <v>3.16</v>
      </c>
      <c r="F39" s="35">
        <v>984119.58</v>
      </c>
      <c r="G39" s="35">
        <v>3.16</v>
      </c>
      <c r="H39" s="35">
        <v>2515880.42</v>
      </c>
      <c r="I39" s="18">
        <f t="shared" si="0"/>
        <v>1.5151021730811371</v>
      </c>
    </row>
    <row r="40" spans="1:9">
      <c r="A40" s="14" t="s">
        <v>26</v>
      </c>
      <c r="B40" s="24" t="s">
        <v>15</v>
      </c>
      <c r="C40" s="34">
        <v>15638112.050000001</v>
      </c>
      <c r="D40" s="34">
        <v>2985161.11</v>
      </c>
      <c r="E40" s="34">
        <v>9.58</v>
      </c>
      <c r="F40" s="34">
        <v>2985161.11</v>
      </c>
      <c r="G40" s="34">
        <v>9.58</v>
      </c>
      <c r="H40" s="34">
        <v>12652950.939999999</v>
      </c>
      <c r="I40" s="18">
        <f t="shared" si="0"/>
        <v>7.6198031165102096</v>
      </c>
    </row>
    <row r="41" spans="1:9">
      <c r="A41" s="19" t="s">
        <v>25</v>
      </c>
      <c r="B41" s="25" t="s">
        <v>24</v>
      </c>
      <c r="C41" s="35">
        <v>11430000</v>
      </c>
      <c r="D41" s="35">
        <v>1563785.47</v>
      </c>
      <c r="E41" s="35">
        <v>5.0199999999999996</v>
      </c>
      <c r="F41" s="35">
        <v>1563785.47</v>
      </c>
      <c r="G41" s="35">
        <v>5.0199999999999996</v>
      </c>
      <c r="H41" s="35">
        <v>9866214.5299999993</v>
      </c>
      <c r="I41" s="18">
        <f t="shared" si="0"/>
        <v>5.9415872692739855</v>
      </c>
    </row>
    <row r="42" spans="1:9">
      <c r="A42" s="14" t="s">
        <v>23</v>
      </c>
      <c r="B42" s="24" t="s">
        <v>22</v>
      </c>
      <c r="C42" s="34">
        <v>110000</v>
      </c>
      <c r="D42" s="34">
        <v>615</v>
      </c>
      <c r="E42" s="34">
        <v>0</v>
      </c>
      <c r="F42" s="34">
        <v>615</v>
      </c>
      <c r="G42" s="34">
        <v>0</v>
      </c>
      <c r="H42" s="34">
        <v>109385</v>
      </c>
      <c r="I42" s="18">
        <f t="shared" si="0"/>
        <v>6.5873341946228181E-2</v>
      </c>
    </row>
    <row r="43" spans="1:9">
      <c r="A43" s="19" t="s">
        <v>21</v>
      </c>
      <c r="B43" s="25" t="s">
        <v>7</v>
      </c>
      <c r="C43" s="35">
        <v>1710000</v>
      </c>
      <c r="D43" s="35">
        <v>198672.87</v>
      </c>
      <c r="E43" s="35">
        <v>0.64</v>
      </c>
      <c r="F43" s="35">
        <v>198672.87</v>
      </c>
      <c r="G43" s="35">
        <v>0.64</v>
      </c>
      <c r="H43" s="35">
        <v>1511327.13</v>
      </c>
      <c r="I43" s="18">
        <f t="shared" si="0"/>
        <v>0.91014461605431851</v>
      </c>
    </row>
    <row r="44" spans="1:9">
      <c r="A44" s="14" t="s">
        <v>20</v>
      </c>
      <c r="B44" s="24" t="s">
        <v>19</v>
      </c>
      <c r="C44" s="34">
        <v>550000</v>
      </c>
      <c r="D44" s="34">
        <v>86792.02</v>
      </c>
      <c r="E44" s="34">
        <v>0.28000000000000003</v>
      </c>
      <c r="F44" s="34">
        <v>86792.02</v>
      </c>
      <c r="G44" s="34">
        <v>0.28000000000000003</v>
      </c>
      <c r="H44" s="34">
        <v>463207.98</v>
      </c>
      <c r="I44" s="18">
        <f t="shared" si="0"/>
        <v>0.27895102307228253</v>
      </c>
    </row>
    <row r="45" spans="1:9">
      <c r="A45" s="19" t="s">
        <v>18</v>
      </c>
      <c r="B45" s="25" t="s">
        <v>17</v>
      </c>
      <c r="C45" s="35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18">
        <f t="shared" si="0"/>
        <v>3.0110774761726095E-2</v>
      </c>
    </row>
    <row r="46" spans="1:9">
      <c r="A46" s="14" t="s">
        <v>16</v>
      </c>
      <c r="B46" s="24" t="s">
        <v>15</v>
      </c>
      <c r="C46" s="34">
        <v>450000</v>
      </c>
      <c r="D46" s="34">
        <v>120401.22</v>
      </c>
      <c r="E46" s="34">
        <v>0.39</v>
      </c>
      <c r="F46" s="34">
        <v>120401.22</v>
      </c>
      <c r="G46" s="34">
        <v>0.39</v>
      </c>
      <c r="H46" s="34">
        <v>329598.78000000003</v>
      </c>
      <c r="I46" s="18">
        <f t="shared" si="0"/>
        <v>0.19848949252639422</v>
      </c>
    </row>
    <row r="47" spans="1:9">
      <c r="A47" s="19" t="s">
        <v>14</v>
      </c>
      <c r="B47" s="25" t="s">
        <v>7</v>
      </c>
      <c r="C47" s="35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18">
        <f t="shared" si="0"/>
        <v>1.2044309904690438E-2</v>
      </c>
    </row>
    <row r="48" spans="1:9">
      <c r="A48" s="14"/>
      <c r="B48" s="15" t="s">
        <v>13</v>
      </c>
      <c r="C48" s="32">
        <v>11189781.789999999</v>
      </c>
      <c r="D48" s="32">
        <v>693766.72</v>
      </c>
      <c r="E48" s="32">
        <v>2.23</v>
      </c>
      <c r="F48" s="32">
        <v>693766.72</v>
      </c>
      <c r="G48" s="32">
        <v>2.23</v>
      </c>
      <c r="H48" s="32">
        <v>10496015.07</v>
      </c>
      <c r="I48" s="18">
        <f t="shared" si="0"/>
        <v>6.3208629133690559</v>
      </c>
    </row>
    <row r="49" spans="1:9">
      <c r="A49" s="19" t="s">
        <v>12</v>
      </c>
      <c r="B49" s="25" t="s">
        <v>11</v>
      </c>
      <c r="C49" s="35">
        <v>6900000</v>
      </c>
      <c r="D49" s="35">
        <v>0</v>
      </c>
      <c r="E49" s="35">
        <v>0</v>
      </c>
      <c r="F49" s="35">
        <v>0</v>
      </c>
      <c r="G49" s="35">
        <v>0</v>
      </c>
      <c r="H49" s="35">
        <v>6900000</v>
      </c>
      <c r="I49" s="18">
        <f t="shared" si="0"/>
        <v>4.1552869171182012</v>
      </c>
    </row>
    <row r="50" spans="1:9">
      <c r="A50" s="14" t="s">
        <v>10</v>
      </c>
      <c r="B50" s="24" t="s">
        <v>9</v>
      </c>
      <c r="C50" s="34">
        <v>2876881.79</v>
      </c>
      <c r="D50" s="34">
        <v>7910.7</v>
      </c>
      <c r="E50" s="34">
        <v>0.03</v>
      </c>
      <c r="F50" s="34">
        <v>7910.7</v>
      </c>
      <c r="G50" s="34">
        <v>0.03</v>
      </c>
      <c r="H50" s="34">
        <v>2868971.09</v>
      </c>
      <c r="I50" s="18">
        <f t="shared" si="0"/>
        <v>1.727738845777876</v>
      </c>
    </row>
    <row r="51" spans="1:9" ht="15.75" thickBot="1">
      <c r="A51" s="19" t="s">
        <v>8</v>
      </c>
      <c r="B51" s="25" t="s">
        <v>7</v>
      </c>
      <c r="C51" s="35">
        <v>1412900</v>
      </c>
      <c r="D51" s="35">
        <v>685856.02</v>
      </c>
      <c r="E51" s="35">
        <v>2.2000000000000002</v>
      </c>
      <c r="F51" s="35">
        <v>685856.02</v>
      </c>
      <c r="G51" s="35">
        <v>2.2000000000000002</v>
      </c>
      <c r="H51" s="35">
        <v>727043.98</v>
      </c>
      <c r="I51" s="18">
        <f t="shared" si="0"/>
        <v>0.43783715047297789</v>
      </c>
    </row>
    <row r="52" spans="1:9" ht="16.5" thickTop="1" thickBot="1">
      <c r="A52" s="66" t="s">
        <v>0</v>
      </c>
      <c r="B52" s="67"/>
      <c r="C52" s="36">
        <f>SUM(C48,C27,C18,C5)</f>
        <v>197209377.58999997</v>
      </c>
      <c r="D52" s="36">
        <f>SUM(D48,D27,D18,D5)</f>
        <v>31155862.210000001</v>
      </c>
      <c r="E52" s="41">
        <v>100</v>
      </c>
      <c r="F52" s="36">
        <f>SUM(F48,F27,F18,F5)</f>
        <v>31155862.210000001</v>
      </c>
      <c r="G52" s="41">
        <v>100</v>
      </c>
      <c r="H52" s="36">
        <f>SUM(H48,H27,H18,H5)</f>
        <v>166053515.38</v>
      </c>
      <c r="I52" s="13">
        <v>100</v>
      </c>
    </row>
    <row r="53" spans="1:9" ht="15.75" thickTop="1">
      <c r="A53" s="5"/>
      <c r="B53" s="5"/>
      <c r="C53" s="37"/>
      <c r="D53" s="37"/>
      <c r="E53" s="37"/>
      <c r="F53" s="37"/>
      <c r="G53" s="37"/>
      <c r="H53" s="37"/>
      <c r="I53" s="2"/>
    </row>
  </sheetData>
  <sheetProtection password="C76B" sheet="1" objects="1" scenarios="1"/>
  <mergeCells count="6">
    <mergeCell ref="A52:B52"/>
    <mergeCell ref="D2:E2"/>
    <mergeCell ref="A1:I1"/>
    <mergeCell ref="A2:A3"/>
    <mergeCell ref="B2:B3"/>
    <mergeCell ref="C2:C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71"/>
  <sheetViews>
    <sheetView zoomScale="120" workbookViewId="0">
      <selection activeCell="B80" sqref="B80"/>
    </sheetView>
  </sheetViews>
  <sheetFormatPr defaultRowHeight="12.75"/>
  <cols>
    <col min="1" max="1" width="10.140625" style="1" customWidth="1"/>
    <col min="2" max="2" width="49" style="1" customWidth="1"/>
    <col min="3" max="3" width="13.7109375" style="1" customWidth="1"/>
    <col min="4" max="4" width="11.7109375" style="1" customWidth="1"/>
    <col min="5" max="5" width="7.7109375" style="1" customWidth="1"/>
    <col min="6" max="6" width="13.7109375" style="1" customWidth="1"/>
    <col min="7" max="7" width="7.7109375" style="1" customWidth="1"/>
    <col min="8" max="8" width="13.7109375" style="1" customWidth="1"/>
    <col min="9" max="9" width="5.140625" style="1" bestFit="1" customWidth="1"/>
    <col min="10" max="16384" width="9.140625" style="1"/>
  </cols>
  <sheetData>
    <row r="1" spans="1:9" s="4" customFormat="1" ht="30" customHeight="1" thickBot="1">
      <c r="A1" s="70" t="s">
        <v>76</v>
      </c>
      <c r="B1" s="70"/>
      <c r="C1" s="70"/>
      <c r="D1" s="70"/>
      <c r="E1" s="70"/>
      <c r="F1" s="70"/>
      <c r="G1" s="70"/>
      <c r="H1" s="70"/>
      <c r="I1" s="70"/>
    </row>
    <row r="2" spans="1:9" s="4" customFormat="1" ht="15" customHeight="1" thickBot="1">
      <c r="A2" s="71" t="s">
        <v>3</v>
      </c>
      <c r="B2" s="72" t="s">
        <v>75</v>
      </c>
      <c r="C2" s="76" t="s">
        <v>73</v>
      </c>
      <c r="D2" s="6" t="s">
        <v>74</v>
      </c>
      <c r="E2" s="6"/>
      <c r="F2" s="6" t="s">
        <v>77</v>
      </c>
      <c r="G2" s="6"/>
      <c r="H2" s="7" t="s">
        <v>2</v>
      </c>
      <c r="I2" s="8"/>
    </row>
    <row r="3" spans="1:9" s="4" customFormat="1" ht="15" customHeight="1" thickBot="1">
      <c r="A3" s="71"/>
      <c r="B3" s="72"/>
      <c r="C3" s="77"/>
      <c r="D3" s="7" t="s">
        <v>1</v>
      </c>
      <c r="E3" s="7" t="s">
        <v>72</v>
      </c>
      <c r="F3" s="7" t="s">
        <v>1</v>
      </c>
      <c r="G3" s="7" t="s">
        <v>72</v>
      </c>
      <c r="H3" s="7"/>
      <c r="I3" s="9" t="s">
        <v>72</v>
      </c>
    </row>
    <row r="4" spans="1:9" s="4" customFormat="1" ht="11.25">
      <c r="A4" s="14"/>
      <c r="B4" s="15" t="s">
        <v>71</v>
      </c>
      <c r="C4" s="16">
        <v>188916034.08999997</v>
      </c>
      <c r="D4" s="16">
        <v>11402446.339999998</v>
      </c>
      <c r="E4" s="16">
        <f>(D4/D$52)*100</f>
        <v>99.818969513430062</v>
      </c>
      <c r="F4" s="16">
        <v>41864541.829999998</v>
      </c>
      <c r="G4" s="17">
        <v>98.32206894666983</v>
      </c>
      <c r="H4" s="16">
        <v>147051492.25999999</v>
      </c>
      <c r="I4" s="18">
        <v>93.35012590321125</v>
      </c>
    </row>
    <row r="5" spans="1:9" s="4" customFormat="1" ht="11.25">
      <c r="A5" s="19"/>
      <c r="B5" s="20" t="s">
        <v>70</v>
      </c>
      <c r="C5" s="21">
        <v>136137284.09999999</v>
      </c>
      <c r="D5" s="21">
        <v>7244889.0499999998</v>
      </c>
      <c r="E5" s="21">
        <f t="shared" ref="E5:E51" si="0">(D5/D$52)*100</f>
        <v>63.423000437477469</v>
      </c>
      <c r="F5" s="21">
        <v>24209803.959999997</v>
      </c>
      <c r="G5" s="22">
        <v>56.858570763928029</v>
      </c>
      <c r="H5" s="21">
        <v>111927480.14</v>
      </c>
      <c r="I5" s="23">
        <v>71.052963846326747</v>
      </c>
    </row>
    <row r="6" spans="1:9" s="4" customFormat="1" ht="11.25">
      <c r="A6" s="14" t="s">
        <v>69</v>
      </c>
      <c r="B6" s="24" t="s">
        <v>68</v>
      </c>
      <c r="C6" s="26">
        <v>104625192.28999999</v>
      </c>
      <c r="D6" s="26">
        <v>5779358.8499999996</v>
      </c>
      <c r="E6" s="26">
        <f t="shared" si="0"/>
        <v>50.593497891025571</v>
      </c>
      <c r="F6" s="26">
        <v>19148463.899999999</v>
      </c>
      <c r="G6" s="27">
        <v>44.971627671068156</v>
      </c>
      <c r="H6" s="26">
        <v>85476728.389999986</v>
      </c>
      <c r="I6" s="28">
        <v>54.261695915965603</v>
      </c>
    </row>
    <row r="7" spans="1:9" s="4" customFormat="1" ht="11.25">
      <c r="A7" s="19" t="s">
        <v>67</v>
      </c>
      <c r="B7" s="25" t="s">
        <v>66</v>
      </c>
      <c r="C7" s="29">
        <v>4279091.8100000005</v>
      </c>
      <c r="D7" s="29">
        <v>21259.74</v>
      </c>
      <c r="E7" s="29">
        <f t="shared" si="0"/>
        <v>0.18611140764407669</v>
      </c>
      <c r="F7" s="29">
        <v>68203.47</v>
      </c>
      <c r="G7" s="30">
        <v>0.16018105027813051</v>
      </c>
      <c r="H7" s="29">
        <v>4210888.3400000008</v>
      </c>
      <c r="I7" s="31">
        <v>2.6731245678782498</v>
      </c>
    </row>
    <row r="8" spans="1:9" s="4" customFormat="1" ht="11.25">
      <c r="A8" s="14" t="s">
        <v>65</v>
      </c>
      <c r="B8" s="24" t="s">
        <v>50</v>
      </c>
      <c r="C8" s="26">
        <v>1380000</v>
      </c>
      <c r="D8" s="26">
        <v>86867.9</v>
      </c>
      <c r="E8" s="26">
        <f t="shared" si="0"/>
        <v>0.76045648479637495</v>
      </c>
      <c r="F8" s="26">
        <v>291497.68999999994</v>
      </c>
      <c r="G8" s="27">
        <v>0.68460455366638806</v>
      </c>
      <c r="H8" s="26">
        <v>1088502.31</v>
      </c>
      <c r="I8" s="28">
        <v>0.69099487616744226</v>
      </c>
    </row>
    <row r="9" spans="1:9" s="4" customFormat="1" ht="11.25">
      <c r="A9" s="19" t="s">
        <v>64</v>
      </c>
      <c r="B9" s="25" t="s">
        <v>63</v>
      </c>
      <c r="C9" s="29">
        <v>828000</v>
      </c>
      <c r="D9" s="29">
        <v>29412.11</v>
      </c>
      <c r="E9" s="29">
        <f t="shared" si="0"/>
        <v>0.25747865185004259</v>
      </c>
      <c r="F9" s="29">
        <v>96269.84</v>
      </c>
      <c r="G9" s="30">
        <v>0.22609706047665287</v>
      </c>
      <c r="H9" s="29">
        <v>731730.16</v>
      </c>
      <c r="I9" s="31">
        <v>0.46451145454820636</v>
      </c>
    </row>
    <row r="10" spans="1:9" s="4" customFormat="1" ht="11.25">
      <c r="A10" s="14" t="s">
        <v>56</v>
      </c>
      <c r="B10" s="24" t="s">
        <v>7</v>
      </c>
      <c r="C10" s="26">
        <v>3035000</v>
      </c>
      <c r="D10" s="26">
        <v>163394.22</v>
      </c>
      <c r="E10" s="26">
        <f t="shared" si="0"/>
        <v>1.4303810058404263</v>
      </c>
      <c r="F10" s="26">
        <v>474035.17000000004</v>
      </c>
      <c r="G10" s="27">
        <v>1.1133077451832312</v>
      </c>
      <c r="H10" s="26">
        <v>2560964.83</v>
      </c>
      <c r="I10" s="28">
        <v>1.6257324943803058</v>
      </c>
    </row>
    <row r="11" spans="1:9" s="4" customFormat="1" ht="11.25">
      <c r="A11" s="19" t="s">
        <v>55</v>
      </c>
      <c r="B11" s="25" t="s">
        <v>54</v>
      </c>
      <c r="C11" s="29">
        <v>2875000</v>
      </c>
      <c r="D11" s="29">
        <v>33764.68</v>
      </c>
      <c r="E11" s="29">
        <f t="shared" si="0"/>
        <v>0.29558179561235476</v>
      </c>
      <c r="F11" s="29">
        <v>175040.29</v>
      </c>
      <c r="G11" s="30">
        <v>0.41109546908960121</v>
      </c>
      <c r="H11" s="29">
        <v>2699959.71</v>
      </c>
      <c r="I11" s="31">
        <v>1.7139681820873058</v>
      </c>
    </row>
    <row r="12" spans="1:9" s="4" customFormat="1" ht="11.25">
      <c r="A12" s="14" t="s">
        <v>62</v>
      </c>
      <c r="B12" s="24" t="s">
        <v>60</v>
      </c>
      <c r="C12" s="26">
        <v>690000</v>
      </c>
      <c r="D12" s="26">
        <v>0</v>
      </c>
      <c r="E12" s="26">
        <f t="shared" si="0"/>
        <v>0</v>
      </c>
      <c r="F12" s="26">
        <v>255000</v>
      </c>
      <c r="G12" s="27">
        <v>0.59888694550179455</v>
      </c>
      <c r="H12" s="26">
        <v>435000</v>
      </c>
      <c r="I12" s="28">
        <v>0.2761434388989375</v>
      </c>
    </row>
    <row r="13" spans="1:9" s="4" customFormat="1" ht="11.25">
      <c r="A13" s="19" t="s">
        <v>53</v>
      </c>
      <c r="B13" s="25" t="s">
        <v>50</v>
      </c>
      <c r="C13" s="29">
        <v>15600000</v>
      </c>
      <c r="D13" s="29">
        <v>1100351.42</v>
      </c>
      <c r="E13" s="29">
        <f t="shared" si="0"/>
        <v>9.6326649187317717</v>
      </c>
      <c r="F13" s="29">
        <v>3303149.65</v>
      </c>
      <c r="G13" s="30">
        <v>7.7576988408777314</v>
      </c>
      <c r="H13" s="29">
        <v>12296850.35</v>
      </c>
      <c r="I13" s="31">
        <v>7.8061943523554094</v>
      </c>
    </row>
    <row r="14" spans="1:9" s="4" customFormat="1" ht="11.25">
      <c r="A14" s="14" t="s">
        <v>52</v>
      </c>
      <c r="B14" s="24" t="s">
        <v>7</v>
      </c>
      <c r="C14" s="26">
        <v>1045000</v>
      </c>
      <c r="D14" s="26">
        <v>0</v>
      </c>
      <c r="E14" s="26">
        <f t="shared" si="0"/>
        <v>0</v>
      </c>
      <c r="F14" s="26">
        <v>5357.96</v>
      </c>
      <c r="G14" s="27">
        <v>1.2583577641258021E-2</v>
      </c>
      <c r="H14" s="26">
        <v>1039642.04</v>
      </c>
      <c r="I14" s="28">
        <v>0.65997776586093515</v>
      </c>
    </row>
    <row r="15" spans="1:9" s="4" customFormat="1" ht="11.25">
      <c r="A15" s="19" t="s">
        <v>61</v>
      </c>
      <c r="B15" s="25" t="s">
        <v>60</v>
      </c>
      <c r="C15" s="29">
        <v>500000</v>
      </c>
      <c r="D15" s="29">
        <v>0</v>
      </c>
      <c r="E15" s="29">
        <f t="shared" si="0"/>
        <v>0</v>
      </c>
      <c r="F15" s="29">
        <v>220800</v>
      </c>
      <c r="G15" s="30">
        <v>0.51856563751684803</v>
      </c>
      <c r="H15" s="29">
        <v>279200</v>
      </c>
      <c r="I15" s="31">
        <v>0.17723965089789276</v>
      </c>
    </row>
    <row r="16" spans="1:9" s="4" customFormat="1" ht="11.25">
      <c r="A16" s="14" t="s">
        <v>21</v>
      </c>
      <c r="B16" s="24" t="s">
        <v>7</v>
      </c>
      <c r="C16" s="26">
        <v>520000</v>
      </c>
      <c r="D16" s="26">
        <v>0</v>
      </c>
      <c r="E16" s="26">
        <f t="shared" si="0"/>
        <v>0</v>
      </c>
      <c r="F16" s="26">
        <v>0</v>
      </c>
      <c r="G16" s="27">
        <v>0</v>
      </c>
      <c r="H16" s="26">
        <v>520000</v>
      </c>
      <c r="I16" s="28">
        <v>0.3301025016722931</v>
      </c>
    </row>
    <row r="17" spans="1:9" s="4" customFormat="1" ht="11.25">
      <c r="A17" s="19" t="s">
        <v>51</v>
      </c>
      <c r="B17" s="25" t="s">
        <v>50</v>
      </c>
      <c r="C17" s="29">
        <v>760000</v>
      </c>
      <c r="D17" s="29">
        <v>30480.13</v>
      </c>
      <c r="E17" s="29">
        <f t="shared" si="0"/>
        <v>0.26682828197684688</v>
      </c>
      <c r="F17" s="29">
        <v>171985.99</v>
      </c>
      <c r="G17" s="30">
        <v>0.40392221262824379</v>
      </c>
      <c r="H17" s="29">
        <v>588014.01</v>
      </c>
      <c r="I17" s="31">
        <v>0.37327864561414764</v>
      </c>
    </row>
    <row r="18" spans="1:9" s="4" customFormat="1" ht="11.25">
      <c r="A18" s="14"/>
      <c r="B18" s="15" t="s">
        <v>59</v>
      </c>
      <c r="C18" s="16">
        <v>11145136.939999999</v>
      </c>
      <c r="D18" s="16">
        <v>2931966.5299999993</v>
      </c>
      <c r="E18" s="16">
        <f t="shared" si="0"/>
        <v>25.666937510224436</v>
      </c>
      <c r="F18" s="16">
        <v>8746795.2299999986</v>
      </c>
      <c r="G18" s="17">
        <v>20.542515600879867</v>
      </c>
      <c r="H18" s="16">
        <v>2398341.7100000009</v>
      </c>
      <c r="I18" s="18">
        <v>1.5224973044923187</v>
      </c>
    </row>
    <row r="19" spans="1:9" s="4" customFormat="1" ht="11.25">
      <c r="A19" s="19" t="s">
        <v>58</v>
      </c>
      <c r="B19" s="25" t="s">
        <v>57</v>
      </c>
      <c r="C19" s="29">
        <v>8745136.9399999995</v>
      </c>
      <c r="D19" s="29">
        <v>2896438.2899999996</v>
      </c>
      <c r="E19" s="29">
        <f t="shared" si="0"/>
        <v>25.355917208117422</v>
      </c>
      <c r="F19" s="29">
        <v>8665136.9399999995</v>
      </c>
      <c r="G19" s="30">
        <v>20.350734879809281</v>
      </c>
      <c r="H19" s="29">
        <v>80000</v>
      </c>
      <c r="I19" s="31">
        <v>5.0785000257275864E-2</v>
      </c>
    </row>
    <row r="20" spans="1:9" s="4" customFormat="1" ht="11.25">
      <c r="A20" s="14" t="s">
        <v>56</v>
      </c>
      <c r="B20" s="24" t="s">
        <v>7</v>
      </c>
      <c r="C20" s="26">
        <v>2000000</v>
      </c>
      <c r="D20" s="26">
        <v>25294.63</v>
      </c>
      <c r="E20" s="26">
        <f t="shared" si="0"/>
        <v>0.22143352623955376</v>
      </c>
      <c r="F20" s="26">
        <v>71424.680000000008</v>
      </c>
      <c r="G20" s="27">
        <v>0.16774630760252204</v>
      </c>
      <c r="H20" s="26">
        <v>1928575.32</v>
      </c>
      <c r="I20" s="28">
        <v>1.2242837265296984</v>
      </c>
    </row>
    <row r="21" spans="1:9" s="4" customFormat="1" ht="11.25">
      <c r="A21" s="19" t="s">
        <v>55</v>
      </c>
      <c r="B21" s="25" t="s">
        <v>54</v>
      </c>
      <c r="C21" s="29">
        <v>50000</v>
      </c>
      <c r="D21" s="29">
        <v>0</v>
      </c>
      <c r="E21" s="29">
        <f t="shared" si="0"/>
        <v>0</v>
      </c>
      <c r="F21" s="29">
        <v>0</v>
      </c>
      <c r="G21" s="30"/>
      <c r="H21" s="29">
        <v>50000</v>
      </c>
      <c r="I21" s="31">
        <v>3.1740625160797412E-2</v>
      </c>
    </row>
    <row r="22" spans="1:9" s="4" customFormat="1" ht="11.25">
      <c r="A22" s="14" t="s">
        <v>53</v>
      </c>
      <c r="B22" s="24" t="s">
        <v>50</v>
      </c>
      <c r="C22" s="26">
        <v>50000</v>
      </c>
      <c r="D22" s="26">
        <v>0</v>
      </c>
      <c r="E22" s="26">
        <f t="shared" si="0"/>
        <v>0</v>
      </c>
      <c r="F22" s="26">
        <v>0</v>
      </c>
      <c r="G22" s="27">
        <v>0</v>
      </c>
      <c r="H22" s="26">
        <v>50000</v>
      </c>
      <c r="I22" s="28">
        <v>3.1740625160797412E-2</v>
      </c>
    </row>
    <row r="23" spans="1:9" s="4" customFormat="1" ht="11.25">
      <c r="A23" s="19" t="s">
        <v>52</v>
      </c>
      <c r="B23" s="25" t="s">
        <v>7</v>
      </c>
      <c r="C23" s="29">
        <v>50000</v>
      </c>
      <c r="D23" s="29">
        <v>0</v>
      </c>
      <c r="E23" s="29">
        <f t="shared" si="0"/>
        <v>0</v>
      </c>
      <c r="F23" s="29">
        <v>0</v>
      </c>
      <c r="G23" s="30">
        <v>0</v>
      </c>
      <c r="H23" s="29">
        <v>50000</v>
      </c>
      <c r="I23" s="31">
        <v>3.1740625160797412E-2</v>
      </c>
    </row>
    <row r="24" spans="1:9" s="4" customFormat="1" ht="11.25">
      <c r="A24" s="14" t="s">
        <v>21</v>
      </c>
      <c r="B24" s="24" t="s">
        <v>7</v>
      </c>
      <c r="C24" s="26">
        <v>0</v>
      </c>
      <c r="D24" s="26">
        <v>0</v>
      </c>
      <c r="E24" s="26">
        <f t="shared" si="0"/>
        <v>0</v>
      </c>
      <c r="F24" s="26">
        <v>0</v>
      </c>
      <c r="G24" s="27">
        <v>0</v>
      </c>
      <c r="H24" s="26">
        <v>0</v>
      </c>
      <c r="I24" s="28">
        <v>0</v>
      </c>
    </row>
    <row r="25" spans="1:9" s="4" customFormat="1" ht="11.25">
      <c r="A25" s="19" t="s">
        <v>51</v>
      </c>
      <c r="B25" s="25" t="s">
        <v>50</v>
      </c>
      <c r="C25" s="29">
        <v>250000</v>
      </c>
      <c r="D25" s="29">
        <v>10233.61</v>
      </c>
      <c r="E25" s="29">
        <f t="shared" si="0"/>
        <v>8.9586775867461194E-2</v>
      </c>
      <c r="F25" s="29">
        <v>10233.61</v>
      </c>
      <c r="G25" s="30">
        <v>2.4034413468065174E-2</v>
      </c>
      <c r="H25" s="29">
        <v>239766.39</v>
      </c>
      <c r="I25" s="31">
        <v>0.15220670222295132</v>
      </c>
    </row>
    <row r="26" spans="1:9" s="4" customFormat="1" ht="11.25">
      <c r="A26" s="14" t="s">
        <v>14</v>
      </c>
      <c r="B26" s="24" t="s">
        <v>7</v>
      </c>
      <c r="C26" s="26">
        <v>0</v>
      </c>
      <c r="D26" s="26">
        <v>0</v>
      </c>
      <c r="E26" s="26">
        <f t="shared" si="0"/>
        <v>0</v>
      </c>
      <c r="F26" s="26">
        <v>0</v>
      </c>
      <c r="G26" s="27">
        <v>0</v>
      </c>
      <c r="H26" s="26">
        <v>0</v>
      </c>
      <c r="I26" s="28">
        <v>0</v>
      </c>
    </row>
    <row r="27" spans="1:9" s="4" customFormat="1" ht="11.25">
      <c r="A27" s="19"/>
      <c r="B27" s="20" t="s">
        <v>49</v>
      </c>
      <c r="C27" s="21">
        <v>41633613.049999997</v>
      </c>
      <c r="D27" s="21">
        <v>1225590.76</v>
      </c>
      <c r="E27" s="21">
        <f t="shared" si="0"/>
        <v>10.729031565728166</v>
      </c>
      <c r="F27" s="21">
        <v>8907942.6400000025</v>
      </c>
      <c r="G27" s="22">
        <v>20.920982581861935</v>
      </c>
      <c r="H27" s="21">
        <v>32725670.409999996</v>
      </c>
      <c r="I27" s="23">
        <v>20.774664752392187</v>
      </c>
    </row>
    <row r="28" spans="1:9" s="4" customFormat="1" ht="11.25">
      <c r="A28" s="14" t="s">
        <v>48</v>
      </c>
      <c r="B28" s="24" t="s">
        <v>44</v>
      </c>
      <c r="C28" s="26">
        <v>1100000</v>
      </c>
      <c r="D28" s="26">
        <v>0</v>
      </c>
      <c r="E28" s="26">
        <f t="shared" si="0"/>
        <v>0</v>
      </c>
      <c r="F28" s="26">
        <v>0</v>
      </c>
      <c r="G28" s="27">
        <v>0</v>
      </c>
      <c r="H28" s="26">
        <v>1100000</v>
      </c>
      <c r="I28" s="28">
        <v>0.69829375353754308</v>
      </c>
    </row>
    <row r="29" spans="1:9" s="4" customFormat="1" ht="11.25">
      <c r="A29" s="19" t="s">
        <v>47</v>
      </c>
      <c r="B29" s="25" t="s">
        <v>46</v>
      </c>
      <c r="C29" s="29">
        <v>950000</v>
      </c>
      <c r="D29" s="29">
        <v>0</v>
      </c>
      <c r="E29" s="29">
        <f t="shared" si="0"/>
        <v>0</v>
      </c>
      <c r="F29" s="29">
        <v>0</v>
      </c>
      <c r="G29" s="30">
        <v>0</v>
      </c>
      <c r="H29" s="29">
        <v>950000</v>
      </c>
      <c r="I29" s="31">
        <v>0.60307187805515083</v>
      </c>
    </row>
    <row r="30" spans="1:9" s="4" customFormat="1" ht="11.25">
      <c r="A30" s="14" t="s">
        <v>45</v>
      </c>
      <c r="B30" s="24" t="s">
        <v>44</v>
      </c>
      <c r="C30" s="26">
        <v>0</v>
      </c>
      <c r="D30" s="26">
        <v>0</v>
      </c>
      <c r="E30" s="26">
        <f t="shared" si="0"/>
        <v>0</v>
      </c>
      <c r="F30" s="26">
        <v>0</v>
      </c>
      <c r="G30" s="27">
        <v>0</v>
      </c>
      <c r="H30" s="26">
        <v>0</v>
      </c>
      <c r="I30" s="28">
        <v>0</v>
      </c>
    </row>
    <row r="31" spans="1:9" s="4" customFormat="1" ht="11.25">
      <c r="A31" s="19" t="s">
        <v>43</v>
      </c>
      <c r="B31" s="25" t="s">
        <v>42</v>
      </c>
      <c r="C31" s="29">
        <v>1050000</v>
      </c>
      <c r="D31" s="29">
        <v>0</v>
      </c>
      <c r="E31" s="29">
        <f t="shared" si="0"/>
        <v>0</v>
      </c>
      <c r="F31" s="29">
        <v>700000</v>
      </c>
      <c r="G31" s="30">
        <v>1.6440033798088476</v>
      </c>
      <c r="H31" s="29">
        <v>350000</v>
      </c>
      <c r="I31" s="31">
        <v>0.22218437612558189</v>
      </c>
    </row>
    <row r="32" spans="1:9" s="4" customFormat="1" ht="11.25">
      <c r="A32" s="14" t="s">
        <v>41</v>
      </c>
      <c r="B32" s="24" t="s">
        <v>40</v>
      </c>
      <c r="C32" s="26">
        <v>1553851</v>
      </c>
      <c r="D32" s="26">
        <v>5728.72</v>
      </c>
      <c r="E32" s="26">
        <f t="shared" si="0"/>
        <v>5.0150196719187294E-2</v>
      </c>
      <c r="F32" s="26">
        <v>205728.72</v>
      </c>
      <c r="G32" s="27">
        <v>0.48316958714821162</v>
      </c>
      <c r="H32" s="26">
        <v>1348122.28</v>
      </c>
      <c r="I32" s="28">
        <v>0.85580487920799164</v>
      </c>
    </row>
    <row r="33" spans="1:9" s="4" customFormat="1" ht="11.25">
      <c r="A33" s="19" t="s">
        <v>39</v>
      </c>
      <c r="B33" s="25" t="s">
        <v>17</v>
      </c>
      <c r="C33" s="29">
        <v>1311650</v>
      </c>
      <c r="D33" s="29">
        <v>27107.38</v>
      </c>
      <c r="E33" s="29">
        <f t="shared" si="0"/>
        <v>0.23730265042483542</v>
      </c>
      <c r="F33" s="29">
        <v>203341.31</v>
      </c>
      <c r="G33" s="30">
        <v>0.47756257270679808</v>
      </c>
      <c r="H33" s="29">
        <v>1108308.69</v>
      </c>
      <c r="I33" s="31">
        <v>0.70356821383488843</v>
      </c>
    </row>
    <row r="34" spans="1:9" s="4" customFormat="1" ht="11.25">
      <c r="A34" s="14" t="s">
        <v>38</v>
      </c>
      <c r="B34" s="24" t="s">
        <v>37</v>
      </c>
      <c r="C34" s="26">
        <v>35000</v>
      </c>
      <c r="D34" s="26">
        <v>0</v>
      </c>
      <c r="E34" s="26">
        <f t="shared" si="0"/>
        <v>0</v>
      </c>
      <c r="F34" s="26">
        <v>0</v>
      </c>
      <c r="G34" s="27">
        <v>0</v>
      </c>
      <c r="H34" s="26">
        <v>35000</v>
      </c>
      <c r="I34" s="28">
        <v>2.2218437612558192E-2</v>
      </c>
    </row>
    <row r="35" spans="1:9" s="4" customFormat="1" ht="11.25">
      <c r="A35" s="19" t="s">
        <v>36</v>
      </c>
      <c r="B35" s="25" t="s">
        <v>35</v>
      </c>
      <c r="C35" s="29">
        <v>30000</v>
      </c>
      <c r="D35" s="29">
        <v>0</v>
      </c>
      <c r="E35" s="29">
        <f t="shared" si="0"/>
        <v>0</v>
      </c>
      <c r="F35" s="29">
        <v>0</v>
      </c>
      <c r="G35" s="30">
        <v>0</v>
      </c>
      <c r="H35" s="29">
        <v>30000</v>
      </c>
      <c r="I35" s="31">
        <v>1.9044375096478449E-2</v>
      </c>
    </row>
    <row r="36" spans="1:9" s="4" customFormat="1" ht="11.25">
      <c r="A36" s="14" t="s">
        <v>34</v>
      </c>
      <c r="B36" s="24" t="s">
        <v>33</v>
      </c>
      <c r="C36" s="26">
        <v>745000</v>
      </c>
      <c r="D36" s="26">
        <v>204450.2</v>
      </c>
      <c r="E36" s="26">
        <f t="shared" si="0"/>
        <v>1.7897920913008816</v>
      </c>
      <c r="F36" s="26">
        <v>211450.2</v>
      </c>
      <c r="G36" s="27">
        <v>0.49660691923036687</v>
      </c>
      <c r="H36" s="26">
        <v>533549.80000000005</v>
      </c>
      <c r="I36" s="28">
        <v>0.33870408412836861</v>
      </c>
    </row>
    <row r="37" spans="1:9" s="4" customFormat="1" ht="11.25">
      <c r="A37" s="19" t="s">
        <v>32</v>
      </c>
      <c r="B37" s="25" t="s">
        <v>31</v>
      </c>
      <c r="C37" s="29">
        <v>430000</v>
      </c>
      <c r="D37" s="29">
        <v>0</v>
      </c>
      <c r="E37" s="29">
        <f t="shared" si="0"/>
        <v>0</v>
      </c>
      <c r="F37" s="29">
        <v>0</v>
      </c>
      <c r="G37" s="30">
        <v>0</v>
      </c>
      <c r="H37" s="29">
        <v>430000</v>
      </c>
      <c r="I37" s="31">
        <v>0.27296937638285779</v>
      </c>
    </row>
    <row r="38" spans="1:9" s="4" customFormat="1" ht="11.25">
      <c r="A38" s="14" t="s">
        <v>30</v>
      </c>
      <c r="B38" s="24" t="s">
        <v>29</v>
      </c>
      <c r="C38" s="26">
        <v>970000</v>
      </c>
      <c r="D38" s="26">
        <v>5500</v>
      </c>
      <c r="E38" s="26">
        <f t="shared" si="0"/>
        <v>4.8147942639111374E-2</v>
      </c>
      <c r="F38" s="26">
        <v>665070.67999999993</v>
      </c>
      <c r="G38" s="27">
        <v>1.5619692081882408</v>
      </c>
      <c r="H38" s="26">
        <v>304929.32000000007</v>
      </c>
      <c r="I38" s="28">
        <v>0.19357294493313698</v>
      </c>
    </row>
    <row r="39" spans="1:9" s="4" customFormat="1" ht="11.25">
      <c r="A39" s="19" t="s">
        <v>28</v>
      </c>
      <c r="B39" s="25" t="s">
        <v>27</v>
      </c>
      <c r="C39" s="29">
        <v>3500000</v>
      </c>
      <c r="D39" s="29">
        <v>0</v>
      </c>
      <c r="E39" s="29">
        <f t="shared" si="0"/>
        <v>0</v>
      </c>
      <c r="F39" s="29">
        <v>984119.58000000007</v>
      </c>
      <c r="G39" s="30">
        <v>2.3112798795086626</v>
      </c>
      <c r="H39" s="29">
        <v>2515880.42</v>
      </c>
      <c r="I39" s="31">
        <v>1.5971123472121915</v>
      </c>
    </row>
    <row r="40" spans="1:9" s="4" customFormat="1" ht="11.25">
      <c r="A40" s="14" t="s">
        <v>26</v>
      </c>
      <c r="B40" s="24" t="s">
        <v>15</v>
      </c>
      <c r="C40" s="26">
        <v>15638112.050000001</v>
      </c>
      <c r="D40" s="26">
        <v>124097.1</v>
      </c>
      <c r="E40" s="26">
        <f t="shared" si="0"/>
        <v>1.0863672822691033</v>
      </c>
      <c r="F40" s="26">
        <v>3109258.2100000004</v>
      </c>
      <c r="G40" s="27">
        <v>7.3023300084834419</v>
      </c>
      <c r="H40" s="26">
        <v>12528853.84</v>
      </c>
      <c r="I40" s="28">
        <v>7.9534730685971455</v>
      </c>
    </row>
    <row r="41" spans="1:9" s="4" customFormat="1" ht="11.25">
      <c r="A41" s="19" t="s">
        <v>25</v>
      </c>
      <c r="B41" s="25" t="s">
        <v>24</v>
      </c>
      <c r="C41" s="29">
        <v>11430000</v>
      </c>
      <c r="D41" s="29">
        <v>775857.5</v>
      </c>
      <c r="E41" s="29">
        <f t="shared" si="0"/>
        <v>6.7919895283862459</v>
      </c>
      <c r="F41" s="29">
        <v>2339642.9700000002</v>
      </c>
      <c r="G41" s="30">
        <v>5.4948299288943012</v>
      </c>
      <c r="H41" s="29">
        <v>9090357.0299999993</v>
      </c>
      <c r="I41" s="31">
        <v>5.7706723013409924</v>
      </c>
    </row>
    <row r="42" spans="1:9" s="4" customFormat="1" ht="11.25">
      <c r="A42" s="14" t="s">
        <v>23</v>
      </c>
      <c r="B42" s="24" t="s">
        <v>22</v>
      </c>
      <c r="C42" s="26">
        <v>110000</v>
      </c>
      <c r="D42" s="26">
        <v>38288.769999999997</v>
      </c>
      <c r="E42" s="26">
        <f t="shared" si="0"/>
        <v>0.33518645485129606</v>
      </c>
      <c r="F42" s="26">
        <v>38903.769999999997</v>
      </c>
      <c r="G42" s="27">
        <v>9.1368470524722939E-2</v>
      </c>
      <c r="H42" s="26">
        <v>71096.23000000001</v>
      </c>
      <c r="I42" s="28">
        <v>4.5132775735516807E-2</v>
      </c>
    </row>
    <row r="43" spans="1:9" s="4" customFormat="1" ht="11.25">
      <c r="A43" s="19" t="s">
        <v>21</v>
      </c>
      <c r="B43" s="25" t="s">
        <v>7</v>
      </c>
      <c r="C43" s="29">
        <v>1710000</v>
      </c>
      <c r="D43" s="29">
        <v>2097.1</v>
      </c>
      <c r="E43" s="29">
        <f t="shared" si="0"/>
        <v>1.8358372819723721E-2</v>
      </c>
      <c r="F43" s="29">
        <v>200769.97</v>
      </c>
      <c r="G43" s="30">
        <v>0.47152358463445854</v>
      </c>
      <c r="H43" s="29">
        <v>1509230.03</v>
      </c>
      <c r="I43" s="31">
        <v>0.95807809327298066</v>
      </c>
    </row>
    <row r="44" spans="1:9" s="4" customFormat="1" ht="11.25">
      <c r="A44" s="14" t="s">
        <v>20</v>
      </c>
      <c r="B44" s="24" t="s">
        <v>19</v>
      </c>
      <c r="C44" s="26">
        <v>550000</v>
      </c>
      <c r="D44" s="26">
        <v>42463.99</v>
      </c>
      <c r="E44" s="26">
        <f t="shared" si="0"/>
        <v>0.37173704631778159</v>
      </c>
      <c r="F44" s="26">
        <v>129256.00999999998</v>
      </c>
      <c r="G44" s="27">
        <v>0.30356759614372314</v>
      </c>
      <c r="H44" s="26">
        <v>420743.99</v>
      </c>
      <c r="I44" s="28">
        <v>0.26709354550496589</v>
      </c>
    </row>
    <row r="45" spans="1:9" s="4" customFormat="1" ht="11.25">
      <c r="A45" s="19" t="s">
        <v>18</v>
      </c>
      <c r="B45" s="25" t="s">
        <v>17</v>
      </c>
      <c r="C45" s="29">
        <v>50000</v>
      </c>
      <c r="D45" s="29">
        <v>0</v>
      </c>
      <c r="E45" s="29">
        <f t="shared" si="0"/>
        <v>0</v>
      </c>
      <c r="F45" s="29">
        <v>0</v>
      </c>
      <c r="G45" s="30">
        <v>0</v>
      </c>
      <c r="H45" s="29">
        <v>50000</v>
      </c>
      <c r="I45" s="31">
        <v>3.1740625160797412E-2</v>
      </c>
    </row>
    <row r="46" spans="1:9" s="4" customFormat="1" ht="11.25">
      <c r="A46" s="14" t="s">
        <v>16</v>
      </c>
      <c r="B46" s="24" t="s">
        <v>15</v>
      </c>
      <c r="C46" s="26">
        <v>450000</v>
      </c>
      <c r="D46" s="26">
        <v>0</v>
      </c>
      <c r="E46" s="26">
        <f t="shared" si="0"/>
        <v>0</v>
      </c>
      <c r="F46" s="26">
        <v>120401.22</v>
      </c>
      <c r="G46" s="27">
        <v>0.28277144659015518</v>
      </c>
      <c r="H46" s="26">
        <v>329598.78000000003</v>
      </c>
      <c r="I46" s="28">
        <v>0.20923342658872268</v>
      </c>
    </row>
    <row r="47" spans="1:9" s="4" customFormat="1" ht="11.25">
      <c r="A47" s="19" t="s">
        <v>14</v>
      </c>
      <c r="B47" s="25" t="s">
        <v>7</v>
      </c>
      <c r="C47" s="29">
        <v>20000</v>
      </c>
      <c r="D47" s="29">
        <v>0</v>
      </c>
      <c r="E47" s="29">
        <f t="shared" si="0"/>
        <v>0</v>
      </c>
      <c r="F47" s="29">
        <v>0</v>
      </c>
      <c r="G47" s="30">
        <v>0</v>
      </c>
      <c r="H47" s="29">
        <v>20000</v>
      </c>
      <c r="I47" s="31">
        <v>1.2696250064318966E-2</v>
      </c>
    </row>
    <row r="48" spans="1:9" s="4" customFormat="1" ht="11.25">
      <c r="A48" s="14"/>
      <c r="B48" s="15" t="s">
        <v>13</v>
      </c>
      <c r="C48" s="16">
        <v>11189781.789999999</v>
      </c>
      <c r="D48" s="16">
        <v>20679.34</v>
      </c>
      <c r="E48" s="16">
        <f t="shared" si="0"/>
        <v>0.18103048656994208</v>
      </c>
      <c r="F48" s="16">
        <v>714446.06</v>
      </c>
      <c r="G48" s="17">
        <v>1.6779310533301641</v>
      </c>
      <c r="H48" s="16">
        <v>10475335.729999999</v>
      </c>
      <c r="I48" s="18">
        <v>6.6498740967887615</v>
      </c>
    </row>
    <row r="49" spans="1:9" s="4" customFormat="1" ht="11.25">
      <c r="A49" s="19" t="s">
        <v>12</v>
      </c>
      <c r="B49" s="25" t="s">
        <v>11</v>
      </c>
      <c r="C49" s="29">
        <v>6900000</v>
      </c>
      <c r="D49" s="29">
        <v>0</v>
      </c>
      <c r="E49" s="29">
        <f t="shared" si="0"/>
        <v>0</v>
      </c>
      <c r="F49" s="29">
        <v>0</v>
      </c>
      <c r="G49" s="30">
        <v>0</v>
      </c>
      <c r="H49" s="29">
        <v>6900000</v>
      </c>
      <c r="I49" s="31">
        <v>4.3802062721900432</v>
      </c>
    </row>
    <row r="50" spans="1:9" s="4" customFormat="1" ht="11.25">
      <c r="A50" s="14" t="s">
        <v>10</v>
      </c>
      <c r="B50" s="24" t="s">
        <v>9</v>
      </c>
      <c r="C50" s="26">
        <v>2876881.79</v>
      </c>
      <c r="D50" s="26">
        <v>7625.95</v>
      </c>
      <c r="E50" s="26">
        <f t="shared" si="0"/>
        <v>6.67588733034057E-2</v>
      </c>
      <c r="F50" s="26">
        <v>15536.65</v>
      </c>
      <c r="G50" s="27">
        <v>3.6489007301295909E-2</v>
      </c>
      <c r="H50" s="26">
        <v>2861345.14</v>
      </c>
      <c r="I50" s="28">
        <v>1.8164176708881881</v>
      </c>
    </row>
    <row r="51" spans="1:9" s="4" customFormat="1" ht="12" thickBot="1">
      <c r="A51" s="19" t="s">
        <v>8</v>
      </c>
      <c r="B51" s="25" t="s">
        <v>7</v>
      </c>
      <c r="C51" s="29">
        <v>1412900</v>
      </c>
      <c r="D51" s="29">
        <v>13053.39</v>
      </c>
      <c r="E51" s="29">
        <f t="shared" si="0"/>
        <v>0.11427161326653636</v>
      </c>
      <c r="F51" s="29">
        <v>698909.41</v>
      </c>
      <c r="G51" s="30">
        <v>1.6414420460288681</v>
      </c>
      <c r="H51" s="29">
        <v>713990.59</v>
      </c>
      <c r="I51" s="31">
        <v>0.45325015371053179</v>
      </c>
    </row>
    <row r="52" spans="1:9" s="4" customFormat="1" ht="16.5" customHeight="1" thickTop="1" thickBot="1">
      <c r="A52" s="66" t="s">
        <v>0</v>
      </c>
      <c r="B52" s="67"/>
      <c r="C52" s="10">
        <v>200105815.87999997</v>
      </c>
      <c r="D52" s="11">
        <v>11423125.679999998</v>
      </c>
      <c r="E52" s="12">
        <v>100</v>
      </c>
      <c r="F52" s="10">
        <v>42578987.890000001</v>
      </c>
      <c r="G52" s="12">
        <v>100</v>
      </c>
      <c r="H52" s="10">
        <v>157526827.98999998</v>
      </c>
      <c r="I52" s="13">
        <v>100</v>
      </c>
    </row>
    <row r="53" spans="1:9" s="4" customFormat="1" ht="16.5" customHeight="1" thickTop="1">
      <c r="A53" s="75" t="s">
        <v>79</v>
      </c>
      <c r="B53" s="75"/>
      <c r="C53" s="75"/>
      <c r="D53" s="75"/>
      <c r="E53" s="75"/>
      <c r="F53" s="75"/>
      <c r="G53" s="75"/>
      <c r="H53" s="75"/>
      <c r="I53" s="75"/>
    </row>
    <row r="54" spans="1:9" s="4" customFormat="1" ht="16.5" customHeight="1">
      <c r="A54" s="42"/>
      <c r="B54" s="42"/>
      <c r="C54" s="43"/>
      <c r="D54" s="44"/>
      <c r="E54" s="45"/>
      <c r="F54" s="43"/>
      <c r="G54" s="45"/>
      <c r="H54" s="43"/>
      <c r="I54" s="45"/>
    </row>
    <row r="55" spans="1:9" s="4" customFormat="1" ht="16.5" customHeight="1">
      <c r="A55" s="42"/>
      <c r="B55" s="42"/>
      <c r="C55" s="43"/>
      <c r="D55" s="44"/>
      <c r="E55" s="45"/>
      <c r="F55" s="43"/>
      <c r="G55" s="45"/>
      <c r="H55" s="43"/>
      <c r="I55" s="45"/>
    </row>
    <row r="56" spans="1:9" s="4" customFormat="1" ht="16.5" customHeight="1">
      <c r="A56" s="42"/>
      <c r="B56" s="42" t="s">
        <v>6</v>
      </c>
      <c r="C56" s="43">
        <f>F5</f>
        <v>24209803.959999997</v>
      </c>
      <c r="D56" s="44"/>
      <c r="E56" s="45"/>
      <c r="F56" s="43"/>
      <c r="G56" s="45"/>
      <c r="H56" s="43"/>
      <c r="I56" s="45"/>
    </row>
    <row r="57" spans="1:9" s="4" customFormat="1" ht="16.5" customHeight="1">
      <c r="A57" s="42"/>
      <c r="B57" s="42" t="s">
        <v>5</v>
      </c>
      <c r="C57" s="43">
        <f>F18</f>
        <v>8746795.2299999986</v>
      </c>
      <c r="D57" s="44"/>
      <c r="E57" s="45"/>
      <c r="F57" s="43"/>
      <c r="G57" s="45"/>
      <c r="H57" s="43"/>
      <c r="I57" s="45"/>
    </row>
    <row r="58" spans="1:9" s="4" customFormat="1" ht="16.5" customHeight="1">
      <c r="A58" s="42"/>
      <c r="B58" s="42" t="s">
        <v>49</v>
      </c>
      <c r="C58" s="43">
        <f>F27</f>
        <v>8907942.6400000025</v>
      </c>
      <c r="D58" s="44"/>
      <c r="E58" s="45"/>
      <c r="F58" s="43"/>
      <c r="G58" s="45"/>
      <c r="H58" s="43"/>
      <c r="I58" s="45"/>
    </row>
    <row r="59" spans="1:9" s="4" customFormat="1" ht="16.5" customHeight="1">
      <c r="A59" s="42"/>
      <c r="B59" s="42" t="s">
        <v>4</v>
      </c>
      <c r="C59" s="43">
        <f>F48</f>
        <v>714446.06</v>
      </c>
      <c r="D59" s="44"/>
      <c r="E59" s="45"/>
      <c r="F59" s="43"/>
      <c r="G59" s="45"/>
      <c r="H59" s="43"/>
      <c r="I59" s="45"/>
    </row>
    <row r="60" spans="1:9" s="4" customFormat="1" ht="16.5" customHeight="1">
      <c r="A60" s="42"/>
      <c r="B60" s="42"/>
      <c r="C60" s="43"/>
      <c r="D60" s="44"/>
      <c r="E60" s="45"/>
      <c r="F60" s="43"/>
      <c r="G60" s="45"/>
      <c r="H60" s="43"/>
      <c r="I60" s="45"/>
    </row>
    <row r="61" spans="1:9" s="4" customFormat="1" ht="16.5" customHeight="1">
      <c r="A61" s="42"/>
      <c r="B61" s="42"/>
      <c r="C61" s="43"/>
      <c r="D61" s="44"/>
      <c r="E61" s="45"/>
      <c r="F61" s="43"/>
      <c r="G61" s="45"/>
      <c r="H61" s="43"/>
      <c r="I61" s="45"/>
    </row>
    <row r="62" spans="1:9" s="4" customFormat="1" ht="16.5" customHeight="1">
      <c r="A62" s="42"/>
      <c r="B62" s="42"/>
      <c r="C62" s="43"/>
      <c r="D62" s="44"/>
      <c r="E62" s="45"/>
      <c r="F62" s="43"/>
      <c r="G62" s="45"/>
      <c r="H62" s="43"/>
      <c r="I62" s="45"/>
    </row>
    <row r="63" spans="1:9" s="4" customFormat="1" ht="16.5" customHeight="1">
      <c r="A63" s="42"/>
      <c r="B63" s="42"/>
      <c r="C63" s="43"/>
      <c r="D63" s="44"/>
      <c r="E63" s="45"/>
      <c r="F63" s="43"/>
      <c r="G63" s="45"/>
      <c r="H63" s="43"/>
      <c r="I63" s="45"/>
    </row>
    <row r="64" spans="1:9" s="4" customFormat="1" ht="16.5" customHeight="1">
      <c r="A64" s="42"/>
      <c r="B64" s="42"/>
      <c r="C64" s="43"/>
      <c r="D64" s="44"/>
      <c r="E64" s="45"/>
      <c r="F64" s="43"/>
      <c r="G64" s="45"/>
      <c r="H64" s="43"/>
      <c r="I64" s="45"/>
    </row>
    <row r="65" spans="1:9" s="4" customFormat="1" ht="16.5" customHeight="1">
      <c r="A65" s="42"/>
      <c r="B65" s="42"/>
      <c r="C65" s="43"/>
      <c r="D65" s="44"/>
      <c r="E65" s="45"/>
      <c r="F65" s="43"/>
      <c r="G65" s="45"/>
      <c r="H65" s="43"/>
      <c r="I65" s="45"/>
    </row>
    <row r="66" spans="1:9" s="4" customFormat="1" ht="16.5" customHeight="1">
      <c r="A66" s="42"/>
      <c r="B66" s="42"/>
      <c r="C66" s="43"/>
      <c r="D66" s="44"/>
      <c r="E66" s="45"/>
      <c r="F66" s="43"/>
      <c r="G66" s="45"/>
      <c r="H66" s="43"/>
      <c r="I66" s="45"/>
    </row>
    <row r="67" spans="1:9" s="4" customFormat="1" ht="16.5" customHeight="1">
      <c r="A67" s="42"/>
      <c r="B67" s="42"/>
      <c r="C67" s="43"/>
      <c r="D67" s="44"/>
      <c r="E67" s="45"/>
      <c r="F67" s="43"/>
      <c r="G67" s="45"/>
      <c r="H67" s="43"/>
      <c r="I67" s="45"/>
    </row>
    <row r="68" spans="1:9" s="4" customFormat="1" ht="16.5" customHeight="1">
      <c r="A68" s="42"/>
      <c r="B68" s="42"/>
      <c r="C68" s="43"/>
      <c r="D68" s="44"/>
      <c r="E68" s="45"/>
      <c r="F68" s="43"/>
      <c r="G68" s="45"/>
      <c r="H68" s="43"/>
      <c r="I68" s="45"/>
    </row>
    <row r="69" spans="1:9">
      <c r="D69" s="3"/>
    </row>
    <row r="70" spans="1:9">
      <c r="D70" s="3"/>
    </row>
    <row r="71" spans="1:9" ht="25.5" customHeight="1">
      <c r="D71" s="3"/>
    </row>
  </sheetData>
  <sheetProtection password="C76B" sheet="1" objects="1" scenarios="1"/>
  <mergeCells count="6">
    <mergeCell ref="A53:I53"/>
    <mergeCell ref="A1:I1"/>
    <mergeCell ref="A2:A3"/>
    <mergeCell ref="B2:B3"/>
    <mergeCell ref="C2:C3"/>
    <mergeCell ref="A52:B5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topLeftCell="A27" zoomScale="120" workbookViewId="0">
      <selection activeCell="H55" sqref="H55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48" customWidth="1"/>
    <col min="6" max="6" width="13.7109375" style="54" customWidth="1"/>
    <col min="7" max="7" width="7.7109375" style="48" customWidth="1"/>
    <col min="8" max="8" width="13.7109375" style="54" customWidth="1"/>
    <col min="9" max="9" width="5.140625" style="48" bestFit="1" customWidth="1"/>
    <col min="10" max="16384" width="9.140625" style="1"/>
  </cols>
  <sheetData>
    <row r="1" spans="1:9" s="4" customFormat="1" ht="30" customHeight="1" thickBot="1">
      <c r="A1" s="70" t="s">
        <v>76</v>
      </c>
      <c r="B1" s="70"/>
      <c r="C1" s="70"/>
      <c r="D1" s="70"/>
      <c r="E1" s="70"/>
      <c r="F1" s="70"/>
      <c r="G1" s="70"/>
      <c r="H1" s="70"/>
      <c r="I1" s="70"/>
    </row>
    <row r="2" spans="1:9" s="4" customFormat="1" ht="15" customHeight="1" thickBot="1">
      <c r="A2" s="71" t="s">
        <v>3</v>
      </c>
      <c r="B2" s="72" t="s">
        <v>75</v>
      </c>
      <c r="C2" s="73" t="s">
        <v>73</v>
      </c>
      <c r="D2" s="78" t="s">
        <v>80</v>
      </c>
      <c r="E2" s="71"/>
      <c r="F2" s="68" t="s">
        <v>77</v>
      </c>
      <c r="G2" s="69"/>
      <c r="H2" s="79" t="s">
        <v>2</v>
      </c>
      <c r="I2" s="80"/>
    </row>
    <row r="3" spans="1:9" s="4" customFormat="1" ht="15" customHeight="1" thickBot="1">
      <c r="A3" s="71"/>
      <c r="B3" s="72"/>
      <c r="C3" s="74"/>
      <c r="D3" s="63" t="s">
        <v>1</v>
      </c>
      <c r="E3" s="46" t="s">
        <v>72</v>
      </c>
      <c r="F3" s="63" t="s">
        <v>1</v>
      </c>
      <c r="G3" s="46" t="s">
        <v>72</v>
      </c>
      <c r="H3" s="63" t="s">
        <v>1</v>
      </c>
      <c r="I3" s="64" t="s">
        <v>72</v>
      </c>
    </row>
    <row r="4" spans="1:9" s="4" customFormat="1" ht="11.25">
      <c r="A4" s="14"/>
      <c r="B4" s="15" t="s">
        <v>71</v>
      </c>
      <c r="C4" s="49">
        <v>195176789.40000001</v>
      </c>
      <c r="D4" s="49">
        <v>12898180.09</v>
      </c>
      <c r="E4" s="55">
        <v>100.08358740666657</v>
      </c>
      <c r="F4" s="49">
        <v>54762721.920000002</v>
      </c>
      <c r="G4" s="55">
        <v>98.731351116763818</v>
      </c>
      <c r="H4" s="49">
        <v>140414067.48000002</v>
      </c>
      <c r="I4" s="55">
        <v>93.050963693027938</v>
      </c>
    </row>
    <row r="5" spans="1:9" s="4" customFormat="1" ht="11.25">
      <c r="A5" s="19"/>
      <c r="B5" s="20" t="s">
        <v>70</v>
      </c>
      <c r="C5" s="50">
        <v>136137284.09999999</v>
      </c>
      <c r="D5" s="50">
        <v>7074882.9399999995</v>
      </c>
      <c r="E5" s="47">
        <v>54.897641386353456</v>
      </c>
      <c r="F5" s="50">
        <v>31284686.899999999</v>
      </c>
      <c r="G5" s="61">
        <v>56.402956219271893</v>
      </c>
      <c r="H5" s="50">
        <v>104852597.19999999</v>
      </c>
      <c r="I5" s="61">
        <v>69.484741737622372</v>
      </c>
    </row>
    <row r="6" spans="1:9" s="4" customFormat="1" ht="11.25">
      <c r="A6" s="14" t="s">
        <v>69</v>
      </c>
      <c r="B6" s="24" t="s">
        <v>68</v>
      </c>
      <c r="C6" s="51">
        <v>104625192.28999999</v>
      </c>
      <c r="D6" s="51">
        <v>5755680.9199999999</v>
      </c>
      <c r="E6" s="59">
        <v>44.66127705011003</v>
      </c>
      <c r="F6" s="51">
        <v>24904144.82</v>
      </c>
      <c r="G6" s="59">
        <v>44.899518874867404</v>
      </c>
      <c r="H6" s="51">
        <v>79721047.469999999</v>
      </c>
      <c r="I6" s="59">
        <v>52.830321255081735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21283.74</v>
      </c>
      <c r="E7" s="60">
        <v>0.16515144289869857</v>
      </c>
      <c r="F7" s="52">
        <v>89487.21</v>
      </c>
      <c r="G7" s="60">
        <v>0.16133590225621824</v>
      </c>
      <c r="H7" s="52">
        <v>4189604.6000000006</v>
      </c>
      <c r="I7" s="60">
        <v>2.7764080374515965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89359.8</v>
      </c>
      <c r="E8" s="59">
        <v>0.69338846965519796</v>
      </c>
      <c r="F8" s="51">
        <v>380857.48999999993</v>
      </c>
      <c r="G8" s="59">
        <v>0.68664546341525901</v>
      </c>
      <c r="H8" s="51">
        <v>999142.51</v>
      </c>
      <c r="I8" s="59">
        <v>0.66212150314222051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22990.3</v>
      </c>
      <c r="E9" s="60">
        <v>0.17839351625578725</v>
      </c>
      <c r="F9" s="52">
        <v>119260.14</v>
      </c>
      <c r="G9" s="60">
        <v>0.21501332190491693</v>
      </c>
      <c r="H9" s="52">
        <v>708739.86</v>
      </c>
      <c r="I9" s="60">
        <v>0.46967464274941817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332.57</v>
      </c>
      <c r="E10" s="59">
        <v>2.5805810146534479E-3</v>
      </c>
      <c r="F10" s="51">
        <v>474367.74000000005</v>
      </c>
      <c r="G10" s="59">
        <v>0.85523447802365438</v>
      </c>
      <c r="H10" s="51">
        <v>2560632.2599999998</v>
      </c>
      <c r="I10" s="59">
        <v>1.696904759848183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57906.43</v>
      </c>
      <c r="E11" s="60">
        <v>0.44932565740854219</v>
      </c>
      <c r="F11" s="52">
        <v>232946.72</v>
      </c>
      <c r="G11" s="60">
        <v>0.4199781091490799</v>
      </c>
      <c r="H11" s="52">
        <v>2642053.2799999998</v>
      </c>
      <c r="I11" s="60">
        <v>1.7508616354792408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9">
        <v>0</v>
      </c>
      <c r="F12" s="51">
        <v>255000</v>
      </c>
      <c r="G12" s="59">
        <v>0.45973782259314644</v>
      </c>
      <c r="H12" s="51">
        <v>435000</v>
      </c>
      <c r="I12" s="59">
        <v>0.28827004254564842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1097190.77</v>
      </c>
      <c r="E13" s="60">
        <v>8.5136653050936584</v>
      </c>
      <c r="F13" s="52">
        <v>4400340.42</v>
      </c>
      <c r="G13" s="60">
        <v>7.933344797487889</v>
      </c>
      <c r="H13" s="52">
        <v>11199659.58</v>
      </c>
      <c r="I13" s="60">
        <v>7.421899640513514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9">
        <v>0</v>
      </c>
      <c r="F14" s="51">
        <v>5357.96</v>
      </c>
      <c r="G14" s="59">
        <v>9.6598308389850007E-3</v>
      </c>
      <c r="H14" s="51">
        <v>1039642.04</v>
      </c>
      <c r="I14" s="59">
        <v>0.68896012667366591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60">
        <v>0</v>
      </c>
      <c r="F15" s="52">
        <v>220800</v>
      </c>
      <c r="G15" s="60">
        <v>0.39807886756300681</v>
      </c>
      <c r="H15" s="52">
        <v>279200</v>
      </c>
      <c r="I15" s="60">
        <v>0.18502297903159776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9">
        <v>0</v>
      </c>
      <c r="F16" s="51">
        <v>0</v>
      </c>
      <c r="G16" s="59">
        <v>0</v>
      </c>
      <c r="H16" s="51">
        <v>520000</v>
      </c>
      <c r="I16" s="59">
        <v>0.34459867154882107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30138.41</v>
      </c>
      <c r="E17" s="60">
        <v>0.23385936391689455</v>
      </c>
      <c r="F17" s="52">
        <v>202124.4</v>
      </c>
      <c r="G17" s="60">
        <v>0.36440875117233795</v>
      </c>
      <c r="H17" s="52">
        <v>557875.6</v>
      </c>
      <c r="I17" s="60">
        <v>0.36969844355673359</v>
      </c>
    </row>
    <row r="18" spans="1:9" s="4" customFormat="1" ht="11.25">
      <c r="A18" s="14"/>
      <c r="B18" s="15" t="s">
        <v>59</v>
      </c>
      <c r="C18" s="49">
        <v>14026822.299999999</v>
      </c>
      <c r="D18" s="49">
        <v>3074021.99</v>
      </c>
      <c r="E18" s="55">
        <v>23.852911525456932</v>
      </c>
      <c r="F18" s="49">
        <v>11820817.219999999</v>
      </c>
      <c r="G18" s="55">
        <v>21.31167360782106</v>
      </c>
      <c r="H18" s="49">
        <v>2206005.08</v>
      </c>
      <c r="I18" s="55">
        <v>1.4618969615345205</v>
      </c>
    </row>
    <row r="19" spans="1:9" s="4" customFormat="1" ht="11.25">
      <c r="A19" s="19" t="s">
        <v>58</v>
      </c>
      <c r="B19" s="25" t="s">
        <v>57</v>
      </c>
      <c r="C19" s="52">
        <v>11626822.299999999</v>
      </c>
      <c r="D19" s="52">
        <v>2881685.3600000003</v>
      </c>
      <c r="E19" s="60">
        <v>22.360473074001828</v>
      </c>
      <c r="F19" s="52">
        <v>11546822.299999999</v>
      </c>
      <c r="G19" s="60">
        <v>20.817689968909754</v>
      </c>
      <c r="H19" s="52">
        <v>80000</v>
      </c>
      <c r="I19" s="60">
        <v>5.3015180238280168E-2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182103.02</v>
      </c>
      <c r="E20" s="59">
        <v>1.4130306285084557</v>
      </c>
      <c r="F20" s="51">
        <v>253527.7</v>
      </c>
      <c r="G20" s="59">
        <v>0.45708342260803325</v>
      </c>
      <c r="H20" s="51">
        <v>1746472.3</v>
      </c>
      <c r="I20" s="59">
        <v>1.1573692970707963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60"/>
      <c r="F21" s="52">
        <v>0</v>
      </c>
      <c r="G21" s="60"/>
      <c r="H21" s="52">
        <v>50000</v>
      </c>
      <c r="I21" s="60">
        <v>3.3134487648925105E-2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9">
        <v>0</v>
      </c>
      <c r="F22" s="51">
        <v>0</v>
      </c>
      <c r="G22" s="59">
        <v>0</v>
      </c>
      <c r="H22" s="51">
        <v>50000</v>
      </c>
      <c r="I22" s="59">
        <v>3.3134487648925105E-2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60">
        <v>0</v>
      </c>
      <c r="F23" s="52">
        <v>0</v>
      </c>
      <c r="G23" s="60">
        <v>0</v>
      </c>
      <c r="H23" s="52">
        <v>50000</v>
      </c>
      <c r="I23" s="60">
        <v>3.3134487648925105E-2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9">
        <v>0</v>
      </c>
      <c r="F24" s="51">
        <v>0</v>
      </c>
      <c r="G24" s="59">
        <v>0</v>
      </c>
      <c r="H24" s="51">
        <v>0</v>
      </c>
      <c r="I24" s="59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10233.61</v>
      </c>
      <c r="E25" s="60">
        <v>7.9407822946650858E-2</v>
      </c>
      <c r="F25" s="52">
        <v>20467.22</v>
      </c>
      <c r="G25" s="60">
        <v>3.6900216303274114E-2</v>
      </c>
      <c r="H25" s="52">
        <v>229532.78</v>
      </c>
      <c r="I25" s="60">
        <v>0.15210902127866885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9">
        <v>0</v>
      </c>
      <c r="F26" s="51">
        <v>0</v>
      </c>
      <c r="G26" s="59">
        <v>0</v>
      </c>
      <c r="H26" s="51">
        <v>0</v>
      </c>
      <c r="I26" s="59">
        <v>0</v>
      </c>
    </row>
    <row r="27" spans="1:9" s="4" customFormat="1" ht="11.25">
      <c r="A27" s="19"/>
      <c r="B27" s="20" t="s">
        <v>49</v>
      </c>
      <c r="C27" s="50">
        <v>45012683</v>
      </c>
      <c r="D27" s="50">
        <v>2749275.1599999997</v>
      </c>
      <c r="E27" s="61">
        <v>21.333034494856179</v>
      </c>
      <c r="F27" s="50">
        <v>11657217.800000001</v>
      </c>
      <c r="G27" s="61">
        <v>21.016721289670862</v>
      </c>
      <c r="H27" s="50">
        <v>33355465.199999999</v>
      </c>
      <c r="I27" s="61">
        <v>22.104324993871018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907764</v>
      </c>
      <c r="E28" s="59">
        <v>7.0438059481789477</v>
      </c>
      <c r="F28" s="51">
        <v>907764</v>
      </c>
      <c r="G28" s="59">
        <v>1.6366017442684118</v>
      </c>
      <c r="H28" s="51">
        <v>192236</v>
      </c>
      <c r="I28" s="59">
        <v>0.12739282735357532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60">
        <v>0</v>
      </c>
      <c r="F29" s="52">
        <v>0</v>
      </c>
      <c r="G29" s="60">
        <v>0</v>
      </c>
      <c r="H29" s="52">
        <v>950000</v>
      </c>
      <c r="I29" s="60">
        <v>0.62955526532957695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9">
        <v>0</v>
      </c>
      <c r="F30" s="51">
        <v>0</v>
      </c>
      <c r="G30" s="59">
        <v>0</v>
      </c>
      <c r="H30" s="51">
        <v>0</v>
      </c>
      <c r="I30" s="59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2371.1999999999998</v>
      </c>
      <c r="E31" s="60">
        <v>1.8399355630231998E-2</v>
      </c>
      <c r="F31" s="52">
        <v>702371.2</v>
      </c>
      <c r="G31" s="60">
        <v>1.2663004162358251</v>
      </c>
      <c r="H31" s="52">
        <v>347628.80000000005</v>
      </c>
      <c r="I31" s="60">
        <v>0.23037004360021313</v>
      </c>
    </row>
    <row r="32" spans="1:9" s="4" customFormat="1" ht="11.25">
      <c r="A32" s="14" t="s">
        <v>41</v>
      </c>
      <c r="B32" s="24" t="s">
        <v>40</v>
      </c>
      <c r="C32" s="51">
        <v>1553851</v>
      </c>
      <c r="D32" s="58">
        <v>-38757.300000000003</v>
      </c>
      <c r="E32" s="58">
        <v>-0.30073774711858581</v>
      </c>
      <c r="F32" s="51">
        <v>166971.41999999998</v>
      </c>
      <c r="G32" s="59">
        <v>0.3010316747689637</v>
      </c>
      <c r="H32" s="51">
        <v>1386879.58</v>
      </c>
      <c r="I32" s="59">
        <v>0.91907088628112865</v>
      </c>
    </row>
    <row r="33" spans="1:9" s="4" customFormat="1" ht="11.25">
      <c r="A33" s="19" t="s">
        <v>39</v>
      </c>
      <c r="B33" s="25" t="s">
        <v>17</v>
      </c>
      <c r="C33" s="52">
        <v>1311650</v>
      </c>
      <c r="D33" s="52">
        <v>39322.559999999998</v>
      </c>
      <c r="E33" s="60">
        <v>0.305123889056653</v>
      </c>
      <c r="F33" s="52">
        <v>242663.87</v>
      </c>
      <c r="G33" s="60">
        <v>0.437497094964025</v>
      </c>
      <c r="H33" s="52">
        <v>1068986.1299999999</v>
      </c>
      <c r="I33" s="60">
        <v>0.70840615442714483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9">
        <v>0</v>
      </c>
      <c r="F34" s="51">
        <v>0</v>
      </c>
      <c r="G34" s="59">
        <v>0</v>
      </c>
      <c r="H34" s="51">
        <v>35000</v>
      </c>
      <c r="I34" s="59">
        <v>2.319414135424757E-2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60">
        <v>0</v>
      </c>
      <c r="F35" s="52">
        <v>0</v>
      </c>
      <c r="G35" s="60">
        <v>0</v>
      </c>
      <c r="H35" s="52">
        <v>30000</v>
      </c>
      <c r="I35" s="60">
        <v>1.988069258935506E-2</v>
      </c>
    </row>
    <row r="36" spans="1:9" s="4" customFormat="1" ht="11.25">
      <c r="A36" s="14" t="s">
        <v>34</v>
      </c>
      <c r="B36" s="24" t="s">
        <v>33</v>
      </c>
      <c r="C36" s="51">
        <v>745000</v>
      </c>
      <c r="D36" s="51">
        <v>0</v>
      </c>
      <c r="E36" s="59">
        <v>0</v>
      </c>
      <c r="F36" s="51">
        <v>211450.2</v>
      </c>
      <c r="G36" s="59">
        <v>0.38122217464660924</v>
      </c>
      <c r="H36" s="51">
        <v>533549.80000000005</v>
      </c>
      <c r="I36" s="59">
        <v>0.35357798516372924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60">
        <v>0</v>
      </c>
      <c r="F37" s="52">
        <v>0</v>
      </c>
      <c r="G37" s="60">
        <v>0</v>
      </c>
      <c r="H37" s="52">
        <v>430000</v>
      </c>
      <c r="I37" s="60">
        <v>0.28495659378075588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51">
        <v>1250</v>
      </c>
      <c r="E38" s="59">
        <v>9.6993904089870096E-3</v>
      </c>
      <c r="F38" s="51">
        <v>666320.67999999993</v>
      </c>
      <c r="G38" s="59">
        <v>1.2013051708705282</v>
      </c>
      <c r="H38" s="51">
        <v>303679.32000000007</v>
      </c>
      <c r="I38" s="59">
        <v>0.20124517355547952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52">
        <v>992255.19</v>
      </c>
      <c r="E39" s="60">
        <v>7.6994163785228666</v>
      </c>
      <c r="F39" s="52">
        <v>1976374.77</v>
      </c>
      <c r="G39" s="60">
        <v>3.56319307210914</v>
      </c>
      <c r="H39" s="52">
        <v>1523625.23</v>
      </c>
      <c r="I39" s="60">
        <v>1.0096908273005134</v>
      </c>
    </row>
    <row r="40" spans="1:9" s="4" customFormat="1" ht="11.25">
      <c r="A40" s="14" t="s">
        <v>26</v>
      </c>
      <c r="B40" s="24" t="s">
        <v>15</v>
      </c>
      <c r="C40" s="51">
        <v>15638112.050000001</v>
      </c>
      <c r="D40" s="51">
        <v>20820.080000000002</v>
      </c>
      <c r="E40" s="59">
        <v>0.16155366741307384</v>
      </c>
      <c r="F40" s="51">
        <v>3130078.2900000005</v>
      </c>
      <c r="G40" s="59">
        <v>5.6431975591791357</v>
      </c>
      <c r="H40" s="51">
        <v>12508033.76</v>
      </c>
      <c r="I40" s="59">
        <v>8.2889458026611642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776863.13</v>
      </c>
      <c r="E41" s="60">
        <v>6.0280790337741035</v>
      </c>
      <c r="F41" s="52">
        <v>3116506.1</v>
      </c>
      <c r="G41" s="60">
        <v>5.6187283471068969</v>
      </c>
      <c r="H41" s="52">
        <v>8313493.9000000004</v>
      </c>
      <c r="I41" s="60">
        <v>5.509267218979284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1695</v>
      </c>
      <c r="E42" s="59">
        <v>1.3152373394586386E-2</v>
      </c>
      <c r="F42" s="51">
        <v>40598.769999999997</v>
      </c>
      <c r="G42" s="59">
        <v>7.3195255371607676E-2</v>
      </c>
      <c r="H42" s="51">
        <v>69401.23000000001</v>
      </c>
      <c r="I42" s="59">
        <v>4.5991483965104211E-2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52">
        <v>465.29</v>
      </c>
      <c r="E43" s="60">
        <v>3.6104234907180532E-3</v>
      </c>
      <c r="F43" s="52">
        <v>201235.26</v>
      </c>
      <c r="G43" s="60">
        <v>0.36280572651515963</v>
      </c>
      <c r="H43" s="52">
        <v>1508764.74</v>
      </c>
      <c r="I43" s="60">
        <v>0.99984293285327386</v>
      </c>
    </row>
    <row r="44" spans="1:9" s="4" customFormat="1" ht="11.25">
      <c r="A44" s="14" t="s">
        <v>20</v>
      </c>
      <c r="B44" s="24" t="s">
        <v>19</v>
      </c>
      <c r="C44" s="51">
        <v>3929069.95</v>
      </c>
      <c r="D44" s="51">
        <v>45226.01</v>
      </c>
      <c r="E44" s="59">
        <v>0.35093178210460052</v>
      </c>
      <c r="F44" s="51">
        <v>174482.02</v>
      </c>
      <c r="G44" s="59">
        <v>0.31457248610374056</v>
      </c>
      <c r="H44" s="51">
        <v>3754587.93</v>
      </c>
      <c r="I44" s="59">
        <v>2.4881269478677654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60">
        <v>0</v>
      </c>
      <c r="F45" s="52">
        <v>0</v>
      </c>
      <c r="G45" s="60">
        <v>0</v>
      </c>
      <c r="H45" s="52">
        <v>50000</v>
      </c>
      <c r="I45" s="60">
        <v>3.3134487648925105E-2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9">
        <v>0</v>
      </c>
      <c r="F46" s="51">
        <v>120401.22</v>
      </c>
      <c r="G46" s="59">
        <v>0.21707056753081724</v>
      </c>
      <c r="H46" s="51">
        <v>329598.78000000003</v>
      </c>
      <c r="I46" s="59">
        <v>0.21842173410021568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60">
        <v>0</v>
      </c>
      <c r="F47" s="52">
        <v>0</v>
      </c>
      <c r="G47" s="60">
        <v>0</v>
      </c>
      <c r="H47" s="52">
        <v>20000</v>
      </c>
      <c r="I47" s="60">
        <v>1.3253795059570042E-2</v>
      </c>
    </row>
    <row r="48" spans="1:9" s="4" customFormat="1" ht="11.25">
      <c r="A48" s="14"/>
      <c r="B48" s="15" t="s">
        <v>13</v>
      </c>
      <c r="C48" s="49">
        <v>11189781.789999999</v>
      </c>
      <c r="D48" s="56">
        <v>-10772.25</v>
      </c>
      <c r="E48" s="56">
        <v>-8.3587406666568248E-2</v>
      </c>
      <c r="F48" s="49">
        <v>703673.81</v>
      </c>
      <c r="G48" s="55">
        <v>1.2686488832361706</v>
      </c>
      <c r="H48" s="49">
        <v>10486107.979999999</v>
      </c>
      <c r="I48" s="55">
        <v>6.949036306972098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52">
        <v>0</v>
      </c>
      <c r="E49" s="60">
        <v>0</v>
      </c>
      <c r="F49" s="52">
        <v>0</v>
      </c>
      <c r="G49" s="60">
        <v>0</v>
      </c>
      <c r="H49" s="52">
        <v>6900000</v>
      </c>
      <c r="I49" s="60">
        <v>4.5725592955516641</v>
      </c>
    </row>
    <row r="50" spans="1:9" s="4" customFormat="1" ht="11.25">
      <c r="A50" s="14" t="s">
        <v>10</v>
      </c>
      <c r="B50" s="24" t="s">
        <v>9</v>
      </c>
      <c r="C50" s="51">
        <v>2876881.79</v>
      </c>
      <c r="D50" s="51">
        <v>2281.15</v>
      </c>
      <c r="E50" s="59">
        <v>1.7700611545168575E-2</v>
      </c>
      <c r="F50" s="51">
        <v>17817.8</v>
      </c>
      <c r="G50" s="59">
        <v>3.2123594413333983E-2</v>
      </c>
      <c r="H50" s="51">
        <v>2859063.99</v>
      </c>
      <c r="I50" s="59">
        <v>1.8946724092828306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57">
        <v>-13053.4</v>
      </c>
      <c r="E51" s="60">
        <v>-0.10128801821173683</v>
      </c>
      <c r="F51" s="52">
        <v>685856.01</v>
      </c>
      <c r="G51" s="60">
        <v>1.2365252888228364</v>
      </c>
      <c r="H51" s="52">
        <v>727043.99</v>
      </c>
      <c r="I51" s="60">
        <v>0.48180460213760451</v>
      </c>
    </row>
    <row r="52" spans="1:9" s="4" customFormat="1" ht="16.5" customHeight="1" thickTop="1" thickBot="1">
      <c r="A52" s="66" t="s">
        <v>0</v>
      </c>
      <c r="B52" s="67"/>
      <c r="C52" s="62">
        <v>206366571.19</v>
      </c>
      <c r="D52" s="62">
        <v>12887407.84</v>
      </c>
      <c r="E52" s="12">
        <v>100</v>
      </c>
      <c r="F52" s="62">
        <v>55466395.730000004</v>
      </c>
      <c r="G52" s="12">
        <v>100</v>
      </c>
      <c r="H52" s="62">
        <v>150900175.45999998</v>
      </c>
      <c r="I52" s="13">
        <v>100</v>
      </c>
    </row>
    <row r="53" spans="1:9" s="4" customFormat="1" ht="16.5" customHeight="1" thickTop="1">
      <c r="A53" s="75" t="s">
        <v>79</v>
      </c>
      <c r="B53" s="75"/>
      <c r="C53" s="75"/>
      <c r="D53" s="75"/>
      <c r="E53" s="75"/>
      <c r="F53" s="75"/>
      <c r="G53" s="75"/>
      <c r="H53" s="75"/>
      <c r="I53" s="75"/>
    </row>
    <row r="54" spans="1:9" s="4" customFormat="1" ht="16.5" customHeight="1">
      <c r="A54" s="42"/>
      <c r="B54" s="42" t="s">
        <v>6</v>
      </c>
      <c r="C54" s="53">
        <f>F5</f>
        <v>31284686.899999999</v>
      </c>
      <c r="D54" s="53"/>
      <c r="E54" s="45"/>
      <c r="F54" s="53"/>
      <c r="G54" s="45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11820817.219999999</v>
      </c>
      <c r="D55" s="53"/>
      <c r="E55" s="45"/>
      <c r="F55" s="53"/>
      <c r="G55" s="45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11657217.800000001</v>
      </c>
      <c r="D56" s="53"/>
      <c r="E56" s="45"/>
      <c r="F56" s="53"/>
      <c r="G56" s="45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703673.81</v>
      </c>
      <c r="D57" s="53"/>
      <c r="E57" s="45"/>
      <c r="F57" s="53"/>
      <c r="G57" s="45"/>
      <c r="H57" s="53"/>
      <c r="I57" s="45"/>
    </row>
    <row r="58" spans="1:9" s="4" customFormat="1" ht="16.5" customHeight="1">
      <c r="A58" s="42"/>
      <c r="B58" s="42"/>
      <c r="C58" s="53"/>
      <c r="D58" s="53"/>
      <c r="E58" s="45"/>
      <c r="F58" s="53"/>
      <c r="G58" s="45"/>
      <c r="H58" s="53"/>
      <c r="I58" s="45"/>
    </row>
    <row r="59" spans="1:9" s="4" customFormat="1" ht="16.5" customHeight="1">
      <c r="A59" s="42"/>
      <c r="B59" s="42"/>
      <c r="C59" s="53"/>
      <c r="D59" s="53"/>
      <c r="E59" s="45"/>
      <c r="F59" s="53"/>
      <c r="G59" s="45"/>
      <c r="H59" s="53"/>
      <c r="I59" s="45"/>
    </row>
    <row r="60" spans="1:9" s="4" customFormat="1" ht="16.5" customHeight="1">
      <c r="A60" s="42"/>
      <c r="B60" s="42"/>
      <c r="C60" s="53"/>
      <c r="D60" s="53"/>
      <c r="E60" s="45"/>
      <c r="F60" s="53"/>
      <c r="G60" s="45"/>
      <c r="H60" s="53"/>
      <c r="I60" s="45"/>
    </row>
    <row r="61" spans="1:9" s="4" customFormat="1" ht="16.5" customHeight="1">
      <c r="A61" s="42"/>
      <c r="B61" s="42"/>
      <c r="C61" s="53"/>
      <c r="D61" s="53"/>
      <c r="E61" s="45"/>
      <c r="F61" s="53"/>
      <c r="G61" s="45"/>
      <c r="H61" s="53"/>
      <c r="I61" s="45"/>
    </row>
    <row r="62" spans="1:9" s="4" customFormat="1" ht="16.5" customHeight="1">
      <c r="A62" s="42"/>
      <c r="B62" s="42"/>
      <c r="C62" s="53"/>
      <c r="D62" s="53"/>
      <c r="E62" s="45"/>
      <c r="F62" s="53"/>
      <c r="G62" s="45"/>
      <c r="H62" s="53"/>
      <c r="I62" s="45"/>
    </row>
    <row r="63" spans="1:9" s="4" customFormat="1" ht="16.5" customHeight="1">
      <c r="A63" s="42"/>
      <c r="B63" s="42"/>
      <c r="C63" s="53"/>
      <c r="D63" s="53"/>
      <c r="E63" s="45"/>
      <c r="F63" s="53"/>
      <c r="G63" s="45"/>
      <c r="H63" s="53"/>
      <c r="I63" s="45"/>
    </row>
    <row r="64" spans="1:9" s="4" customFormat="1" ht="16.5" customHeight="1">
      <c r="A64" s="42"/>
      <c r="B64" s="42"/>
      <c r="C64" s="53"/>
      <c r="D64" s="53"/>
      <c r="E64" s="45"/>
      <c r="F64" s="53"/>
      <c r="G64" s="45"/>
      <c r="H64" s="53"/>
      <c r="I64" s="45"/>
    </row>
    <row r="65" spans="1:9" s="4" customFormat="1" ht="16.5" customHeight="1">
      <c r="A65" s="42"/>
      <c r="B65" s="42"/>
      <c r="C65" s="53"/>
      <c r="D65" s="53"/>
      <c r="E65" s="45"/>
      <c r="F65" s="53"/>
      <c r="G65" s="45"/>
      <c r="H65" s="53"/>
      <c r="I65" s="45"/>
    </row>
  </sheetData>
  <sheetProtection password="C76B" sheet="1" objects="1" scenarios="1"/>
  <mergeCells count="9">
    <mergeCell ref="A53:I53"/>
    <mergeCell ref="D2:E2"/>
    <mergeCell ref="F2:G2"/>
    <mergeCell ref="H2:I2"/>
    <mergeCell ref="A1:I1"/>
    <mergeCell ref="A2:A3"/>
    <mergeCell ref="B2:B3"/>
    <mergeCell ref="C2:C3"/>
    <mergeCell ref="A52:B5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tabSelected="1" topLeftCell="A41" zoomScale="120" workbookViewId="0">
      <selection activeCell="H56" sqref="H56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5.7109375" style="48" bestFit="1" customWidth="1"/>
    <col min="10" max="16384" width="9.140625" style="1"/>
  </cols>
  <sheetData>
    <row r="1" spans="1:9" s="4" customFormat="1" ht="30" customHeight="1" thickBot="1">
      <c r="A1" s="70" t="s">
        <v>76</v>
      </c>
      <c r="B1" s="70"/>
      <c r="C1" s="70"/>
      <c r="D1" s="70"/>
      <c r="E1" s="70"/>
      <c r="F1" s="70"/>
      <c r="G1" s="70"/>
      <c r="H1" s="70"/>
      <c r="I1" s="70"/>
    </row>
    <row r="2" spans="1:9" s="4" customFormat="1" ht="15" customHeight="1" thickBot="1">
      <c r="A2" s="71" t="s">
        <v>3</v>
      </c>
      <c r="B2" s="72" t="s">
        <v>75</v>
      </c>
      <c r="C2" s="81" t="s">
        <v>73</v>
      </c>
      <c r="D2" s="78" t="s">
        <v>81</v>
      </c>
      <c r="E2" s="71"/>
      <c r="F2" s="68" t="s">
        <v>77</v>
      </c>
      <c r="G2" s="69"/>
      <c r="H2" s="79" t="s">
        <v>2</v>
      </c>
      <c r="I2" s="80"/>
    </row>
    <row r="3" spans="1:9" s="4" customFormat="1" ht="15" customHeight="1" thickBot="1">
      <c r="A3" s="71"/>
      <c r="B3" s="72"/>
      <c r="C3" s="82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5" t="s">
        <v>72</v>
      </c>
    </row>
    <row r="4" spans="1:9" s="4" customFormat="1" ht="11.25">
      <c r="A4" s="14"/>
      <c r="B4" s="15" t="s">
        <v>71</v>
      </c>
      <c r="C4" s="49">
        <v>198279955.27999997</v>
      </c>
      <c r="D4" s="32">
        <v>12064545.25</v>
      </c>
      <c r="E4" s="32">
        <v>99.953028176627697</v>
      </c>
      <c r="F4" s="32">
        <v>66827267.170000002</v>
      </c>
      <c r="G4" s="32">
        <v>98.949690539829888</v>
      </c>
      <c r="H4" s="32">
        <v>131452688.10999997</v>
      </c>
      <c r="I4" s="32">
        <v>92.73122617977377</v>
      </c>
    </row>
    <row r="5" spans="1:9" s="4" customFormat="1" ht="11.25">
      <c r="A5" s="19"/>
      <c r="B5" s="20" t="s">
        <v>70</v>
      </c>
      <c r="C5" s="50">
        <v>136130040.69999999</v>
      </c>
      <c r="D5" s="33">
        <v>7071527.6699999999</v>
      </c>
      <c r="E5" s="33">
        <v>58.58659317899383</v>
      </c>
      <c r="F5" s="33">
        <v>38356214.57</v>
      </c>
      <c r="G5" s="33">
        <v>56.793218138427939</v>
      </c>
      <c r="H5" s="33">
        <v>97773826.129999995</v>
      </c>
      <c r="I5" s="33">
        <v>68.973004019026803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34">
        <v>5791186.8399999999</v>
      </c>
      <c r="E6" s="34">
        <v>47.979152914581306</v>
      </c>
      <c r="F6" s="34">
        <v>30695331.660000004</v>
      </c>
      <c r="G6" s="34">
        <v>45.449914344813138</v>
      </c>
      <c r="H6" s="34">
        <v>73922617.229999989</v>
      </c>
      <c r="I6" s="34">
        <v>52.147544768500609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35">
        <v>21259.74</v>
      </c>
      <c r="E7" s="35">
        <v>0.17613389872674887</v>
      </c>
      <c r="F7" s="35">
        <v>110746.95000000001</v>
      </c>
      <c r="G7" s="35">
        <v>0.16398061591914734</v>
      </c>
      <c r="H7" s="35">
        <v>4168344.8600000003</v>
      </c>
      <c r="I7" s="35">
        <v>2.9404931581505833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34">
        <v>91636.28</v>
      </c>
      <c r="E8" s="34">
        <v>0.75919344550855283</v>
      </c>
      <c r="F8" s="34">
        <v>472493.7699999999</v>
      </c>
      <c r="G8" s="34">
        <v>0.69961131591036962</v>
      </c>
      <c r="H8" s="34">
        <v>907506.2300000001</v>
      </c>
      <c r="I8" s="34">
        <v>0.64018596107569414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35">
        <v>27074.31</v>
      </c>
      <c r="E9" s="35">
        <v>0.22430677777040567</v>
      </c>
      <c r="F9" s="35">
        <v>146334.45000000001</v>
      </c>
      <c r="G9" s="35">
        <v>0.21667425821830458</v>
      </c>
      <c r="H9" s="35">
        <v>681665.55</v>
      </c>
      <c r="I9" s="35">
        <v>0.48087021425620585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34">
        <v>0</v>
      </c>
      <c r="E10" s="34">
        <v>0</v>
      </c>
      <c r="F10" s="34">
        <v>474367.74000000005</v>
      </c>
      <c r="G10" s="34">
        <v>0.70238606279788229</v>
      </c>
      <c r="H10" s="34">
        <v>2560632.2599999998</v>
      </c>
      <c r="I10" s="34">
        <v>1.8063576536874313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35">
        <v>0</v>
      </c>
      <c r="E11" s="35">
        <v>0</v>
      </c>
      <c r="F11" s="35">
        <v>232946.72</v>
      </c>
      <c r="G11" s="35">
        <v>0.34491917494743785</v>
      </c>
      <c r="H11" s="35">
        <v>2642053.2799999998</v>
      </c>
      <c r="I11" s="35">
        <v>1.8637948284608359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34">
        <v>0</v>
      </c>
      <c r="E12" s="34">
        <v>0</v>
      </c>
      <c r="F12" s="34">
        <v>255000</v>
      </c>
      <c r="G12" s="34">
        <v>0.37757299013094775</v>
      </c>
      <c r="H12" s="34">
        <v>435000</v>
      </c>
      <c r="I12" s="34">
        <v>0.30686389124615365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35">
        <v>1099637.72</v>
      </c>
      <c r="E13" s="35">
        <v>9.1103408983643739</v>
      </c>
      <c r="F13" s="35">
        <v>5499978.1399999997</v>
      </c>
      <c r="G13" s="35">
        <v>8.1436987920574442</v>
      </c>
      <c r="H13" s="35">
        <v>10100021.859999999</v>
      </c>
      <c r="I13" s="35">
        <v>7.1249011715650914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34">
        <v>0</v>
      </c>
      <c r="E14" s="34">
        <v>0</v>
      </c>
      <c r="F14" s="34">
        <v>5357.96</v>
      </c>
      <c r="G14" s="34">
        <v>7.9334156007922069E-3</v>
      </c>
      <c r="H14" s="34">
        <v>1039642.04</v>
      </c>
      <c r="I14" s="34">
        <v>0.7333990848218146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35">
        <v>0</v>
      </c>
      <c r="E15" s="35">
        <v>0</v>
      </c>
      <c r="F15" s="35">
        <v>220800</v>
      </c>
      <c r="G15" s="35">
        <v>0.32693378910162063</v>
      </c>
      <c r="H15" s="35">
        <v>279200</v>
      </c>
      <c r="I15" s="35">
        <v>0.19695723778373816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34">
        <v>0.36682580102988488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35">
        <v>40732.78</v>
      </c>
      <c r="E17" s="35">
        <v>0.33746524404244554</v>
      </c>
      <c r="F17" s="35">
        <v>242857.18</v>
      </c>
      <c r="G17" s="35">
        <v>0.35959337893086191</v>
      </c>
      <c r="H17" s="35">
        <v>517142.82</v>
      </c>
      <c r="I17" s="35">
        <v>0.36481024844875687</v>
      </c>
    </row>
    <row r="18" spans="1:9" s="4" customFormat="1" ht="11.25">
      <c r="A18" s="14"/>
      <c r="B18" s="15" t="s">
        <v>59</v>
      </c>
      <c r="C18" s="49">
        <v>16909162.719999999</v>
      </c>
      <c r="D18" s="32">
        <v>2882340.42</v>
      </c>
      <c r="E18" s="32">
        <v>23.879777251852317</v>
      </c>
      <c r="F18" s="32">
        <v>14703157.639999999</v>
      </c>
      <c r="G18" s="32">
        <v>21.770647821574464</v>
      </c>
      <c r="H18" s="32">
        <v>2206005.08</v>
      </c>
      <c r="I18" s="32">
        <v>1.5561915010519141</v>
      </c>
    </row>
    <row r="19" spans="1:9" s="4" customFormat="1" ht="11.25">
      <c r="A19" s="19" t="s">
        <v>58</v>
      </c>
      <c r="B19" s="25" t="s">
        <v>57</v>
      </c>
      <c r="C19" s="52">
        <v>14509162.719999999</v>
      </c>
      <c r="D19" s="35">
        <v>2882340.42</v>
      </c>
      <c r="E19" s="35">
        <v>23.879777251852317</v>
      </c>
      <c r="F19" s="35">
        <v>14429162.719999999</v>
      </c>
      <c r="G19" s="35">
        <v>21.364949463829014</v>
      </c>
      <c r="H19" s="35">
        <v>80000</v>
      </c>
      <c r="I19" s="35">
        <v>5.6434738619982286E-2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34">
        <v>0</v>
      </c>
      <c r="E20" s="34">
        <v>0</v>
      </c>
      <c r="F20" s="34">
        <v>253527.7</v>
      </c>
      <c r="G20" s="34">
        <v>0.37539298733341914</v>
      </c>
      <c r="H20" s="34">
        <v>1746472.3</v>
      </c>
      <c r="I20" s="34">
        <v>1.2320213469692411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35">
        <v>0</v>
      </c>
      <c r="E21" s="35"/>
      <c r="F21" s="35">
        <v>0</v>
      </c>
      <c r="G21" s="35"/>
      <c r="H21" s="35">
        <v>50000</v>
      </c>
      <c r="I21" s="35">
        <v>3.5271711637488927E-2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34">
        <v>3.5271711637488927E-2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35">
        <v>3.5271711637488927E-2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35">
        <v>0</v>
      </c>
      <c r="E25" s="35">
        <v>0</v>
      </c>
      <c r="F25" s="35">
        <v>20467.22</v>
      </c>
      <c r="G25" s="35">
        <v>3.0305370412031123E-2</v>
      </c>
      <c r="H25" s="35">
        <v>229532.78</v>
      </c>
      <c r="I25" s="35">
        <v>0.1619202805502237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</row>
    <row r="27" spans="1:9" s="4" customFormat="1" ht="11.25">
      <c r="A27" s="19"/>
      <c r="B27" s="20" t="s">
        <v>49</v>
      </c>
      <c r="C27" s="50">
        <v>45240751.859999999</v>
      </c>
      <c r="D27" s="33">
        <v>2110677.16</v>
      </c>
      <c r="E27" s="33">
        <v>17.486657745781553</v>
      </c>
      <c r="F27" s="33">
        <v>13767894.959999999</v>
      </c>
      <c r="G27" s="33">
        <v>20.385824579827467</v>
      </c>
      <c r="H27" s="33">
        <v>31472856.899999999</v>
      </c>
      <c r="I27" s="33">
        <v>22.202030659695073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34">
        <v>0</v>
      </c>
      <c r="E28" s="34">
        <v>0</v>
      </c>
      <c r="F28" s="34">
        <v>907764</v>
      </c>
      <c r="G28" s="34">
        <v>1.3441065404440378</v>
      </c>
      <c r="H28" s="34">
        <v>192236</v>
      </c>
      <c r="I28" s="34">
        <v>0.13560985516688642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35">
        <v>0.67016252111228958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35">
        <v>0</v>
      </c>
      <c r="E31" s="35">
        <v>0</v>
      </c>
      <c r="F31" s="35">
        <v>702371.2</v>
      </c>
      <c r="G31" s="35">
        <v>1.0399858594739682</v>
      </c>
      <c r="H31" s="35">
        <v>347628.80000000005</v>
      </c>
      <c r="I31" s="35">
        <v>0.24522925580972624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34">
        <v>144973.79999999999</v>
      </c>
      <c r="E32" s="34">
        <v>1.2010871538048884</v>
      </c>
      <c r="F32" s="34">
        <v>311945.21999999997</v>
      </c>
      <c r="G32" s="34">
        <v>0.46189054695080906</v>
      </c>
      <c r="H32" s="34">
        <v>1218358.78</v>
      </c>
      <c r="I32" s="34">
        <v>0.85947199118325635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35">
        <v>35790.720000000001</v>
      </c>
      <c r="E33" s="35">
        <v>0.29652098529132648</v>
      </c>
      <c r="F33" s="35">
        <v>278454.58999999997</v>
      </c>
      <c r="G33" s="35">
        <v>0.41230169475289052</v>
      </c>
      <c r="H33" s="35">
        <v>971545.41</v>
      </c>
      <c r="I33" s="35">
        <v>0.6853613908849191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34">
        <v>2.4690198146242251E-2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35">
        <v>2.1163026982493355E-2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34">
        <v>0</v>
      </c>
      <c r="E36" s="34">
        <v>0</v>
      </c>
      <c r="F36" s="34">
        <v>211450.2</v>
      </c>
      <c r="G36" s="34">
        <v>0.31308974226583108</v>
      </c>
      <c r="H36" s="34">
        <v>518549.8</v>
      </c>
      <c r="I36" s="34">
        <v>0.36580278030555113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35">
        <v>0.30333672008240481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34">
        <v>1250</v>
      </c>
      <c r="E38" s="34">
        <v>1.0356070836634694E-2</v>
      </c>
      <c r="F38" s="34">
        <v>667570.67999999993</v>
      </c>
      <c r="G38" s="34">
        <v>0.98845748145627477</v>
      </c>
      <c r="H38" s="34">
        <v>302429.32000000007</v>
      </c>
      <c r="I38" s="34">
        <v>0.21334399531523729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35">
        <v>0</v>
      </c>
      <c r="E39" s="35">
        <v>0</v>
      </c>
      <c r="F39" s="35">
        <v>1976374.77</v>
      </c>
      <c r="G39" s="35">
        <v>2.9263754177578987</v>
      </c>
      <c r="H39" s="35">
        <v>1523625.23</v>
      </c>
      <c r="I39" s="35">
        <v>1.0748173951232549</v>
      </c>
    </row>
    <row r="40" spans="1:9" s="4" customFormat="1" ht="11.25">
      <c r="A40" s="14" t="s">
        <v>26</v>
      </c>
      <c r="B40" s="24" t="s">
        <v>15</v>
      </c>
      <c r="C40" s="51">
        <v>15483469</v>
      </c>
      <c r="D40" s="34">
        <v>216623.71000000002</v>
      </c>
      <c r="E40" s="34">
        <v>1.7946963885236891</v>
      </c>
      <c r="F40" s="34">
        <v>3346702.0000000005</v>
      </c>
      <c r="G40" s="34">
        <v>4.9553893381067571</v>
      </c>
      <c r="H40" s="34">
        <v>12136767</v>
      </c>
      <c r="I40" s="34">
        <v>8.5616909167078319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35">
        <v>776235.28</v>
      </c>
      <c r="E41" s="35">
        <v>6.4309980364599726</v>
      </c>
      <c r="F41" s="35">
        <v>3892741.38</v>
      </c>
      <c r="G41" s="35">
        <v>5.7638980496198897</v>
      </c>
      <c r="H41" s="35">
        <v>7537258.6200000001</v>
      </c>
      <c r="I41" s="35">
        <v>5.3170402516363549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34">
        <v>4822.08</v>
      </c>
      <c r="E42" s="34">
        <v>3.9950241647935536E-2</v>
      </c>
      <c r="F42" s="34">
        <v>45420.85</v>
      </c>
      <c r="G42" s="34">
        <v>6.7253671171722582E-2</v>
      </c>
      <c r="H42" s="34">
        <v>64579.15</v>
      </c>
      <c r="I42" s="34">
        <v>4.5556343131882865E-2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35">
        <v>0</v>
      </c>
      <c r="E43" s="35">
        <v>0</v>
      </c>
      <c r="F43" s="35">
        <v>201235.26</v>
      </c>
      <c r="G43" s="35">
        <v>0.2979647013254067</v>
      </c>
      <c r="H43" s="35">
        <v>1508764.74</v>
      </c>
      <c r="I43" s="35">
        <v>1.0643342967618192</v>
      </c>
    </row>
    <row r="44" spans="1:9" s="4" customFormat="1" ht="11.25">
      <c r="A44" s="14" t="s">
        <v>20</v>
      </c>
      <c r="B44" s="24" t="s">
        <v>19</v>
      </c>
      <c r="C44" s="51">
        <v>4411978.8600000003</v>
      </c>
      <c r="D44" s="34">
        <v>881008.24</v>
      </c>
      <c r="E44" s="34">
        <v>7.299026992879087</v>
      </c>
      <c r="F44" s="34">
        <v>1055490.26</v>
      </c>
      <c r="G44" s="34">
        <v>1.562841621656045</v>
      </c>
      <c r="H44" s="34">
        <v>3356488.6000000006</v>
      </c>
      <c r="I44" s="34">
        <v>2.367781960274379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35">
        <v>3.5271711637488927E-2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34">
        <v>49973.33</v>
      </c>
      <c r="E46" s="34">
        <v>0.41402187633801735</v>
      </c>
      <c r="F46" s="34">
        <v>170374.55</v>
      </c>
      <c r="G46" s="34">
        <v>0.2522699148459398</v>
      </c>
      <c r="H46" s="34">
        <v>279625.45</v>
      </c>
      <c r="I46" s="34">
        <v>0.19725736477806155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35">
        <v>1.4108684654995571E-2</v>
      </c>
    </row>
    <row r="48" spans="1:9" s="4" customFormat="1" ht="11.25">
      <c r="A48" s="14"/>
      <c r="B48" s="15" t="s">
        <v>13</v>
      </c>
      <c r="C48" s="49">
        <v>11013314.33</v>
      </c>
      <c r="D48" s="32">
        <v>5669.6</v>
      </c>
      <c r="E48" s="32">
        <v>4.697182337230725E-2</v>
      </c>
      <c r="F48" s="32">
        <v>709343.41</v>
      </c>
      <c r="G48" s="32">
        <v>1.0503094601701286</v>
      </c>
      <c r="H48" s="32">
        <v>10303970.92</v>
      </c>
      <c r="I48" s="32">
        <v>7.2687738202262304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35">
        <v>0</v>
      </c>
      <c r="E49" s="35">
        <v>0</v>
      </c>
      <c r="F49" s="35">
        <v>0</v>
      </c>
      <c r="G49" s="35">
        <v>0</v>
      </c>
      <c r="H49" s="35">
        <v>6900000</v>
      </c>
      <c r="I49" s="35">
        <v>4.8674962059734721</v>
      </c>
    </row>
    <row r="50" spans="1:9" s="4" customFormat="1" ht="11.25">
      <c r="A50" s="14" t="s">
        <v>10</v>
      </c>
      <c r="B50" s="24" t="s">
        <v>9</v>
      </c>
      <c r="C50" s="51">
        <v>2700414.33</v>
      </c>
      <c r="D50" s="34">
        <v>5669.6</v>
      </c>
      <c r="E50" s="34">
        <v>4.697182337230725E-2</v>
      </c>
      <c r="F50" s="34">
        <v>23487.4</v>
      </c>
      <c r="G50" s="34">
        <v>3.4777285680006362E-2</v>
      </c>
      <c r="H50" s="34">
        <v>2676926.9300000002</v>
      </c>
      <c r="I50" s="34">
        <v>1.8883958949917703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35">
        <v>0</v>
      </c>
      <c r="E51" s="35">
        <v>0</v>
      </c>
      <c r="F51" s="35">
        <v>685856.01</v>
      </c>
      <c r="G51" s="35">
        <v>1.0155321744901225</v>
      </c>
      <c r="H51" s="35">
        <v>727043.99</v>
      </c>
      <c r="I51" s="35">
        <v>0.51288171926098769</v>
      </c>
    </row>
    <row r="52" spans="1:9" s="4" customFormat="1" ht="16.5" customHeight="1" thickTop="1" thickBot="1">
      <c r="A52" s="66" t="s">
        <v>0</v>
      </c>
      <c r="B52" s="67"/>
      <c r="C52" s="62">
        <v>209293269.61000001</v>
      </c>
      <c r="D52" s="62">
        <v>12070214.85</v>
      </c>
      <c r="E52" s="41">
        <v>100</v>
      </c>
      <c r="F52" s="62">
        <v>67536610.579999998</v>
      </c>
      <c r="G52" s="41">
        <v>100</v>
      </c>
      <c r="H52" s="62">
        <v>141756659.03</v>
      </c>
      <c r="I52" s="13">
        <v>100</v>
      </c>
    </row>
    <row r="53" spans="1:9" s="4" customFormat="1" ht="16.5" customHeight="1" thickTop="1">
      <c r="A53" s="75" t="s">
        <v>79</v>
      </c>
      <c r="B53" s="75"/>
      <c r="C53" s="75"/>
      <c r="D53" s="75"/>
      <c r="E53" s="75"/>
      <c r="F53" s="75"/>
      <c r="G53" s="75"/>
      <c r="H53" s="75"/>
      <c r="I53" s="75"/>
    </row>
    <row r="54" spans="1:9" s="4" customFormat="1" ht="16.5" customHeight="1">
      <c r="A54" s="42"/>
      <c r="B54" s="42" t="s">
        <v>6</v>
      </c>
      <c r="C54" s="53">
        <f>F5</f>
        <v>38356214.57</v>
      </c>
      <c r="D54" s="53"/>
      <c r="E54" s="53"/>
      <c r="F54" s="53"/>
      <c r="G54" s="53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14703157.639999999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13767894.959999999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709343.41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/>
      <c r="C58" s="53"/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</sheetData>
  <sheetProtection password="C76B" sheet="1" objects="1" scenarios="1"/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JAN-FEV 2013</vt:lpstr>
      <vt:lpstr>MAR 2013</vt:lpstr>
      <vt:lpstr>ABR 2013</vt:lpstr>
      <vt:lpstr>MAIO 2013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2013-05-15T20:06:40Z</cp:lastPrinted>
  <dcterms:created xsi:type="dcterms:W3CDTF">2013-04-10T18:42:15Z</dcterms:created>
  <dcterms:modified xsi:type="dcterms:W3CDTF">2013-06-18T17:26:32Z</dcterms:modified>
</cp:coreProperties>
</file>