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3\RA 4 TABELAS JAN-ABR 2013.xls\"/>
    </mc:Choice>
  </mc:AlternateContent>
  <bookViews>
    <workbookView xWindow="0" yWindow="45" windowWidth="19155" windowHeight="11820" activeTab="2"/>
  </bookViews>
  <sheets>
    <sheet name="JAN-FEV" sheetId="1" r:id="rId1"/>
    <sheet name="MAR" sheetId="4" r:id="rId2"/>
    <sheet name="ABR" sheetId="5" r:id="rId3"/>
  </sheets>
  <calcPr calcId="152511"/>
</workbook>
</file>

<file path=xl/calcChain.xml><?xml version="1.0" encoding="utf-8"?>
<calcChain xmlns="http://schemas.openxmlformats.org/spreadsheetml/2006/main">
  <c r="E13" i="5" l="1"/>
  <c r="E5" i="5"/>
  <c r="E6" i="5"/>
  <c r="E7" i="5"/>
  <c r="E8" i="5"/>
  <c r="E9" i="5"/>
  <c r="E10" i="5"/>
  <c r="E11" i="5"/>
  <c r="E12" i="5"/>
  <c r="E4" i="5"/>
  <c r="D24" i="5"/>
  <c r="D23" i="5"/>
  <c r="D22" i="5"/>
  <c r="D21" i="5"/>
  <c r="D20" i="5"/>
  <c r="D19" i="5"/>
  <c r="D18" i="5"/>
  <c r="D17" i="5"/>
  <c r="D16" i="5"/>
  <c r="D24" i="4"/>
  <c r="D23" i="4"/>
  <c r="D22" i="4"/>
  <c r="D21" i="4"/>
  <c r="D20" i="4"/>
  <c r="D19" i="4"/>
  <c r="D18" i="4"/>
  <c r="D17" i="4"/>
  <c r="D16" i="4"/>
  <c r="H13" i="4"/>
  <c r="I13" i="4" s="1"/>
  <c r="F13" i="4"/>
  <c r="D13" i="4"/>
  <c r="C13" i="4"/>
  <c r="G13" i="4"/>
  <c r="E13" i="4"/>
  <c r="D24" i="1"/>
  <c r="D23" i="1"/>
  <c r="D22" i="1"/>
  <c r="D21" i="1"/>
  <c r="D20" i="1"/>
  <c r="D19" i="1"/>
  <c r="D18" i="1"/>
  <c r="D17" i="1"/>
  <c r="D16" i="1"/>
  <c r="D25" i="1" s="1"/>
  <c r="H13" i="1"/>
  <c r="I4" i="1" s="1"/>
  <c r="F13" i="1"/>
  <c r="G5" i="1" s="1"/>
  <c r="D13" i="1"/>
  <c r="E6" i="1" s="1"/>
  <c r="C13" i="1"/>
  <c r="I13" i="1" l="1"/>
  <c r="I5" i="1"/>
  <c r="I9" i="1"/>
  <c r="E11" i="1"/>
  <c r="E7" i="1"/>
  <c r="E4" i="1"/>
  <c r="E9" i="1"/>
  <c r="E5" i="1"/>
  <c r="I11" i="1"/>
  <c r="I7" i="1"/>
  <c r="G12" i="1"/>
  <c r="G10" i="1"/>
  <c r="G8" i="1"/>
  <c r="G6" i="1"/>
  <c r="E12" i="1"/>
  <c r="E10" i="1"/>
  <c r="E8" i="1"/>
  <c r="G4" i="1"/>
  <c r="G11" i="1"/>
  <c r="G9" i="1"/>
  <c r="G7" i="1"/>
  <c r="I12" i="1"/>
  <c r="I10" i="1"/>
  <c r="I8" i="1"/>
  <c r="I6" i="1"/>
  <c r="E13" i="1" l="1"/>
  <c r="G13" i="1"/>
</calcChain>
</file>

<file path=xl/sharedStrings.xml><?xml version="1.0" encoding="utf-8"?>
<sst xmlns="http://schemas.openxmlformats.org/spreadsheetml/2006/main" count="72" uniqueCount="23">
  <si>
    <t>CÓDIGO</t>
  </si>
  <si>
    <t>AUTORIZADA</t>
  </si>
  <si>
    <t>MARÇO</t>
  </si>
  <si>
    <t>EMPENHADO / ANO</t>
  </si>
  <si>
    <t>SALDO</t>
  </si>
  <si>
    <t>R$</t>
  </si>
  <si>
    <t>%</t>
  </si>
  <si>
    <t>PROJETO, ATIVIDADE E OPERAÇÕES ESPECIAIS</t>
  </si>
  <si>
    <t>JAN - FEV</t>
  </si>
  <si>
    <t>AMPLIAÇÃO E REFORMA ESTRUTURA FÍSICA TRIBUNAL DE CONTAS</t>
  </si>
  <si>
    <t>CAPACITAÇÃO DE RECURSOS HUMANOS - TCE</t>
  </si>
  <si>
    <t>ADMINISTRAÇÃO DE PESSOAL E ENCARGOS</t>
  </si>
  <si>
    <t>MANUTENÇÃO E SERVIÇOS ADMINISTRATIVOS GERAIS - TCE</t>
  </si>
  <si>
    <t>MANUTENÇÃO E DESENVOLVIMENTO DE TECNOLOGIAS DE INFORMAÇÃO  APLICADOS AO CONTROLE EXTERNO</t>
  </si>
  <si>
    <t>REAPARELHAMENTO DO TRIBUNAL DE CONTAS</t>
  </si>
  <si>
    <t>MODERNIZAÇÃO DO TRIBUNAL DE CONTAS DO ESTADO - PROMOEX</t>
  </si>
  <si>
    <t>ENCARGOS COM INATIVOS - TCE</t>
  </si>
  <si>
    <t>ENCARGOS COM INATIVOS - TCE /DESCENTRALIZADO IPREV/FUFIN</t>
  </si>
  <si>
    <t>T O T A L</t>
  </si>
  <si>
    <t>FONTE: Diretoria de Planejamento e Projetos Especiais - DPE</t>
  </si>
  <si>
    <t>TABELA 11 - DESPESAS REALIZADAS POR AÇÕES</t>
  </si>
  <si>
    <t>TABELA 11 - DESPESA REALIZADA POR AÇÕES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</si>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</sst>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_ ;[Red]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2" applyFont="1"/>
    <xf numFmtId="0" fontId="5" fillId="3" borderId="2" xfId="2" applyFont="1" applyFill="1" applyBorder="1" applyAlignment="1">
      <alignment horizontal="centerContinuous" vertical="center"/>
    </xf>
    <xf numFmtId="0" fontId="5" fillId="3" borderId="2" xfId="2" applyFont="1" applyFill="1" applyBorder="1" applyAlignment="1">
      <alignment horizontal="center"/>
    </xf>
    <xf numFmtId="4" fontId="0" fillId="0" borderId="0" xfId="0" applyNumberFormat="1"/>
    <xf numFmtId="0" fontId="7" fillId="4" borderId="0" xfId="2" applyFont="1" applyFill="1" applyAlignment="1">
      <alignment horizontal="center" vertical="center"/>
    </xf>
    <xf numFmtId="0" fontId="7" fillId="4" borderId="6" xfId="2" applyFont="1" applyFill="1" applyBorder="1" applyAlignment="1">
      <alignment vertical="center"/>
    </xf>
    <xf numFmtId="0" fontId="7" fillId="5" borderId="0" xfId="2" applyFont="1" applyFill="1" applyAlignment="1">
      <alignment horizontal="center" vertical="center"/>
    </xf>
    <xf numFmtId="0" fontId="7" fillId="5" borderId="6" xfId="2" applyFont="1" applyFill="1" applyBorder="1" applyAlignment="1">
      <alignment horizontal="left" vertical="center"/>
    </xf>
    <xf numFmtId="4" fontId="7" fillId="4" borderId="6" xfId="2" applyNumberFormat="1" applyFont="1" applyFill="1" applyBorder="1" applyAlignment="1">
      <alignment horizontal="right" vertical="center" indent="1"/>
    </xf>
    <xf numFmtId="4" fontId="7" fillId="5" borderId="6" xfId="2" applyNumberFormat="1" applyFont="1" applyFill="1" applyBorder="1" applyAlignment="1">
      <alignment horizontal="right" vertical="center" indent="1"/>
    </xf>
    <xf numFmtId="4" fontId="8" fillId="6" borderId="9" xfId="2" applyNumberFormat="1" applyFont="1" applyFill="1" applyBorder="1" applyAlignment="1">
      <alignment horizontal="right" vertical="center" indent="1"/>
    </xf>
    <xf numFmtId="4" fontId="9" fillId="0" borderId="0" xfId="0" applyNumberFormat="1" applyFont="1"/>
    <xf numFmtId="43" fontId="7" fillId="4" borderId="6" xfId="1" applyFont="1" applyFill="1" applyBorder="1" applyAlignment="1">
      <alignment vertical="center"/>
    </xf>
    <xf numFmtId="43" fontId="7" fillId="5" borderId="6" xfId="1" applyFont="1" applyFill="1" applyBorder="1" applyAlignment="1">
      <alignment horizontal="left" vertical="center"/>
    </xf>
    <xf numFmtId="2" fontId="0" fillId="0" borderId="0" xfId="0" applyNumberFormat="1"/>
    <xf numFmtId="0" fontId="9" fillId="0" borderId="0" xfId="0" quotePrefix="1" applyNumberFormat="1" applyFont="1"/>
    <xf numFmtId="165" fontId="7" fillId="5" borderId="6" xfId="1" applyNumberFormat="1" applyFont="1" applyFill="1" applyBorder="1" applyAlignment="1">
      <alignment horizontal="right" vertical="center"/>
    </xf>
    <xf numFmtId="4" fontId="5" fillId="6" borderId="12" xfId="2" applyNumberFormat="1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5" fillId="3" borderId="4" xfId="2" applyFont="1" applyFill="1" applyBorder="1" applyAlignment="1">
      <alignment horizontal="center"/>
    </xf>
    <xf numFmtId="0" fontId="5" fillId="3" borderId="11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/>
    </xf>
    <xf numFmtId="0" fontId="8" fillId="6" borderId="7" xfId="2" applyFont="1" applyFill="1" applyBorder="1" applyAlignment="1">
      <alignment horizontal="center" vertical="center"/>
    </xf>
    <xf numFmtId="0" fontId="8" fillId="6" borderId="8" xfId="2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Porcentagem 2" xfId="4"/>
    <cellStyle name="Separador de milhares 2" xfId="3"/>
    <cellStyle name="Vírgula" xfId="1" builtinId="3"/>
  </cellStyles>
  <dxfs count="0"/>
  <tableStyles count="0" defaultTableStyle="TableStyleMedium9" defaultPivotStyle="PivotStyleLight16"/>
  <colors>
    <mruColors>
      <color rgb="FFE6DD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FEV / 2013</a:t>
            </a:r>
          </a:p>
        </c:rich>
      </c:tx>
      <c:overlay val="0"/>
    </c:title>
    <c:autoTitleDeleted val="0"/>
    <c:view3D>
      <c:rotX val="30"/>
      <c:rotY val="141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2"/>
              <c:layout>
                <c:manualLayout>
                  <c:x val="0.24119598899375311"/>
                  <c:y val="-0.10690532869437823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4267910990661767E-2"/>
                  <c:y val="-0.11157266678874443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43606035588024E-2"/>
                  <c:y val="-6.925593603125192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6949050040555731E-2"/>
                  <c:y val="2.1316608679728996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'JAN-FEV'!$C$16:$C$24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'JAN-FEV'!$C$16:$C$24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legend>
      <c:legendPos val="r"/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MAR / 2013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489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413585376701127"/>
                  <c:y val="-0.1788173716657512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MAR!$C$16:$C$24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MAR!$D$16:$D$24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286721.90000000002</c:v>
                </c:pt>
                <c:pt idx="2">
                  <c:v>26656152.799999997</c:v>
                </c:pt>
                <c:pt idx="3">
                  <c:v>4713037.6199999992</c:v>
                </c:pt>
                <c:pt idx="4">
                  <c:v>503655.42</c:v>
                </c:pt>
                <c:pt idx="5">
                  <c:v>701546.06</c:v>
                </c:pt>
                <c:pt idx="6">
                  <c:v>167411.70000000001</c:v>
                </c:pt>
                <c:pt idx="7">
                  <c:v>804208.43</c:v>
                </c:pt>
                <c:pt idx="8">
                  <c:v>8665136.9399999995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accent2">
        <a:lumMod val="20000"/>
        <a:lumOff val="80000"/>
        <a:alpha val="9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47" footer="0.3149606200000004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ABRIL / 2013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4917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413585376701127"/>
                  <c:y val="-0.1788173716657512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ABR!$C$16:$C$24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ABR!$D$16:$D$24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1194485.9000000001</c:v>
                </c:pt>
                <c:pt idx="2">
                  <c:v>34315763.050000004</c:v>
                </c:pt>
                <c:pt idx="3">
                  <c:v>5718207.9399999995</c:v>
                </c:pt>
                <c:pt idx="4">
                  <c:v>503655.42</c:v>
                </c:pt>
                <c:pt idx="5">
                  <c:v>690773.81</c:v>
                </c:pt>
                <c:pt idx="6">
                  <c:v>179292.2</c:v>
                </c:pt>
                <c:pt idx="7">
                  <c:v>1236278.0900000001</c:v>
                </c:pt>
                <c:pt idx="8">
                  <c:v>11546822.299999999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2">
        <a:lumMod val="20000"/>
        <a:lumOff val="80000"/>
        <a:alpha val="9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15</xdr:row>
      <xdr:rowOff>85725</xdr:rowOff>
    </xdr:from>
    <xdr:to>
      <xdr:col>1</xdr:col>
      <xdr:colOff>5181599</xdr:colOff>
      <xdr:row>32</xdr:row>
      <xdr:rowOff>123825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152400</xdr:rowOff>
    </xdr:from>
    <xdr:to>
      <xdr:col>2</xdr:col>
      <xdr:colOff>66674</xdr:colOff>
      <xdr:row>33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152400</xdr:rowOff>
    </xdr:from>
    <xdr:to>
      <xdr:col>2</xdr:col>
      <xdr:colOff>66674</xdr:colOff>
      <xdr:row>33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C34" sqref="C33:C34"/>
    </sheetView>
  </sheetViews>
  <sheetFormatPr defaultRowHeight="15" x14ac:dyDescent="0.2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 x14ac:dyDescent="0.2">
      <c r="A1" s="22" t="s">
        <v>20</v>
      </c>
      <c r="B1" s="22"/>
      <c r="C1" s="22"/>
      <c r="D1" s="22"/>
      <c r="E1" s="22"/>
      <c r="F1" s="22"/>
      <c r="G1" s="22"/>
      <c r="H1" s="22"/>
      <c r="I1" s="22"/>
    </row>
    <row r="2" spans="1:9" s="1" customFormat="1" ht="15" customHeight="1" thickBot="1" x14ac:dyDescent="0.25">
      <c r="A2" s="23" t="s">
        <v>0</v>
      </c>
      <c r="B2" s="24" t="s">
        <v>7</v>
      </c>
      <c r="C2" s="25" t="s">
        <v>1</v>
      </c>
      <c r="D2" s="27" t="s">
        <v>8</v>
      </c>
      <c r="E2" s="23"/>
      <c r="F2" s="2" t="s">
        <v>3</v>
      </c>
      <c r="G2" s="2"/>
      <c r="H2" s="20" t="s">
        <v>4</v>
      </c>
      <c r="I2" s="21"/>
    </row>
    <row r="3" spans="1:9" s="1" customFormat="1" ht="15" customHeight="1" thickBot="1" x14ac:dyDescent="0.25">
      <c r="A3" s="23"/>
      <c r="B3" s="24"/>
      <c r="C3" s="26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 x14ac:dyDescent="0.15">
      <c r="A4" s="5">
        <v>1843</v>
      </c>
      <c r="B4" s="6" t="s">
        <v>9</v>
      </c>
      <c r="C4" s="9">
        <v>17900000</v>
      </c>
      <c r="D4" s="9">
        <v>81117.02</v>
      </c>
      <c r="E4" s="9">
        <f>(D4/D$13)*100</f>
        <v>0.26035877117842732</v>
      </c>
      <c r="F4" s="9">
        <v>81117.02</v>
      </c>
      <c r="G4" s="9">
        <f>(F4/F$13)*100</f>
        <v>0.26035877117842732</v>
      </c>
      <c r="H4" s="9">
        <v>17818882.98</v>
      </c>
      <c r="I4" s="9">
        <f>(H4/H$13)*100</f>
        <v>10.730807438326693</v>
      </c>
    </row>
    <row r="5" spans="1:9" s="1" customFormat="1" ht="12.95" customHeight="1" x14ac:dyDescent="0.15">
      <c r="A5" s="7">
        <v>1869</v>
      </c>
      <c r="B5" s="8" t="s">
        <v>10</v>
      </c>
      <c r="C5" s="10">
        <v>3288469</v>
      </c>
      <c r="D5" s="10">
        <v>266721.90000000002</v>
      </c>
      <c r="E5" s="10">
        <f t="shared" ref="E5:E12" si="0">(D5/D$13)*100</f>
        <v>0.85608897035881459</v>
      </c>
      <c r="F5" s="10">
        <v>266721.90000000002</v>
      </c>
      <c r="G5" s="10">
        <f t="shared" ref="G5:G12" si="1">(F5/F$13)*100</f>
        <v>0.85608897035881459</v>
      </c>
      <c r="H5" s="10">
        <v>3021747.1</v>
      </c>
      <c r="I5" s="10">
        <f t="shared" ref="I5:I13" si="2">(H5/H$13)*100</f>
        <v>1.81974292629998</v>
      </c>
    </row>
    <row r="6" spans="1:9" s="1" customFormat="1" ht="12.95" customHeight="1" x14ac:dyDescent="0.15">
      <c r="A6" s="5">
        <v>11134</v>
      </c>
      <c r="B6" s="6" t="s">
        <v>11</v>
      </c>
      <c r="C6" s="9">
        <v>146907284.09999999</v>
      </c>
      <c r="D6" s="9">
        <v>18833650.539999999</v>
      </c>
      <c r="E6" s="9">
        <f t="shared" si="0"/>
        <v>60.449781209890638</v>
      </c>
      <c r="F6" s="9">
        <v>18833650.539999999</v>
      </c>
      <c r="G6" s="9">
        <f t="shared" si="1"/>
        <v>60.449781209890638</v>
      </c>
      <c r="H6" s="9">
        <v>128073633.56</v>
      </c>
      <c r="I6" s="9">
        <f t="shared" si="2"/>
        <v>77.12792666082008</v>
      </c>
    </row>
    <row r="7" spans="1:9" s="1" customFormat="1" ht="12.95" customHeight="1" x14ac:dyDescent="0.15">
      <c r="A7" s="7">
        <v>1858</v>
      </c>
      <c r="B7" s="8" t="s">
        <v>12</v>
      </c>
      <c r="C7" s="10">
        <v>12020000</v>
      </c>
      <c r="D7" s="10">
        <v>4368548.3499999996</v>
      </c>
      <c r="E7" s="10">
        <f t="shared" si="0"/>
        <v>14.021593498374891</v>
      </c>
      <c r="F7" s="10">
        <v>4368548.3499999996</v>
      </c>
      <c r="G7" s="10">
        <f t="shared" si="1"/>
        <v>14.021593498374891</v>
      </c>
      <c r="H7" s="10">
        <v>7651451.6500000004</v>
      </c>
      <c r="I7" s="10">
        <f t="shared" si="2"/>
        <v>4.6078227446677493</v>
      </c>
    </row>
    <row r="8" spans="1:9" s="1" customFormat="1" ht="12.95" customHeight="1" x14ac:dyDescent="0.15">
      <c r="A8" s="5">
        <v>1882</v>
      </c>
      <c r="B8" s="6" t="s">
        <v>13</v>
      </c>
      <c r="C8" s="9">
        <v>1530000</v>
      </c>
      <c r="D8" s="9">
        <v>503655.42</v>
      </c>
      <c r="E8" s="9">
        <f t="shared" si="0"/>
        <v>1.6165671057511073</v>
      </c>
      <c r="F8" s="9">
        <v>503655.42</v>
      </c>
      <c r="G8" s="9">
        <f t="shared" si="1"/>
        <v>1.6165671057511073</v>
      </c>
      <c r="H8" s="9">
        <v>1026344.58</v>
      </c>
      <c r="I8" s="9">
        <f t="shared" si="2"/>
        <v>0.61808060952596733</v>
      </c>
    </row>
    <row r="9" spans="1:9" s="1" customFormat="1" ht="12.95" customHeight="1" x14ac:dyDescent="0.15">
      <c r="A9" s="7">
        <v>11135</v>
      </c>
      <c r="B9" s="8" t="s">
        <v>14</v>
      </c>
      <c r="C9" s="10">
        <v>3400000</v>
      </c>
      <c r="D9" s="10">
        <v>680866.72</v>
      </c>
      <c r="E9" s="10">
        <f t="shared" si="0"/>
        <v>2.1853566927814447</v>
      </c>
      <c r="F9" s="10">
        <v>680866.72</v>
      </c>
      <c r="G9" s="10">
        <f t="shared" si="1"/>
        <v>2.1853566927814447</v>
      </c>
      <c r="H9" s="10">
        <v>2719133.28</v>
      </c>
      <c r="I9" s="10">
        <f t="shared" si="2"/>
        <v>1.6375041948238696</v>
      </c>
    </row>
    <row r="10" spans="1:9" s="1" customFormat="1" ht="12.95" customHeight="1" x14ac:dyDescent="0.15">
      <c r="A10" s="5">
        <v>1824</v>
      </c>
      <c r="B10" s="6" t="s">
        <v>15</v>
      </c>
      <c r="C10" s="9">
        <v>1634925.84</v>
      </c>
      <c r="D10" s="9">
        <v>124631.7</v>
      </c>
      <c r="E10" s="9">
        <f t="shared" si="0"/>
        <v>0.40002648349111436</v>
      </c>
      <c r="F10" s="9">
        <v>124631.7</v>
      </c>
      <c r="G10" s="9">
        <f t="shared" si="1"/>
        <v>0.40002648349111436</v>
      </c>
      <c r="H10" s="9">
        <v>1510294.14</v>
      </c>
      <c r="I10" s="9">
        <f t="shared" si="2"/>
        <v>0.9095225334698962</v>
      </c>
    </row>
    <row r="11" spans="1:9" s="1" customFormat="1" ht="12.95" customHeight="1" x14ac:dyDescent="0.15">
      <c r="A11" s="7">
        <v>1786</v>
      </c>
      <c r="B11" s="8" t="s">
        <v>16</v>
      </c>
      <c r="C11" s="10">
        <v>4760000</v>
      </c>
      <c r="D11" s="10">
        <v>527971.91</v>
      </c>
      <c r="E11" s="10">
        <f t="shared" si="0"/>
        <v>1.6946149859095812</v>
      </c>
      <c r="F11" s="10">
        <v>527971.91</v>
      </c>
      <c r="G11" s="10">
        <f t="shared" si="1"/>
        <v>1.6946149859095812</v>
      </c>
      <c r="H11" s="10">
        <v>4232028.09</v>
      </c>
      <c r="I11" s="10">
        <f t="shared" si="2"/>
        <v>2.5485928920657575</v>
      </c>
    </row>
    <row r="12" spans="1:9" s="1" customFormat="1" ht="12.95" customHeight="1" x14ac:dyDescent="0.15">
      <c r="A12" s="5">
        <v>9359</v>
      </c>
      <c r="B12" s="6" t="s">
        <v>17</v>
      </c>
      <c r="C12" s="9">
        <v>5768698.6500000004</v>
      </c>
      <c r="D12" s="9">
        <v>5768698.6500000004</v>
      </c>
      <c r="E12" s="9">
        <f t="shared" si="0"/>
        <v>18.515612282263973</v>
      </c>
      <c r="F12" s="9">
        <v>5768698.6500000004</v>
      </c>
      <c r="G12" s="9">
        <f t="shared" si="1"/>
        <v>18.515612282263973</v>
      </c>
      <c r="H12" s="9">
        <v>0</v>
      </c>
      <c r="I12" s="9">
        <f t="shared" si="2"/>
        <v>0</v>
      </c>
    </row>
    <row r="13" spans="1:9" s="1" customFormat="1" ht="15" customHeight="1" x14ac:dyDescent="0.15">
      <c r="A13" s="28" t="s">
        <v>18</v>
      </c>
      <c r="B13" s="29"/>
      <c r="C13" s="11">
        <f t="shared" ref="C13:H13" si="3">SUM(C4:C12)</f>
        <v>197209377.59</v>
      </c>
      <c r="D13" s="11">
        <f t="shared" si="3"/>
        <v>31155862.210000001</v>
      </c>
      <c r="E13" s="11">
        <f t="shared" si="3"/>
        <v>99.999999999999986</v>
      </c>
      <c r="F13" s="11">
        <f t="shared" si="3"/>
        <v>31155862.210000001</v>
      </c>
      <c r="G13" s="11">
        <f t="shared" si="3"/>
        <v>99.999999999999986</v>
      </c>
      <c r="H13" s="11">
        <f t="shared" si="3"/>
        <v>166053515.38000003</v>
      </c>
      <c r="I13" s="11">
        <f t="shared" si="2"/>
        <v>100</v>
      </c>
    </row>
    <row r="14" spans="1:9" x14ac:dyDescent="0.25">
      <c r="A14" s="19" t="s">
        <v>19</v>
      </c>
      <c r="B14" s="19"/>
      <c r="C14" s="19"/>
      <c r="D14" s="19"/>
      <c r="E14" s="19"/>
      <c r="F14" s="19"/>
      <c r="G14" s="19"/>
      <c r="H14" s="19"/>
      <c r="I14" s="19"/>
    </row>
    <row r="16" spans="1:9" x14ac:dyDescent="0.25">
      <c r="C16" s="16">
        <v>1843</v>
      </c>
      <c r="D16" s="12">
        <f t="shared" ref="D16:D24" si="4">F4</f>
        <v>81117.02</v>
      </c>
      <c r="E16" s="15"/>
    </row>
    <row r="17" spans="3:5" x14ac:dyDescent="0.25">
      <c r="C17" s="16">
        <v>1869</v>
      </c>
      <c r="D17" s="12">
        <f t="shared" si="4"/>
        <v>266721.90000000002</v>
      </c>
      <c r="E17" s="15"/>
    </row>
    <row r="18" spans="3:5" x14ac:dyDescent="0.25">
      <c r="C18" s="16">
        <v>11134</v>
      </c>
      <c r="D18" s="12">
        <f t="shared" si="4"/>
        <v>18833650.539999999</v>
      </c>
      <c r="E18" s="15"/>
    </row>
    <row r="19" spans="3:5" x14ac:dyDescent="0.25">
      <c r="C19" s="16">
        <v>1858</v>
      </c>
      <c r="D19" s="12">
        <f t="shared" si="4"/>
        <v>4368548.3499999996</v>
      </c>
      <c r="E19" s="15"/>
    </row>
    <row r="20" spans="3:5" x14ac:dyDescent="0.25">
      <c r="C20" s="16">
        <v>1882</v>
      </c>
      <c r="D20" s="12">
        <f t="shared" si="4"/>
        <v>503655.42</v>
      </c>
      <c r="E20" s="15"/>
    </row>
    <row r="21" spans="3:5" x14ac:dyDescent="0.25">
      <c r="C21" s="16">
        <v>11135</v>
      </c>
      <c r="D21" s="12">
        <f t="shared" si="4"/>
        <v>680866.72</v>
      </c>
      <c r="E21" s="15"/>
    </row>
    <row r="22" spans="3:5" x14ac:dyDescent="0.25">
      <c r="C22" s="16">
        <v>1824</v>
      </c>
      <c r="D22" s="12">
        <f t="shared" si="4"/>
        <v>124631.7</v>
      </c>
      <c r="E22" s="15"/>
    </row>
    <row r="23" spans="3:5" x14ac:dyDescent="0.25">
      <c r="C23" s="16">
        <v>1786</v>
      </c>
      <c r="D23" s="12">
        <f t="shared" si="4"/>
        <v>527971.91</v>
      </c>
      <c r="E23" s="15"/>
    </row>
    <row r="24" spans="3:5" x14ac:dyDescent="0.25">
      <c r="C24" s="16">
        <v>9359</v>
      </c>
      <c r="D24" s="12">
        <f t="shared" si="4"/>
        <v>5768698.6500000004</v>
      </c>
      <c r="E24" s="15"/>
    </row>
    <row r="25" spans="3:5" x14ac:dyDescent="0.25">
      <c r="D25" s="4">
        <f>SUM(D16:D24)</f>
        <v>31155862.210000001</v>
      </c>
      <c r="E25" s="15"/>
    </row>
  </sheetData>
  <sheetProtection password="C76B" sheet="1" objects="1" scenarios="1"/>
  <mergeCells count="8">
    <mergeCell ref="A14:I14"/>
    <mergeCell ref="H2:I2"/>
    <mergeCell ref="A1:I1"/>
    <mergeCell ref="A2:A3"/>
    <mergeCell ref="B2:B3"/>
    <mergeCell ref="C2:C3"/>
    <mergeCell ref="D2:E2"/>
    <mergeCell ref="A13:B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C34" sqref="C34"/>
    </sheetView>
  </sheetViews>
  <sheetFormatPr defaultRowHeight="15" x14ac:dyDescent="0.2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 x14ac:dyDescent="0.2">
      <c r="A1" s="22" t="s">
        <v>20</v>
      </c>
      <c r="B1" s="22"/>
      <c r="C1" s="22"/>
      <c r="D1" s="22"/>
      <c r="E1" s="22"/>
      <c r="F1" s="22"/>
      <c r="G1" s="22"/>
      <c r="H1" s="22"/>
      <c r="I1" s="22"/>
    </row>
    <row r="2" spans="1:9" s="1" customFormat="1" ht="15" customHeight="1" thickBot="1" x14ac:dyDescent="0.25">
      <c r="A2" s="23" t="s">
        <v>0</v>
      </c>
      <c r="B2" s="24" t="s">
        <v>7</v>
      </c>
      <c r="C2" s="25" t="s">
        <v>1</v>
      </c>
      <c r="D2" s="27" t="s">
        <v>2</v>
      </c>
      <c r="E2" s="23"/>
      <c r="F2" s="2" t="s">
        <v>3</v>
      </c>
      <c r="G2" s="2"/>
      <c r="H2" s="20" t="s">
        <v>4</v>
      </c>
      <c r="I2" s="21"/>
    </row>
    <row r="3" spans="1:9" s="1" customFormat="1" ht="15" customHeight="1" thickBot="1" x14ac:dyDescent="0.25">
      <c r="A3" s="23"/>
      <c r="B3" s="24"/>
      <c r="C3" s="26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 x14ac:dyDescent="0.15">
      <c r="A4" s="5">
        <v>1843</v>
      </c>
      <c r="B4" s="6" t="s">
        <v>9</v>
      </c>
      <c r="C4" s="13">
        <v>17900000</v>
      </c>
      <c r="D4" s="13">
        <v>0</v>
      </c>
      <c r="E4" s="13">
        <v>0</v>
      </c>
      <c r="F4" s="13">
        <v>81117.02</v>
      </c>
      <c r="G4" s="13">
        <v>0.19050950720003135</v>
      </c>
      <c r="H4" s="13">
        <v>17818882.98</v>
      </c>
      <c r="I4" s="13">
        <v>11.311649709045856</v>
      </c>
    </row>
    <row r="5" spans="1:9" s="1" customFormat="1" ht="12.95" customHeight="1" x14ac:dyDescent="0.15">
      <c r="A5" s="7">
        <v>1869</v>
      </c>
      <c r="B5" s="8" t="s">
        <v>10</v>
      </c>
      <c r="C5" s="14">
        <v>3288469</v>
      </c>
      <c r="D5" s="14">
        <v>20000</v>
      </c>
      <c r="E5" s="14">
        <v>1.750834277785868E-3</v>
      </c>
      <c r="F5" s="14">
        <v>286721.90000000002</v>
      </c>
      <c r="G5" s="14">
        <v>0.67338824666459229</v>
      </c>
      <c r="H5" s="14">
        <v>3001747.1</v>
      </c>
      <c r="I5" s="14">
        <v>1.9055465905722138</v>
      </c>
    </row>
    <row r="6" spans="1:9" s="1" customFormat="1" ht="12.95" customHeight="1" x14ac:dyDescent="0.15">
      <c r="A6" s="5">
        <v>11134</v>
      </c>
      <c r="B6" s="6" t="s">
        <v>11</v>
      </c>
      <c r="C6" s="13">
        <v>146907284.09999999</v>
      </c>
      <c r="D6" s="13">
        <v>7822502.2599999998</v>
      </c>
      <c r="E6" s="13">
        <v>0.68479525474327108</v>
      </c>
      <c r="F6" s="13">
        <v>26656152.799999997</v>
      </c>
      <c r="G6" s="13">
        <v>62.604007565572971</v>
      </c>
      <c r="H6" s="13">
        <v>120251131.3</v>
      </c>
      <c r="I6" s="13">
        <v>76.336921675102673</v>
      </c>
    </row>
    <row r="7" spans="1:9" s="1" customFormat="1" ht="12.95" customHeight="1" x14ac:dyDescent="0.15">
      <c r="A7" s="7">
        <v>1858</v>
      </c>
      <c r="B7" s="8" t="s">
        <v>12</v>
      </c>
      <c r="C7" s="14">
        <v>12020000</v>
      </c>
      <c r="D7" s="14">
        <v>344489.27</v>
      </c>
      <c r="E7" s="14">
        <v>3.0157181112271548E-2</v>
      </c>
      <c r="F7" s="14">
        <v>4713037.6199999992</v>
      </c>
      <c r="G7" s="14">
        <v>11.068928252066069</v>
      </c>
      <c r="H7" s="14">
        <v>7306962.3799999999</v>
      </c>
      <c r="I7" s="14">
        <v>4.6385510793525633</v>
      </c>
    </row>
    <row r="8" spans="1:9" s="1" customFormat="1" ht="12.95" customHeight="1" x14ac:dyDescent="0.15">
      <c r="A8" s="5">
        <v>1882</v>
      </c>
      <c r="B8" s="6" t="s">
        <v>13</v>
      </c>
      <c r="C8" s="13">
        <v>1530000</v>
      </c>
      <c r="D8" s="13">
        <v>0</v>
      </c>
      <c r="E8" s="13">
        <v>0</v>
      </c>
      <c r="F8" s="13">
        <v>503655.42</v>
      </c>
      <c r="G8" s="13">
        <v>1.1828731610557783</v>
      </c>
      <c r="H8" s="13">
        <v>1026344.5800000001</v>
      </c>
      <c r="I8" s="13">
        <v>0.65153637199192116</v>
      </c>
    </row>
    <row r="9" spans="1:9" s="1" customFormat="1" ht="12.95" customHeight="1" x14ac:dyDescent="0.15">
      <c r="A9" s="7">
        <v>11135</v>
      </c>
      <c r="B9" s="8" t="s">
        <v>14</v>
      </c>
      <c r="C9" s="14">
        <v>3400000</v>
      </c>
      <c r="D9" s="14">
        <v>20679.34</v>
      </c>
      <c r="E9" s="14">
        <v>1.8103048656994208E-3</v>
      </c>
      <c r="F9" s="14">
        <v>701546.06</v>
      </c>
      <c r="G9" s="14">
        <v>1.6476344196165442</v>
      </c>
      <c r="H9" s="14">
        <v>2698453.94</v>
      </c>
      <c r="I9" s="14">
        <v>1.7130123004643383</v>
      </c>
    </row>
    <row r="10" spans="1:9" s="1" customFormat="1" ht="12.95" customHeight="1" x14ac:dyDescent="0.15">
      <c r="A10" s="5">
        <v>1824</v>
      </c>
      <c r="B10" s="6" t="s">
        <v>15</v>
      </c>
      <c r="C10" s="13">
        <v>1634925.84</v>
      </c>
      <c r="D10" s="13">
        <v>42780</v>
      </c>
      <c r="E10" s="13">
        <v>3.7450345201839718E-3</v>
      </c>
      <c r="F10" s="13">
        <v>167411.70000000001</v>
      </c>
      <c r="G10" s="13">
        <v>0.39317914374220703</v>
      </c>
      <c r="H10" s="13">
        <v>1467514.1400000001</v>
      </c>
      <c r="I10" s="13">
        <v>0.93159632471819975</v>
      </c>
    </row>
    <row r="11" spans="1:9" s="1" customFormat="1" ht="12.95" customHeight="1" x14ac:dyDescent="0.15">
      <c r="A11" s="7">
        <v>1786</v>
      </c>
      <c r="B11" s="8" t="s">
        <v>16</v>
      </c>
      <c r="C11" s="14">
        <v>4760000</v>
      </c>
      <c r="D11" s="14">
        <v>276236.51999999996</v>
      </c>
      <c r="E11" s="14">
        <v>2.4182218399614073E-2</v>
      </c>
      <c r="F11" s="14">
        <v>804208.43</v>
      </c>
      <c r="G11" s="14">
        <v>1.8887448242725251</v>
      </c>
      <c r="H11" s="14">
        <v>3955791.57</v>
      </c>
      <c r="I11" s="14">
        <v>2.5111859487522459</v>
      </c>
    </row>
    <row r="12" spans="1:9" s="1" customFormat="1" ht="12.95" customHeight="1" x14ac:dyDescent="0.15">
      <c r="A12" s="5">
        <v>9359</v>
      </c>
      <c r="B12" s="6" t="s">
        <v>17</v>
      </c>
      <c r="C12" s="13">
        <v>8665136.9399999995</v>
      </c>
      <c r="D12" s="13">
        <v>2896438.2899999996</v>
      </c>
      <c r="E12" s="13">
        <v>0.25355917208117423</v>
      </c>
      <c r="F12" s="13">
        <v>8665136.9399999995</v>
      </c>
      <c r="G12" s="13">
        <v>20.350734879809284</v>
      </c>
      <c r="H12" s="13">
        <v>0</v>
      </c>
      <c r="I12" s="13">
        <v>0</v>
      </c>
    </row>
    <row r="13" spans="1:9" s="1" customFormat="1" ht="15" customHeight="1" x14ac:dyDescent="0.15">
      <c r="A13" s="28" t="s">
        <v>18</v>
      </c>
      <c r="B13" s="29"/>
      <c r="C13" s="11">
        <f t="shared" ref="C13:H13" si="0">SUM(C4:C12)</f>
        <v>200105815.88</v>
      </c>
      <c r="D13" s="11">
        <f t="shared" si="0"/>
        <v>11423125.679999998</v>
      </c>
      <c r="E13" s="11">
        <f t="shared" si="0"/>
        <v>1.0000000000000002</v>
      </c>
      <c r="F13" s="11">
        <f t="shared" si="0"/>
        <v>42578987.889999993</v>
      </c>
      <c r="G13" s="11">
        <f t="shared" si="0"/>
        <v>99.999999999999986</v>
      </c>
      <c r="H13" s="11">
        <f t="shared" si="0"/>
        <v>157526827.98999998</v>
      </c>
      <c r="I13" s="11">
        <f t="shared" ref="I13" si="1">(H13/H$13)*100</f>
        <v>100</v>
      </c>
    </row>
    <row r="14" spans="1:9" x14ac:dyDescent="0.25">
      <c r="A14" s="19" t="s">
        <v>19</v>
      </c>
      <c r="B14" s="19"/>
      <c r="C14" s="19"/>
      <c r="D14" s="19"/>
      <c r="E14" s="19"/>
      <c r="F14" s="19"/>
      <c r="G14" s="19"/>
      <c r="H14" s="19"/>
      <c r="I14" s="19"/>
    </row>
    <row r="16" spans="1:9" x14ac:dyDescent="0.25">
      <c r="C16" s="16">
        <v>1843</v>
      </c>
      <c r="D16" s="12">
        <f t="shared" ref="D16:D24" si="2">F4</f>
        <v>81117.02</v>
      </c>
    </row>
    <row r="17" spans="3:4" x14ac:dyDescent="0.25">
      <c r="C17" s="16">
        <v>1869</v>
      </c>
      <c r="D17" s="12">
        <f t="shared" si="2"/>
        <v>286721.90000000002</v>
      </c>
    </row>
    <row r="18" spans="3:4" x14ac:dyDescent="0.25">
      <c r="C18" s="16">
        <v>11134</v>
      </c>
      <c r="D18" s="12">
        <f t="shared" si="2"/>
        <v>26656152.799999997</v>
      </c>
    </row>
    <row r="19" spans="3:4" x14ac:dyDescent="0.25">
      <c r="C19" s="16">
        <v>1858</v>
      </c>
      <c r="D19" s="12">
        <f t="shared" si="2"/>
        <v>4713037.6199999992</v>
      </c>
    </row>
    <row r="20" spans="3:4" x14ac:dyDescent="0.25">
      <c r="C20" s="16">
        <v>1882</v>
      </c>
      <c r="D20" s="12">
        <f t="shared" si="2"/>
        <v>503655.42</v>
      </c>
    </row>
    <row r="21" spans="3:4" x14ac:dyDescent="0.25">
      <c r="C21" s="16">
        <v>11135</v>
      </c>
      <c r="D21" s="12">
        <f t="shared" si="2"/>
        <v>701546.06</v>
      </c>
    </row>
    <row r="22" spans="3:4" x14ac:dyDescent="0.25">
      <c r="C22" s="16">
        <v>1824</v>
      </c>
      <c r="D22" s="12">
        <f t="shared" si="2"/>
        <v>167411.70000000001</v>
      </c>
    </row>
    <row r="23" spans="3:4" x14ac:dyDescent="0.25">
      <c r="C23" s="16">
        <v>1786</v>
      </c>
      <c r="D23" s="12">
        <f t="shared" si="2"/>
        <v>804208.43</v>
      </c>
    </row>
    <row r="24" spans="3:4" x14ac:dyDescent="0.25">
      <c r="C24" s="16">
        <v>9359</v>
      </c>
      <c r="D24" s="12">
        <f t="shared" si="2"/>
        <v>8665136.9399999995</v>
      </c>
    </row>
    <row r="25" spans="3:4" x14ac:dyDescent="0.25">
      <c r="D25" s="4"/>
    </row>
  </sheetData>
  <sheetProtection password="C76B" sheet="1" objects="1" scenarios="1"/>
  <mergeCells count="8">
    <mergeCell ref="A13:B13"/>
    <mergeCell ref="A14:I14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E30" sqref="E30"/>
    </sheetView>
  </sheetViews>
  <sheetFormatPr defaultRowHeight="15" x14ac:dyDescent="0.2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 x14ac:dyDescent="0.2">
      <c r="A1" s="22" t="s">
        <v>21</v>
      </c>
      <c r="B1" s="22"/>
      <c r="C1" s="22"/>
      <c r="D1" s="22"/>
      <c r="E1" s="22"/>
      <c r="F1" s="22"/>
      <c r="G1" s="22"/>
      <c r="H1" s="22"/>
      <c r="I1" s="22"/>
    </row>
    <row r="2" spans="1:9" s="1" customFormat="1" ht="15" customHeight="1" thickBot="1" x14ac:dyDescent="0.25">
      <c r="A2" s="23" t="s">
        <v>0</v>
      </c>
      <c r="B2" s="24" t="s">
        <v>7</v>
      </c>
      <c r="C2" s="25" t="s">
        <v>1</v>
      </c>
      <c r="D2" s="27" t="s">
        <v>22</v>
      </c>
      <c r="E2" s="23"/>
      <c r="F2" s="2" t="s">
        <v>3</v>
      </c>
      <c r="G2" s="2"/>
      <c r="H2" s="20" t="s">
        <v>4</v>
      </c>
      <c r="I2" s="21"/>
    </row>
    <row r="3" spans="1:9" s="1" customFormat="1" ht="15" customHeight="1" thickBot="1" x14ac:dyDescent="0.25">
      <c r="A3" s="23"/>
      <c r="B3" s="24"/>
      <c r="C3" s="26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 x14ac:dyDescent="0.15">
      <c r="A4" s="5">
        <v>1843</v>
      </c>
      <c r="B4" s="6" t="s">
        <v>9</v>
      </c>
      <c r="C4" s="13">
        <v>17900000</v>
      </c>
      <c r="D4" s="13">
        <v>0</v>
      </c>
      <c r="E4" s="13">
        <f>(D4/D$13)*100</f>
        <v>0</v>
      </c>
      <c r="F4" s="13">
        <v>81117.02</v>
      </c>
      <c r="G4" s="13">
        <v>0.14624534176488124</v>
      </c>
      <c r="H4" s="13">
        <v>17818882.98</v>
      </c>
      <c r="I4" s="13">
        <v>11.808391160369034</v>
      </c>
    </row>
    <row r="5" spans="1:9" s="1" customFormat="1" ht="12.95" customHeight="1" x14ac:dyDescent="0.15">
      <c r="A5" s="7">
        <v>1869</v>
      </c>
      <c r="B5" s="8" t="s">
        <v>10</v>
      </c>
      <c r="C5" s="14">
        <v>3288469</v>
      </c>
      <c r="D5" s="14">
        <v>907764</v>
      </c>
      <c r="E5" s="14">
        <f t="shared" ref="E5:E13" si="0">(D5/D$13)*100</f>
        <v>7.0438059481789477</v>
      </c>
      <c r="F5" s="14">
        <v>1194485.9000000001</v>
      </c>
      <c r="G5" s="14">
        <v>2.1535307717028034</v>
      </c>
      <c r="H5" s="14">
        <v>2093983.0999999999</v>
      </c>
      <c r="I5" s="13">
        <v>1.3876611432801578</v>
      </c>
    </row>
    <row r="6" spans="1:9" s="1" customFormat="1" ht="12.95" customHeight="1" x14ac:dyDescent="0.15">
      <c r="A6" s="5">
        <v>11134</v>
      </c>
      <c r="B6" s="6" t="s">
        <v>11</v>
      </c>
      <c r="C6" s="13">
        <v>148521678.44</v>
      </c>
      <c r="D6" s="13">
        <v>7659610.2499999991</v>
      </c>
      <c r="E6" s="13">
        <f t="shared" si="0"/>
        <v>59.434840156342872</v>
      </c>
      <c r="F6" s="13">
        <v>34315763.050000004</v>
      </c>
      <c r="G6" s="13">
        <v>61.867663471487653</v>
      </c>
      <c r="H6" s="13">
        <v>114205915.38999999</v>
      </c>
      <c r="I6" s="13">
        <v>75.683089858482802</v>
      </c>
    </row>
    <row r="7" spans="1:9" s="1" customFormat="1" ht="12.95" customHeight="1" x14ac:dyDescent="0.15">
      <c r="A7" s="7">
        <v>1858</v>
      </c>
      <c r="B7" s="8" t="s">
        <v>12</v>
      </c>
      <c r="C7" s="14">
        <v>12020000</v>
      </c>
      <c r="D7" s="14">
        <v>1005170.32</v>
      </c>
      <c r="E7" s="14">
        <f t="shared" si="0"/>
        <v>7.7996314889651224</v>
      </c>
      <c r="F7" s="14">
        <v>5718207.9399999995</v>
      </c>
      <c r="G7" s="14">
        <v>10.30931948027624</v>
      </c>
      <c r="H7" s="14">
        <v>6301792.0599999996</v>
      </c>
      <c r="I7" s="13">
        <v>4.1761330235632856</v>
      </c>
    </row>
    <row r="8" spans="1:9" s="1" customFormat="1" ht="12.95" customHeight="1" x14ac:dyDescent="0.15">
      <c r="A8" s="5">
        <v>1882</v>
      </c>
      <c r="B8" s="6" t="s">
        <v>13</v>
      </c>
      <c r="C8" s="13">
        <v>1530000</v>
      </c>
      <c r="D8" s="13">
        <v>0</v>
      </c>
      <c r="E8" s="13">
        <f t="shared" si="0"/>
        <v>0</v>
      </c>
      <c r="F8" s="13">
        <v>503655.42</v>
      </c>
      <c r="G8" s="13">
        <v>0.90803704363935944</v>
      </c>
      <c r="H8" s="13">
        <v>1026344.5800000001</v>
      </c>
      <c r="I8" s="13">
        <v>0.68014803619102449</v>
      </c>
    </row>
    <row r="9" spans="1:9" s="1" customFormat="1" ht="12.95" customHeight="1" x14ac:dyDescent="0.15">
      <c r="A9" s="7">
        <v>11135</v>
      </c>
      <c r="B9" s="8" t="s">
        <v>14</v>
      </c>
      <c r="C9" s="14">
        <v>3400000</v>
      </c>
      <c r="D9" s="17">
        <v>-10772.25</v>
      </c>
      <c r="E9" s="17">
        <f t="shared" si="0"/>
        <v>-8.3587406666568248E-2</v>
      </c>
      <c r="F9" s="14">
        <v>690773.81</v>
      </c>
      <c r="G9" s="14">
        <v>1.2453915580932231</v>
      </c>
      <c r="H9" s="14">
        <v>2709226.1900000004</v>
      </c>
      <c r="I9" s="13">
        <v>1.7953764346139884</v>
      </c>
    </row>
    <row r="10" spans="1:9" s="1" customFormat="1" ht="12.95" customHeight="1" x14ac:dyDescent="0.15">
      <c r="A10" s="5">
        <v>1824</v>
      </c>
      <c r="B10" s="6" t="s">
        <v>15</v>
      </c>
      <c r="C10" s="13">
        <v>1634925.84</v>
      </c>
      <c r="D10" s="13">
        <v>11880.5</v>
      </c>
      <c r="E10" s="13">
        <f t="shared" si="0"/>
        <v>9.2186886203176138E-2</v>
      </c>
      <c r="F10" s="13">
        <v>179292.2</v>
      </c>
      <c r="G10" s="13">
        <v>0.32324472798405857</v>
      </c>
      <c r="H10" s="13">
        <v>1455633.6400000001</v>
      </c>
      <c r="I10" s="13">
        <v>0.96463349731879777</v>
      </c>
    </row>
    <row r="11" spans="1:9" s="1" customFormat="1" ht="12.95" customHeight="1" x14ac:dyDescent="0.15">
      <c r="A11" s="7">
        <v>1786</v>
      </c>
      <c r="B11" s="8" t="s">
        <v>16</v>
      </c>
      <c r="C11" s="14">
        <v>6524675.6100000003</v>
      </c>
      <c r="D11" s="14">
        <v>432069.66</v>
      </c>
      <c r="E11" s="14">
        <f t="shared" si="0"/>
        <v>3.3526498529746229</v>
      </c>
      <c r="F11" s="14">
        <v>1236278.0900000001</v>
      </c>
      <c r="G11" s="14">
        <v>2.2288776361420153</v>
      </c>
      <c r="H11" s="14">
        <v>5288397.5200000005</v>
      </c>
      <c r="I11" s="13">
        <v>3.5045668461809232</v>
      </c>
    </row>
    <row r="12" spans="1:9" s="1" customFormat="1" ht="12.95" customHeight="1" thickBot="1" x14ac:dyDescent="0.2">
      <c r="A12" s="5">
        <v>9359</v>
      </c>
      <c r="B12" s="6" t="s">
        <v>17</v>
      </c>
      <c r="C12" s="13">
        <v>11546822.299999999</v>
      </c>
      <c r="D12" s="13">
        <v>2881685.3600000003</v>
      </c>
      <c r="E12" s="13">
        <f t="shared" si="0"/>
        <v>22.360473074001828</v>
      </c>
      <c r="F12" s="13">
        <v>11546822.299999999</v>
      </c>
      <c r="G12" s="13">
        <v>20.81768996890975</v>
      </c>
      <c r="H12" s="13">
        <v>0</v>
      </c>
      <c r="I12" s="13">
        <v>0</v>
      </c>
    </row>
    <row r="13" spans="1:9" s="1" customFormat="1" ht="15" customHeight="1" thickTop="1" thickBot="1" x14ac:dyDescent="0.2">
      <c r="A13" s="28" t="s">
        <v>18</v>
      </c>
      <c r="B13" s="29"/>
      <c r="C13" s="18">
        <v>206366571.19000003</v>
      </c>
      <c r="D13" s="18">
        <v>12887407.84</v>
      </c>
      <c r="E13" s="18">
        <f t="shared" si="0"/>
        <v>100</v>
      </c>
      <c r="F13" s="18">
        <v>55466395.730000012</v>
      </c>
      <c r="G13" s="18">
        <v>99.999999999999972</v>
      </c>
      <c r="H13" s="18">
        <v>150900175.45999998</v>
      </c>
      <c r="I13" s="18">
        <v>100.00000000000001</v>
      </c>
    </row>
    <row r="14" spans="1:9" ht="15.75" thickTop="1" x14ac:dyDescent="0.25">
      <c r="A14" s="19" t="s">
        <v>19</v>
      </c>
      <c r="B14" s="19"/>
      <c r="C14" s="19"/>
      <c r="D14" s="19"/>
      <c r="E14" s="19"/>
      <c r="F14" s="19"/>
      <c r="G14" s="19"/>
      <c r="H14" s="19"/>
      <c r="I14" s="19"/>
    </row>
    <row r="16" spans="1:9" x14ac:dyDescent="0.25">
      <c r="C16" s="16">
        <v>1843</v>
      </c>
      <c r="D16" s="12">
        <f t="shared" ref="D16:D24" si="1">F4</f>
        <v>81117.02</v>
      </c>
    </row>
    <row r="17" spans="3:4" x14ac:dyDescent="0.25">
      <c r="C17" s="16">
        <v>1869</v>
      </c>
      <c r="D17" s="12">
        <f t="shared" si="1"/>
        <v>1194485.9000000001</v>
      </c>
    </row>
    <row r="18" spans="3:4" x14ac:dyDescent="0.25">
      <c r="C18" s="16">
        <v>11134</v>
      </c>
      <c r="D18" s="12">
        <f t="shared" si="1"/>
        <v>34315763.050000004</v>
      </c>
    </row>
    <row r="19" spans="3:4" x14ac:dyDescent="0.25">
      <c r="C19" s="16">
        <v>1858</v>
      </c>
      <c r="D19" s="12">
        <f t="shared" si="1"/>
        <v>5718207.9399999995</v>
      </c>
    </row>
    <row r="20" spans="3:4" x14ac:dyDescent="0.25">
      <c r="C20" s="16">
        <v>1882</v>
      </c>
      <c r="D20" s="12">
        <f t="shared" si="1"/>
        <v>503655.42</v>
      </c>
    </row>
    <row r="21" spans="3:4" x14ac:dyDescent="0.25">
      <c r="C21" s="16">
        <v>11135</v>
      </c>
      <c r="D21" s="12">
        <f t="shared" si="1"/>
        <v>690773.81</v>
      </c>
    </row>
    <row r="22" spans="3:4" x14ac:dyDescent="0.25">
      <c r="C22" s="16">
        <v>1824</v>
      </c>
      <c r="D22" s="12">
        <f t="shared" si="1"/>
        <v>179292.2</v>
      </c>
    </row>
    <row r="23" spans="3:4" x14ac:dyDescent="0.25">
      <c r="C23" s="16">
        <v>1786</v>
      </c>
      <c r="D23" s="12">
        <f t="shared" si="1"/>
        <v>1236278.0900000001</v>
      </c>
    </row>
    <row r="24" spans="3:4" x14ac:dyDescent="0.25">
      <c r="C24" s="16">
        <v>9359</v>
      </c>
      <c r="D24" s="12">
        <f t="shared" si="1"/>
        <v>11546822.299999999</v>
      </c>
    </row>
    <row r="25" spans="3:4" x14ac:dyDescent="0.25">
      <c r="D25" s="4"/>
    </row>
  </sheetData>
  <sheetProtection algorithmName="SHA-512" hashValue="G35BFQAVOrgkVzXQOS8kZx9Juz18ggGysuJiDidaPZ1vA9lx0qLlut3rCwmfx9KpTk2Ai4brWjUqivafbMDObA==" saltValue="1jOtGWXM6F2ZEzLSosk1vg==" spinCount="100000" sheet="1" objects="1" scenarios="1"/>
  <mergeCells count="8">
    <mergeCell ref="A13:B13"/>
    <mergeCell ref="A14:I14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JAN-FEV</vt:lpstr>
      <vt:lpstr>MAR</vt:lpstr>
      <vt:lpstr>ABR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2013-04-12T17:57:02Z</dcterms:created>
  <dcterms:modified xsi:type="dcterms:W3CDTF">2016-09-16T20:22:59Z</dcterms:modified>
</cp:coreProperties>
</file>