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4\RA 9 TABELAS SET 2014\"/>
    </mc:Choice>
  </mc:AlternateContent>
  <bookViews>
    <workbookView xWindow="0" yWindow="45" windowWidth="19155" windowHeight="11820" firstSheet="1" activeTab="9"/>
  </bookViews>
  <sheets>
    <sheet name="TAB JAN-FEV" sheetId="1" r:id="rId1"/>
    <sheet name="JAN" sheetId="13" r:id="rId2"/>
    <sheet name="FEV" sheetId="14" r:id="rId3"/>
    <sheet name="MAR" sheetId="15" r:id="rId4"/>
    <sheet name="ABR" sheetId="16" r:id="rId5"/>
    <sheet name="MAI" sheetId="17" r:id="rId6"/>
    <sheet name="JUN" sheetId="18" r:id="rId7"/>
    <sheet name="JUL" sheetId="19" r:id="rId8"/>
    <sheet name="AGO" sheetId="20" r:id="rId9"/>
    <sheet name="SET" sheetId="21" r:id="rId10"/>
  </sheets>
  <calcPr calcId="152511"/>
</workbook>
</file>

<file path=xl/calcChain.xml><?xml version="1.0" encoding="utf-8"?>
<calcChain xmlns="http://schemas.openxmlformats.org/spreadsheetml/2006/main">
  <c r="D22" i="21" l="1"/>
  <c r="D21" i="21"/>
  <c r="E5" i="21"/>
  <c r="E7" i="21"/>
  <c r="E11" i="21"/>
  <c r="F12" i="21"/>
  <c r="G10" i="21" s="1"/>
  <c r="H12" i="21"/>
  <c r="I10" i="21" s="1"/>
  <c r="D12" i="21"/>
  <c r="E6" i="21" s="1"/>
  <c r="C12" i="21"/>
  <c r="D20" i="21"/>
  <c r="D19" i="21"/>
  <c r="D18" i="21"/>
  <c r="D17" i="21"/>
  <c r="D16" i="21"/>
  <c r="D15" i="21"/>
  <c r="D22" i="20"/>
  <c r="D21" i="20"/>
  <c r="F12" i="20"/>
  <c r="G5" i="20" s="1"/>
  <c r="H12" i="20"/>
  <c r="I6" i="20" s="1"/>
  <c r="D12" i="20"/>
  <c r="E6" i="20" s="1"/>
  <c r="C12" i="20"/>
  <c r="D20" i="20"/>
  <c r="D19" i="20"/>
  <c r="D18" i="20"/>
  <c r="D17" i="20"/>
  <c r="D16" i="20"/>
  <c r="D15" i="20"/>
  <c r="I9" i="19"/>
  <c r="I8" i="19"/>
  <c r="I5" i="19"/>
  <c r="I4" i="19"/>
  <c r="G7" i="19"/>
  <c r="G11" i="19"/>
  <c r="D22" i="19"/>
  <c r="D21" i="19"/>
  <c r="D20" i="19"/>
  <c r="D19" i="19"/>
  <c r="D18" i="19"/>
  <c r="D17" i="19"/>
  <c r="D16" i="19"/>
  <c r="D15" i="19"/>
  <c r="H12" i="19"/>
  <c r="I11" i="19" s="1"/>
  <c r="F12" i="19"/>
  <c r="G8" i="19" s="1"/>
  <c r="D12" i="19"/>
  <c r="E12" i="19" s="1"/>
  <c r="C12" i="19"/>
  <c r="D22" i="18"/>
  <c r="D21" i="18"/>
  <c r="I12" i="18"/>
  <c r="G12" i="18"/>
  <c r="H12" i="18"/>
  <c r="F12" i="18"/>
  <c r="D12" i="18"/>
  <c r="E6" i="18" s="1"/>
  <c r="C12" i="18"/>
  <c r="D20" i="18"/>
  <c r="D19" i="18"/>
  <c r="D18" i="18"/>
  <c r="D17" i="18"/>
  <c r="D16" i="18"/>
  <c r="D15" i="18"/>
  <c r="D21" i="17"/>
  <c r="I12" i="17"/>
  <c r="G12" i="17"/>
  <c r="E12" i="17"/>
  <c r="H12" i="17"/>
  <c r="F12" i="17"/>
  <c r="D12" i="17"/>
  <c r="C12" i="17"/>
  <c r="D22" i="17"/>
  <c r="D20" i="17"/>
  <c r="D19" i="17"/>
  <c r="D18" i="17"/>
  <c r="D17" i="17"/>
  <c r="D16" i="17"/>
  <c r="D15" i="17"/>
  <c r="D22" i="16"/>
  <c r="D21" i="16"/>
  <c r="I12" i="16"/>
  <c r="G12" i="16"/>
  <c r="H12" i="16"/>
  <c r="F12" i="16"/>
  <c r="D12" i="16"/>
  <c r="E6" i="16" s="1"/>
  <c r="C12" i="16"/>
  <c r="D20" i="16"/>
  <c r="D19" i="16"/>
  <c r="D18" i="16"/>
  <c r="D17" i="16"/>
  <c r="D16" i="16"/>
  <c r="D15" i="16"/>
  <c r="D22" i="15"/>
  <c r="D21" i="15"/>
  <c r="D20" i="15"/>
  <c r="D19" i="15"/>
  <c r="D18" i="15"/>
  <c r="D17" i="15"/>
  <c r="D16" i="15"/>
  <c r="D15" i="15"/>
  <c r="H12" i="15"/>
  <c r="F12" i="15"/>
  <c r="G4" i="15" s="1"/>
  <c r="D12" i="15"/>
  <c r="E10" i="15" s="1"/>
  <c r="C12" i="15"/>
  <c r="G10" i="15"/>
  <c r="G8" i="15"/>
  <c r="G6" i="15"/>
  <c r="I4" i="15"/>
  <c r="I12" i="15" s="1"/>
  <c r="D22" i="14"/>
  <c r="D21" i="14"/>
  <c r="D20" i="14"/>
  <c r="D19" i="14"/>
  <c r="D18" i="14"/>
  <c r="D17" i="14"/>
  <c r="D16" i="14"/>
  <c r="D15" i="14"/>
  <c r="D22" i="13"/>
  <c r="D21" i="13"/>
  <c r="G12" i="13"/>
  <c r="I12" i="13"/>
  <c r="H12" i="13"/>
  <c r="F12" i="13"/>
  <c r="D12" i="13"/>
  <c r="E8" i="13" s="1"/>
  <c r="C12" i="13"/>
  <c r="D20" i="13"/>
  <c r="D19" i="13"/>
  <c r="D18" i="13"/>
  <c r="D17" i="13"/>
  <c r="D16" i="13"/>
  <c r="D15" i="13"/>
  <c r="D24" i="1"/>
  <c r="D23" i="1"/>
  <c r="D22" i="1"/>
  <c r="D21" i="1"/>
  <c r="D20" i="1"/>
  <c r="D19" i="1"/>
  <c r="D18" i="1"/>
  <c r="D17" i="1"/>
  <c r="D16" i="1"/>
  <c r="D25" i="1" s="1"/>
  <c r="H13" i="1"/>
  <c r="I4" i="1" s="1"/>
  <c r="F13" i="1"/>
  <c r="G5" i="1" s="1"/>
  <c r="D13" i="1"/>
  <c r="E6" i="1" s="1"/>
  <c r="C13" i="1"/>
  <c r="E11" i="13" l="1"/>
  <c r="E7" i="13"/>
  <c r="E16" i="17"/>
  <c r="I9" i="21"/>
  <c r="E10" i="13"/>
  <c r="E6" i="13"/>
  <c r="E5" i="15"/>
  <c r="E7" i="15"/>
  <c r="E9" i="15"/>
  <c r="E11" i="15"/>
  <c r="D24" i="17"/>
  <c r="G10" i="19"/>
  <c r="G6" i="19"/>
  <c r="I11" i="21"/>
  <c r="E4" i="13"/>
  <c r="E9" i="13"/>
  <c r="E5" i="13"/>
  <c r="E4" i="15"/>
  <c r="G5" i="15"/>
  <c r="G12" i="15" s="1"/>
  <c r="G7" i="15"/>
  <c r="G9" i="15"/>
  <c r="G11" i="15"/>
  <c r="E11" i="19"/>
  <c r="G9" i="19"/>
  <c r="G5" i="19"/>
  <c r="I6" i="19"/>
  <c r="I12" i="19" s="1"/>
  <c r="I10" i="19"/>
  <c r="I5" i="21"/>
  <c r="E12" i="13"/>
  <c r="E6" i="15"/>
  <c r="E8" i="15"/>
  <c r="D24" i="15"/>
  <c r="G4" i="19"/>
  <c r="I7" i="19"/>
  <c r="E9" i="21"/>
  <c r="I7" i="21"/>
  <c r="E11" i="20"/>
  <c r="E9" i="20"/>
  <c r="E7" i="20"/>
  <c r="E5" i="20"/>
  <c r="I4" i="20"/>
  <c r="G10" i="20"/>
  <c r="G8" i="20"/>
  <c r="G6" i="20"/>
  <c r="I11" i="20"/>
  <c r="I9" i="20"/>
  <c r="I7" i="20"/>
  <c r="I5" i="20"/>
  <c r="D24" i="20"/>
  <c r="E23" i="20" s="1"/>
  <c r="E4" i="20"/>
  <c r="E10" i="20"/>
  <c r="E8" i="20"/>
  <c r="G4" i="20"/>
  <c r="G11" i="20"/>
  <c r="G9" i="20"/>
  <c r="G7" i="20"/>
  <c r="I10" i="20"/>
  <c r="I8" i="20"/>
  <c r="G5" i="21"/>
  <c r="G7" i="21"/>
  <c r="G9" i="21"/>
  <c r="G11" i="21"/>
  <c r="E4" i="21"/>
  <c r="E10" i="21"/>
  <c r="E8" i="21"/>
  <c r="G4" i="21"/>
  <c r="G6" i="21"/>
  <c r="G8" i="21"/>
  <c r="I4" i="21"/>
  <c r="I6" i="21"/>
  <c r="I8" i="21"/>
  <c r="D24" i="21"/>
  <c r="E18" i="20"/>
  <c r="G12" i="19"/>
  <c r="E7" i="19"/>
  <c r="E5" i="19"/>
  <c r="E9" i="19"/>
  <c r="D24" i="19"/>
  <c r="E18" i="19" s="1"/>
  <c r="E4" i="19"/>
  <c r="E6" i="19"/>
  <c r="E8" i="19"/>
  <c r="E10" i="19"/>
  <c r="E4" i="18"/>
  <c r="E11" i="18"/>
  <c r="E9" i="18"/>
  <c r="E7" i="18"/>
  <c r="E5" i="18"/>
  <c r="E12" i="18"/>
  <c r="E10" i="18"/>
  <c r="E8" i="18"/>
  <c r="D24" i="18"/>
  <c r="E18" i="18" s="1"/>
  <c r="E11" i="16"/>
  <c r="E9" i="16"/>
  <c r="E7" i="16"/>
  <c r="E5" i="16"/>
  <c r="E4" i="16"/>
  <c r="E10" i="16"/>
  <c r="E8" i="16"/>
  <c r="D24" i="16"/>
  <c r="D24" i="14"/>
  <c r="D24" i="13"/>
  <c r="I13" i="1"/>
  <c r="I5" i="1"/>
  <c r="I9" i="1"/>
  <c r="E11" i="1"/>
  <c r="E7" i="1"/>
  <c r="E4" i="1"/>
  <c r="E9" i="1"/>
  <c r="E5" i="1"/>
  <c r="I11" i="1"/>
  <c r="I7" i="1"/>
  <c r="G12" i="1"/>
  <c r="G10" i="1"/>
  <c r="G8" i="1"/>
  <c r="G6" i="1"/>
  <c r="E12" i="1"/>
  <c r="E10" i="1"/>
  <c r="E8" i="1"/>
  <c r="G4" i="1"/>
  <c r="G11" i="1"/>
  <c r="G9" i="1"/>
  <c r="G7" i="1"/>
  <c r="I12" i="1"/>
  <c r="I10" i="1"/>
  <c r="I8" i="1"/>
  <c r="I6" i="1"/>
  <c r="G12" i="20" l="1"/>
  <c r="E12" i="16"/>
  <c r="E12" i="15"/>
  <c r="E17" i="17"/>
  <c r="E21" i="17"/>
  <c r="E22" i="17"/>
  <c r="E19" i="17"/>
  <c r="E15" i="17"/>
  <c r="E12" i="21"/>
  <c r="E20" i="17"/>
  <c r="E18" i="17"/>
  <c r="E12" i="20"/>
  <c r="I12" i="20"/>
  <c r="I12" i="21"/>
  <c r="G12" i="21"/>
  <c r="E19" i="21"/>
  <c r="E15" i="21"/>
  <c r="E20" i="21"/>
  <c r="E16" i="21"/>
  <c r="E21" i="21"/>
  <c r="E17" i="21"/>
  <c r="E22" i="21"/>
  <c r="E18" i="21"/>
  <c r="E19" i="20"/>
  <c r="E15" i="20"/>
  <c r="E20" i="20"/>
  <c r="E16" i="20"/>
  <c r="E21" i="20"/>
  <c r="E17" i="20"/>
  <c r="E22" i="20"/>
  <c r="E19" i="19"/>
  <c r="E15" i="19"/>
  <c r="E20" i="19"/>
  <c r="E16" i="19"/>
  <c r="E21" i="19"/>
  <c r="E17" i="19"/>
  <c r="E22" i="19"/>
  <c r="E19" i="18"/>
  <c r="E15" i="18"/>
  <c r="E20" i="18"/>
  <c r="E16" i="18"/>
  <c r="E21" i="18"/>
  <c r="E17" i="18"/>
  <c r="E22" i="18"/>
  <c r="E13" i="1"/>
  <c r="G13" i="1"/>
</calcChain>
</file>

<file path=xl/sharedStrings.xml><?xml version="1.0" encoding="utf-8"?>
<sst xmlns="http://schemas.openxmlformats.org/spreadsheetml/2006/main" count="231" uniqueCount="30">
  <si>
    <t>CÓDIGO</t>
  </si>
  <si>
    <t>AUTORIZADA</t>
  </si>
  <si>
    <t>EMPENHADO / ANO</t>
  </si>
  <si>
    <t>SALDO</t>
  </si>
  <si>
    <t>R$</t>
  </si>
  <si>
    <t>%</t>
  </si>
  <si>
    <t>PROJETO, ATIVIDADE E OPERAÇÕES ESPECIAIS</t>
  </si>
  <si>
    <t>JAN - FEV</t>
  </si>
  <si>
    <t>AMPLIAÇÃO E REFORMA ESTRUTURA FÍSICA TRIBUNAL DE CONTAS</t>
  </si>
  <si>
    <t>CAPACITAÇÃO DE RECURSOS HUMANOS - TCE</t>
  </si>
  <si>
    <t>ADMINISTRAÇÃO DE PESSOAL E ENCARGOS</t>
  </si>
  <si>
    <t>MANUTENÇÃO E SERVIÇOS ADMINISTRATIVOS GERAIS - TCE</t>
  </si>
  <si>
    <t>MANUTENÇÃO E DESENVOLVIMENTO DE TECNOLOGIAS DE INFORMAÇÃO  APLICADOS AO CONTROLE EXTERNO</t>
  </si>
  <si>
    <t>REAPARELHAMENTO DO TRIBUNAL DE CONTAS</t>
  </si>
  <si>
    <t>MODERNIZAÇÃO DO TRIBUNAL DE CONTAS DO ESTADO - PROMOEX</t>
  </si>
  <si>
    <t>ENCARGOS COM INATIVOS - TCE</t>
  </si>
  <si>
    <t>ENCARGOS COM INATIVOS - TCE /DESCENTRALIZADO IPREV/FUFIN</t>
  </si>
  <si>
    <t>T O T A L</t>
  </si>
  <si>
    <t>FONTE: Diretoria de Planejamento e Projetos Especiais - DPE</t>
  </si>
  <si>
    <t>TABELA 11 - DESPESAS REALIZADAS POR AÇÕES</t>
  </si>
  <si>
    <t>TABELA 11 - DESPESA REALIZADA POR AÇÕES</t>
  </si>
  <si>
    <t>MARÇO</t>
  </si>
  <si>
    <t>ABRIL</t>
  </si>
  <si>
    <t>MAIO</t>
  </si>
  <si>
    <t>JUNHO</t>
  </si>
  <si>
    <t>JULHO</t>
  </si>
  <si>
    <t>AGOSTO</t>
  </si>
  <si>
    <t>SETEMBRO</t>
  </si>
  <si>
    <t>FEVEREIRO</t>
  </si>
  <si>
    <t>JANEIRO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</si>
</sst>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rgb="FFFF0000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rgb="FFFF0000"/>
      </top>
      <bottom/>
      <diagonal/>
    </border>
    <border>
      <left style="thin">
        <color auto="1"/>
      </left>
      <right/>
      <top style="medium">
        <color rgb="FFFF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4">
    <xf numFmtId="0" fontId="0" fillId="0" borderId="0" xfId="0"/>
    <xf numFmtId="0" fontId="4" fillId="0" borderId="0" xfId="1" applyFont="1"/>
    <xf numFmtId="0" fontId="5" fillId="3" borderId="2" xfId="1" applyFont="1" applyFill="1" applyBorder="1" applyAlignment="1">
      <alignment horizontal="centerContinuous" vertical="center"/>
    </xf>
    <xf numFmtId="0" fontId="5" fillId="3" borderId="2" xfId="1" applyFont="1" applyFill="1" applyBorder="1" applyAlignment="1">
      <alignment horizontal="center"/>
    </xf>
    <xf numFmtId="4" fontId="0" fillId="0" borderId="0" xfId="0" applyNumberFormat="1"/>
    <xf numFmtId="0" fontId="7" fillId="4" borderId="0" xfId="1" applyFont="1" applyFill="1" applyAlignment="1">
      <alignment horizontal="center" vertical="center"/>
    </xf>
    <xf numFmtId="0" fontId="7" fillId="4" borderId="6" xfId="1" applyFont="1" applyFill="1" applyBorder="1" applyAlignment="1">
      <alignment vertical="center"/>
    </xf>
    <xf numFmtId="0" fontId="7" fillId="5" borderId="0" xfId="1" applyFont="1" applyFill="1" applyAlignment="1">
      <alignment horizontal="center" vertical="center"/>
    </xf>
    <xf numFmtId="0" fontId="7" fillId="5" borderId="6" xfId="1" applyFont="1" applyFill="1" applyBorder="1" applyAlignment="1">
      <alignment horizontal="left" vertical="center"/>
    </xf>
    <xf numFmtId="4" fontId="7" fillId="4" borderId="6" xfId="1" applyNumberFormat="1" applyFont="1" applyFill="1" applyBorder="1" applyAlignment="1">
      <alignment horizontal="right" vertical="center" indent="1"/>
    </xf>
    <xf numFmtId="4" fontId="7" fillId="5" borderId="6" xfId="1" applyNumberFormat="1" applyFont="1" applyFill="1" applyBorder="1" applyAlignment="1">
      <alignment horizontal="right" vertical="center" indent="1"/>
    </xf>
    <xf numFmtId="4" fontId="8" fillId="6" borderId="9" xfId="1" applyNumberFormat="1" applyFont="1" applyFill="1" applyBorder="1" applyAlignment="1">
      <alignment horizontal="right" vertical="center" indent="1"/>
    </xf>
    <xf numFmtId="4" fontId="9" fillId="0" borderId="0" xfId="0" applyNumberFormat="1" applyFont="1"/>
    <xf numFmtId="2" fontId="0" fillId="0" borderId="0" xfId="0" applyNumberFormat="1"/>
    <xf numFmtId="0" fontId="9" fillId="0" borderId="0" xfId="0" quotePrefix="1" applyNumberFormat="1" applyFont="1"/>
    <xf numFmtId="0" fontId="7" fillId="4" borderId="0" xfId="1" applyFont="1" applyFill="1" applyAlignment="1">
      <alignment horizontal="right" vertical="center" indent="2"/>
    </xf>
    <xf numFmtId="0" fontId="7" fillId="5" borderId="0" xfId="1" applyFont="1" applyFill="1" applyAlignment="1">
      <alignment horizontal="right" vertical="center" indent="2"/>
    </xf>
    <xf numFmtId="4" fontId="8" fillId="6" borderId="9" xfId="1" applyNumberFormat="1" applyFont="1" applyFill="1" applyBorder="1" applyAlignment="1">
      <alignment vertical="center"/>
    </xf>
    <xf numFmtId="4" fontId="8" fillId="6" borderId="9" xfId="1" applyNumberFormat="1" applyFont="1" applyFill="1" applyBorder="1"/>
    <xf numFmtId="4" fontId="8" fillId="6" borderId="12" xfId="1" applyNumberFormat="1" applyFont="1" applyFill="1" applyBorder="1" applyAlignment="1">
      <alignment vertical="center"/>
    </xf>
    <xf numFmtId="0" fontId="5" fillId="3" borderId="4" xfId="1" applyFont="1" applyFill="1" applyBorder="1" applyAlignment="1">
      <alignment horizontal="center"/>
    </xf>
    <xf numFmtId="4" fontId="7" fillId="4" borderId="14" xfId="1" applyNumberFormat="1" applyFont="1" applyFill="1" applyBorder="1"/>
    <xf numFmtId="40" fontId="7" fillId="4" borderId="14" xfId="2" applyNumberFormat="1" applyFont="1" applyFill="1" applyBorder="1"/>
    <xf numFmtId="2" fontId="7" fillId="4" borderId="14" xfId="3" applyNumberFormat="1" applyFont="1" applyFill="1" applyBorder="1"/>
    <xf numFmtId="2" fontId="7" fillId="4" borderId="13" xfId="3" applyNumberFormat="1" applyFont="1" applyFill="1" applyBorder="1"/>
    <xf numFmtId="4" fontId="7" fillId="5" borderId="9" xfId="1" applyNumberFormat="1" applyFont="1" applyFill="1" applyBorder="1"/>
    <xf numFmtId="40" fontId="7" fillId="5" borderId="9" xfId="2" applyNumberFormat="1" applyFont="1" applyFill="1" applyBorder="1"/>
    <xf numFmtId="2" fontId="7" fillId="5" borderId="9" xfId="3" applyNumberFormat="1" applyFont="1" applyFill="1" applyBorder="1"/>
    <xf numFmtId="4" fontId="7" fillId="5" borderId="12" xfId="1" applyNumberFormat="1" applyFont="1" applyFill="1" applyBorder="1"/>
    <xf numFmtId="4" fontId="7" fillId="4" borderId="9" xfId="1" applyNumberFormat="1" applyFont="1" applyFill="1" applyBorder="1"/>
    <xf numFmtId="40" fontId="7" fillId="4" borderId="9" xfId="2" applyNumberFormat="1" applyFont="1" applyFill="1" applyBorder="1"/>
    <xf numFmtId="2" fontId="7" fillId="4" borderId="9" xfId="3" applyNumberFormat="1" applyFont="1" applyFill="1" applyBorder="1"/>
    <xf numFmtId="2" fontId="7" fillId="4" borderId="12" xfId="3" applyNumberFormat="1" applyFont="1" applyFill="1" applyBorder="1"/>
    <xf numFmtId="0" fontId="5" fillId="3" borderId="4" xfId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7" fillId="4" borderId="15" xfId="1" applyFont="1" applyFill="1" applyBorder="1" applyAlignment="1">
      <alignment vertical="center"/>
    </xf>
    <xf numFmtId="0" fontId="7" fillId="5" borderId="15" xfId="1" applyFont="1" applyFill="1" applyBorder="1" applyAlignment="1">
      <alignment horizontal="left" vertical="center"/>
    </xf>
    <xf numFmtId="4" fontId="7" fillId="4" borderId="16" xfId="1" applyNumberFormat="1" applyFont="1" applyFill="1" applyBorder="1"/>
    <xf numFmtId="40" fontId="7" fillId="4" borderId="16" xfId="2" applyNumberFormat="1" applyFont="1" applyFill="1" applyBorder="1"/>
    <xf numFmtId="2" fontId="7" fillId="4" borderId="16" xfId="3" applyNumberFormat="1" applyFont="1" applyFill="1" applyBorder="1"/>
    <xf numFmtId="2" fontId="7" fillId="4" borderId="17" xfId="3" applyNumberFormat="1" applyFont="1" applyFill="1" applyBorder="1"/>
    <xf numFmtId="4" fontId="7" fillId="5" borderId="6" xfId="1" applyNumberFormat="1" applyFont="1" applyFill="1" applyBorder="1"/>
    <xf numFmtId="40" fontId="7" fillId="5" borderId="6" xfId="2" applyNumberFormat="1" applyFont="1" applyFill="1" applyBorder="1"/>
    <xf numFmtId="2" fontId="7" fillId="5" borderId="6" xfId="3" applyNumberFormat="1" applyFont="1" applyFill="1" applyBorder="1"/>
    <xf numFmtId="4" fontId="7" fillId="5" borderId="15" xfId="1" applyNumberFormat="1" applyFont="1" applyFill="1" applyBorder="1"/>
    <xf numFmtId="4" fontId="7" fillId="4" borderId="6" xfId="1" applyNumberFormat="1" applyFont="1" applyFill="1" applyBorder="1"/>
    <xf numFmtId="40" fontId="7" fillId="4" borderId="6" xfId="2" applyNumberFormat="1" applyFont="1" applyFill="1" applyBorder="1"/>
    <xf numFmtId="2" fontId="7" fillId="4" borderId="6" xfId="3" applyNumberFormat="1" applyFont="1" applyFill="1" applyBorder="1"/>
    <xf numFmtId="2" fontId="7" fillId="4" borderId="15" xfId="3" applyNumberFormat="1" applyFont="1" applyFill="1" applyBorder="1"/>
    <xf numFmtId="4" fontId="7" fillId="5" borderId="18" xfId="1" applyNumberFormat="1" applyFont="1" applyFill="1" applyBorder="1"/>
    <xf numFmtId="40" fontId="7" fillId="5" borderId="18" xfId="2" applyNumberFormat="1" applyFont="1" applyFill="1" applyBorder="1"/>
    <xf numFmtId="2" fontId="7" fillId="5" borderId="18" xfId="3" applyNumberFormat="1" applyFont="1" applyFill="1" applyBorder="1"/>
    <xf numFmtId="4" fontId="7" fillId="5" borderId="19" xfId="1" applyNumberFormat="1" applyFont="1" applyFill="1" applyBorder="1"/>
    <xf numFmtId="0" fontId="5" fillId="3" borderId="3" xfId="1" applyFont="1" applyFill="1" applyBorder="1" applyAlignment="1">
      <alignment horizontal="center"/>
    </xf>
    <xf numFmtId="0" fontId="5" fillId="3" borderId="21" xfId="1" applyFont="1" applyFill="1" applyBorder="1" applyAlignment="1">
      <alignment horizontal="center"/>
    </xf>
    <xf numFmtId="165" fontId="8" fillId="6" borderId="9" xfId="3" applyNumberFormat="1" applyFont="1" applyFill="1" applyBorder="1" applyAlignment="1">
      <alignment horizontal="right" vertical="center" indent="1"/>
    </xf>
    <xf numFmtId="4" fontId="7" fillId="4" borderId="22" xfId="1" applyNumberFormat="1" applyFont="1" applyFill="1" applyBorder="1"/>
    <xf numFmtId="40" fontId="7" fillId="4" borderId="22" xfId="2" applyNumberFormat="1" applyFont="1" applyFill="1" applyBorder="1"/>
    <xf numFmtId="165" fontId="7" fillId="4" borderId="22" xfId="3" applyNumberFormat="1" applyFont="1" applyFill="1" applyBorder="1" applyAlignment="1">
      <alignment horizontal="right" indent="1"/>
    </xf>
    <xf numFmtId="165" fontId="7" fillId="5" borderId="6" xfId="3" applyNumberFormat="1" applyFont="1" applyFill="1" applyBorder="1" applyAlignment="1">
      <alignment horizontal="right" indent="1"/>
    </xf>
    <xf numFmtId="165" fontId="7" fillId="4" borderId="6" xfId="3" applyNumberFormat="1" applyFont="1" applyFill="1" applyBorder="1" applyAlignment="1">
      <alignment horizontal="right" indent="1"/>
    </xf>
    <xf numFmtId="165" fontId="7" fillId="5" borderId="18" xfId="3" applyNumberFormat="1" applyFont="1" applyFill="1" applyBorder="1" applyAlignment="1">
      <alignment horizontal="right" indent="1"/>
    </xf>
    <xf numFmtId="4" fontId="10" fillId="6" borderId="8" xfId="1" applyNumberFormat="1" applyFont="1" applyFill="1" applyBorder="1" applyAlignment="1">
      <alignment vertical="center"/>
    </xf>
    <xf numFmtId="4" fontId="10" fillId="6" borderId="9" xfId="1" applyNumberFormat="1" applyFont="1" applyFill="1" applyBorder="1" applyAlignment="1">
      <alignment vertical="center"/>
    </xf>
    <xf numFmtId="4" fontId="10" fillId="6" borderId="12" xfId="1" applyNumberFormat="1" applyFont="1" applyFill="1" applyBorder="1" applyAlignment="1">
      <alignment vertical="center"/>
    </xf>
    <xf numFmtId="4" fontId="7" fillId="4" borderId="22" xfId="1" applyNumberFormat="1" applyFont="1" applyFill="1" applyBorder="1" applyAlignment="1">
      <alignment vertical="center"/>
    </xf>
    <xf numFmtId="40" fontId="7" fillId="4" borderId="22" xfId="2" applyNumberFormat="1" applyFont="1" applyFill="1" applyBorder="1" applyAlignment="1">
      <alignment vertical="center"/>
    </xf>
    <xf numFmtId="165" fontId="7" fillId="4" borderId="22" xfId="3" applyNumberFormat="1" applyFont="1" applyFill="1" applyBorder="1" applyAlignment="1">
      <alignment horizontal="right" vertical="center"/>
    </xf>
    <xf numFmtId="4" fontId="7" fillId="5" borderId="6" xfId="1" applyNumberFormat="1" applyFont="1" applyFill="1" applyBorder="1" applyAlignment="1">
      <alignment vertical="center"/>
    </xf>
    <xf numFmtId="40" fontId="7" fillId="5" borderId="6" xfId="2" applyNumberFormat="1" applyFont="1" applyFill="1" applyBorder="1" applyAlignment="1">
      <alignment vertical="center"/>
    </xf>
    <xf numFmtId="165" fontId="7" fillId="5" borderId="6" xfId="3" applyNumberFormat="1" applyFont="1" applyFill="1" applyBorder="1" applyAlignment="1">
      <alignment horizontal="right" vertical="center"/>
    </xf>
    <xf numFmtId="4" fontId="7" fillId="4" borderId="6" xfId="1" applyNumberFormat="1" applyFont="1" applyFill="1" applyBorder="1" applyAlignment="1">
      <alignment vertical="center"/>
    </xf>
    <xf numFmtId="40" fontId="7" fillId="4" borderId="6" xfId="2" applyNumberFormat="1" applyFont="1" applyFill="1" applyBorder="1" applyAlignment="1">
      <alignment vertical="center"/>
    </xf>
    <xf numFmtId="165" fontId="7" fillId="4" borderId="6" xfId="3" applyNumberFormat="1" applyFont="1" applyFill="1" applyBorder="1" applyAlignment="1">
      <alignment horizontal="right" vertical="center"/>
    </xf>
    <xf numFmtId="4" fontId="7" fillId="5" borderId="18" xfId="1" applyNumberFormat="1" applyFont="1" applyFill="1" applyBorder="1" applyAlignment="1">
      <alignment vertical="center"/>
    </xf>
    <xf numFmtId="40" fontId="7" fillId="5" borderId="18" xfId="2" applyNumberFormat="1" applyFont="1" applyFill="1" applyBorder="1" applyAlignment="1">
      <alignment vertical="center"/>
    </xf>
    <xf numFmtId="165" fontId="7" fillId="5" borderId="18" xfId="3" applyNumberFormat="1" applyFont="1" applyFill="1" applyBorder="1" applyAlignment="1">
      <alignment horizontal="right" vertical="center"/>
    </xf>
    <xf numFmtId="0" fontId="5" fillId="3" borderId="4" xfId="1" applyFont="1" applyFill="1" applyBorder="1" applyAlignment="1">
      <alignment horizontal="center"/>
    </xf>
    <xf numFmtId="0" fontId="5" fillId="3" borderId="11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5" fillId="3" borderId="4" xfId="1" applyFont="1" applyFill="1" applyBorder="1" applyAlignment="1">
      <alignment horizontal="center"/>
    </xf>
    <xf numFmtId="0" fontId="5" fillId="3" borderId="11" xfId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8" fillId="6" borderId="7" xfId="1" applyFont="1" applyFill="1" applyBorder="1" applyAlignment="1">
      <alignment horizontal="center" vertical="center"/>
    </xf>
    <xf numFmtId="0" fontId="8" fillId="6" borderId="8" xfId="1" applyFont="1" applyFill="1" applyBorder="1" applyAlignment="1">
      <alignment horizontal="center" vertical="center"/>
    </xf>
    <xf numFmtId="0" fontId="5" fillId="3" borderId="20" xfId="1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Porcentagem 2" xfId="3"/>
    <cellStyle name="Separador de milhares 2" xfId="2"/>
    <cellStyle name="Vírgula 2" xfId="4"/>
  </cellStyles>
  <dxfs count="0"/>
  <tableStyles count="0" defaultTableStyle="TableStyleMedium9" defaultPivotStyle="PivotStyleLight16"/>
  <colors>
    <mruColors>
      <color rgb="FFE6DD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até FEV / 2013</a:t>
            </a:r>
          </a:p>
        </c:rich>
      </c:tx>
      <c:overlay val="0"/>
    </c:title>
    <c:autoTitleDeleted val="0"/>
    <c:view3D>
      <c:rotX val="30"/>
      <c:rotY val="141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2"/>
              <c:layout>
                <c:manualLayout>
                  <c:x val="0.24119598899375311"/>
                  <c:y val="-0.1069053286943778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4267910990661934E-2"/>
                  <c:y val="-0.1115726667887444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543606035588024E-2"/>
                  <c:y val="-6.925593603125192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2.6949050040555741E-2"/>
                  <c:y val="2.1316608679728996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'TAB JAN-FEV'!$C$16:$C$24</c:f>
              <c:numCache>
                <c:formatCode>General</c:formatCode>
                <c:ptCount val="9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1824</c:v>
                </c:pt>
                <c:pt idx="7">
                  <c:v>1786</c:v>
                </c:pt>
                <c:pt idx="8">
                  <c:v>9359</c:v>
                </c:pt>
              </c:numCache>
            </c:numRef>
          </c:cat>
          <c:val>
            <c:numRef>
              <c:f>'TAB JAN-FEV'!$D$16:$D$24</c:f>
              <c:numCache>
                <c:formatCode>#,##0.00</c:formatCode>
                <c:ptCount val="9"/>
                <c:pt idx="0">
                  <c:v>81117.02</c:v>
                </c:pt>
                <c:pt idx="1">
                  <c:v>266721.90000000002</c:v>
                </c:pt>
                <c:pt idx="2">
                  <c:v>18833650.539999999</c:v>
                </c:pt>
                <c:pt idx="3">
                  <c:v>4368548.3499999996</c:v>
                </c:pt>
                <c:pt idx="4">
                  <c:v>503655.42</c:v>
                </c:pt>
                <c:pt idx="5">
                  <c:v>680866.72</c:v>
                </c:pt>
                <c:pt idx="6">
                  <c:v>124631.7</c:v>
                </c:pt>
                <c:pt idx="7">
                  <c:v>527971.91</c:v>
                </c:pt>
                <c:pt idx="8">
                  <c:v>5768698.6500000004</c:v>
                </c:pt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'TAB JAN-FEV'!$C$16:$C$24</c:f>
              <c:numCache>
                <c:formatCode>General</c:formatCode>
                <c:ptCount val="9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1824</c:v>
                </c:pt>
                <c:pt idx="7">
                  <c:v>1786</c:v>
                </c:pt>
                <c:pt idx="8">
                  <c:v>9359</c:v>
                </c:pt>
              </c:numCache>
            </c:numRef>
          </c:cat>
          <c:val>
            <c:numRef>
              <c:f>'TAB JAN-FEV'!$D$16:$D$24</c:f>
              <c:numCache>
                <c:formatCode>#,##0.00</c:formatCode>
                <c:ptCount val="9"/>
                <c:pt idx="0">
                  <c:v>81117.02</c:v>
                </c:pt>
                <c:pt idx="1">
                  <c:v>266721.90000000002</c:v>
                </c:pt>
                <c:pt idx="2">
                  <c:v>18833650.539999999</c:v>
                </c:pt>
                <c:pt idx="3">
                  <c:v>4368548.3499999996</c:v>
                </c:pt>
                <c:pt idx="4">
                  <c:v>503655.42</c:v>
                </c:pt>
                <c:pt idx="5">
                  <c:v>680866.72</c:v>
                </c:pt>
                <c:pt idx="6">
                  <c:v>124631.7</c:v>
                </c:pt>
                <c:pt idx="7">
                  <c:v>527971.91</c:v>
                </c:pt>
                <c:pt idx="8">
                  <c:v>5768698.6500000004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75" footer="0.3149606200000017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JANEIRO / 2014</a:t>
            </a: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086177950253948E-2"/>
          <c:y val="0.2736250991881829"/>
          <c:w val="0.84741385598947561"/>
          <c:h val="0.69164530305805438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3.4770754777944571E-2"/>
                  <c:y val="-3.711713361411220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1953404281546627E-2"/>
                  <c:y val="-2.4520234389305989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1837002776179343"/>
                  <c:y val="4.9864798876884574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26259611957572976"/>
                  <c:y val="-0.17956204602331691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JAN!$C$15:$C$22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JAN!$D$15:$D$22</c:f>
              <c:numCache>
                <c:formatCode>#,##0.00</c:formatCode>
                <c:ptCount val="8"/>
                <c:pt idx="0">
                  <c:v>0</c:v>
                </c:pt>
                <c:pt idx="1">
                  <c:v>183259.37</c:v>
                </c:pt>
                <c:pt idx="2">
                  <c:v>12161028.489999996</c:v>
                </c:pt>
                <c:pt idx="3">
                  <c:v>10107460.6</c:v>
                </c:pt>
                <c:pt idx="4">
                  <c:v>460659.20000000001</c:v>
                </c:pt>
                <c:pt idx="5">
                  <c:v>0</c:v>
                </c:pt>
                <c:pt idx="6">
                  <c:v>375060.15</c:v>
                </c:pt>
                <c:pt idx="7">
                  <c:v>3260480.47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13" footer="0.3149606200000031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</a:t>
            </a:r>
            <a:r>
              <a:rPr lang="pt-BR" sz="1000" b="0" i="1" baseline="0"/>
              <a:t> - MAR</a:t>
            </a:r>
            <a:r>
              <a:rPr lang="pt-BR" sz="1000" b="0" i="1"/>
              <a:t> / 2014</a:t>
            </a:r>
          </a:p>
        </c:rich>
      </c:tx>
      <c:layout>
        <c:manualLayout>
          <c:xMode val="edge"/>
          <c:yMode val="edge"/>
          <c:x val="0.25884464817533676"/>
          <c:y val="2.3255813953488372E-2"/>
        </c:manualLayout>
      </c:layout>
      <c:overlay val="0"/>
    </c:title>
    <c:autoTitleDeleted val="0"/>
    <c:view3D>
      <c:rotX val="40"/>
      <c:rotY val="15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3098930780872822E-4"/>
          <c:y val="0.18835378135872571"/>
          <c:w val="0.83821845202614764"/>
          <c:h val="0.68389336507355181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1925226160779465"/>
                  <c:y val="-7.4838552157724503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689114071701344E-2"/>
                  <c:y val="5.3997741561374546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7122801542728144"/>
                  <c:y val="-8.579411585179759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4659953780424276"/>
                  <c:y val="9.175578343404752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2748305321441817E-2"/>
                  <c:y val="-0.13028840871635244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2613181756390942E-2"/>
                  <c:y val="-5.5313434657877233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9219661366578225E-2"/>
                  <c:y val="1.3974241591894036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5779186492748054"/>
                  <c:y val="-0.15075444057864884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FEV!$C$15:$C$22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FEV!$D$15:$D$22</c:f>
              <c:numCache>
                <c:formatCode>#,##0.00</c:formatCode>
                <c:ptCount val="8"/>
                <c:pt idx="0">
                  <c:v>100000</c:v>
                </c:pt>
                <c:pt idx="1">
                  <c:v>184807.3</c:v>
                </c:pt>
                <c:pt idx="2">
                  <c:v>23473397.460000001</c:v>
                </c:pt>
                <c:pt idx="3">
                  <c:v>11155431.43</c:v>
                </c:pt>
                <c:pt idx="4">
                  <c:v>460659.20000000001</c:v>
                </c:pt>
                <c:pt idx="5">
                  <c:v>14867.92</c:v>
                </c:pt>
                <c:pt idx="6">
                  <c:v>833796.26</c:v>
                </c:pt>
                <c:pt idx="7">
                  <c:v>6556727.0700000003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0862"/>
          <c:w val="9.7320680119590941E-2"/>
          <c:h val="0.56071049258377803"/>
        </c:manualLayout>
      </c:layout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36" footer="0.3149606200000033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</a:t>
            </a:r>
            <a:r>
              <a:rPr lang="pt-BR" sz="1000" b="0" i="1" baseline="0"/>
              <a:t> - MAR</a:t>
            </a:r>
            <a:r>
              <a:rPr lang="pt-BR" sz="1000" b="0" i="1"/>
              <a:t> / 2014</a:t>
            </a:r>
          </a:p>
        </c:rich>
      </c:tx>
      <c:layout>
        <c:manualLayout>
          <c:xMode val="edge"/>
          <c:yMode val="edge"/>
          <c:x val="0.25884464817533676"/>
          <c:y val="2.3255813953488372E-2"/>
        </c:manualLayout>
      </c:layout>
      <c:overlay val="0"/>
    </c:title>
    <c:autoTitleDeleted val="0"/>
    <c:view3D>
      <c:rotX val="40"/>
      <c:rotY val="15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3098930780872822E-4"/>
          <c:y val="0.18835378135872571"/>
          <c:w val="0.83821845202614764"/>
          <c:h val="0.68389336507355181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1925226160779465"/>
                  <c:y val="-7.4838552157724503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689114071701344E-2"/>
                  <c:y val="5.3997741561374546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7122801542728144"/>
                  <c:y val="-8.579411585179759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4659953780424281"/>
                  <c:y val="9.175578343404752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2748305321441817E-2"/>
                  <c:y val="-0.13028840871635244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2613181756390942E-2"/>
                  <c:y val="-5.531343465787727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9219661366578225E-2"/>
                  <c:y val="1.3974241591894036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5779186492748062"/>
                  <c:y val="-0.1507544405786489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MAR!$C$15:$C$22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MAR!$D$15:$D$22</c:f>
              <c:numCache>
                <c:formatCode>#,##0.00</c:formatCode>
                <c:ptCount val="8"/>
                <c:pt idx="0">
                  <c:v>100000</c:v>
                </c:pt>
                <c:pt idx="1">
                  <c:v>238667.3</c:v>
                </c:pt>
                <c:pt idx="2">
                  <c:v>33058451.190000005</c:v>
                </c:pt>
                <c:pt idx="3">
                  <c:v>11328655.479999999</c:v>
                </c:pt>
                <c:pt idx="4">
                  <c:v>460659.20000000001</c:v>
                </c:pt>
                <c:pt idx="5">
                  <c:v>29625.52</c:v>
                </c:pt>
                <c:pt idx="6">
                  <c:v>1226093.4200000002</c:v>
                </c:pt>
                <c:pt idx="7">
                  <c:v>9868911.1799999997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0873"/>
          <c:w val="9.7320680119590941E-2"/>
          <c:h val="0.56071049258377847"/>
        </c:manualLayout>
      </c:layout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47" footer="0.3149606200000034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</a:t>
            </a:r>
            <a:r>
              <a:rPr lang="pt-BR" sz="1000" b="0" i="1" baseline="0"/>
              <a:t> - ABR</a:t>
            </a:r>
            <a:r>
              <a:rPr lang="pt-BR" sz="1000" b="0" i="1"/>
              <a:t> / 2014</a:t>
            </a:r>
          </a:p>
        </c:rich>
      </c:tx>
      <c:layout>
        <c:manualLayout>
          <c:xMode val="edge"/>
          <c:yMode val="edge"/>
          <c:x val="0.25884464817533676"/>
          <c:y val="2.3255813953488372E-2"/>
        </c:manualLayout>
      </c:layout>
      <c:overlay val="0"/>
    </c:title>
    <c:autoTitleDeleted val="0"/>
    <c:view3D>
      <c:rotX val="40"/>
      <c:rotY val="15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3098930780872822E-4"/>
          <c:y val="0.18835378135872571"/>
          <c:w val="0.83821845202614764"/>
          <c:h val="0.68389336507355181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1925226160779465"/>
                  <c:y val="-7.4838552157724503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689114071701344E-2"/>
                  <c:y val="5.3997741561374546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7122801542728144"/>
                  <c:y val="-8.579411585179759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4659953780424287"/>
                  <c:y val="9.175578343404752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2748305321441817E-2"/>
                  <c:y val="-0.13028840871635244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2613181756390942E-2"/>
                  <c:y val="-5.5313434657877324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9219661366578225E-2"/>
                  <c:y val="1.3974241591894036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5779186492748074"/>
                  <c:y val="-0.15075444057864898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ABR!$C$15:$C$22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ABR!$D$15:$D$22</c:f>
              <c:numCache>
                <c:formatCode>#,##0.00</c:formatCode>
                <c:ptCount val="8"/>
                <c:pt idx="0">
                  <c:v>100000</c:v>
                </c:pt>
                <c:pt idx="1">
                  <c:v>411082.12</c:v>
                </c:pt>
                <c:pt idx="2">
                  <c:v>42189768.25</c:v>
                </c:pt>
                <c:pt idx="3">
                  <c:v>11542868.489999998</c:v>
                </c:pt>
                <c:pt idx="4">
                  <c:v>460659.20000000001</c:v>
                </c:pt>
                <c:pt idx="5">
                  <c:v>79056.75</c:v>
                </c:pt>
                <c:pt idx="6">
                  <c:v>1624742.18</c:v>
                </c:pt>
                <c:pt idx="7">
                  <c:v>13178289.210000001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0878"/>
          <c:w val="9.7320680119590941E-2"/>
          <c:h val="0.56071049258377903"/>
        </c:manualLayout>
      </c:layout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58" footer="0.31496062000000358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</a:t>
            </a:r>
            <a:r>
              <a:rPr lang="pt-BR" sz="1000" b="0" i="1" baseline="0"/>
              <a:t> - MAIO</a:t>
            </a:r>
            <a:r>
              <a:rPr lang="pt-BR" sz="1000" b="0" i="1"/>
              <a:t> / 2014</a:t>
            </a:r>
          </a:p>
        </c:rich>
      </c:tx>
      <c:layout>
        <c:manualLayout>
          <c:xMode val="edge"/>
          <c:yMode val="edge"/>
          <c:x val="0.25884464817533676"/>
          <c:y val="2.3255813953488372E-2"/>
        </c:manualLayout>
      </c:layout>
      <c:overlay val="0"/>
    </c:title>
    <c:autoTitleDeleted val="0"/>
    <c:view3D>
      <c:rotX val="40"/>
      <c:rotY val="15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3098930780872822E-4"/>
          <c:y val="0.18835378135872571"/>
          <c:w val="0.83821845202614764"/>
          <c:h val="0.68389336507355181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3390178910341061E-2"/>
                  <c:y val="9.1828114508942196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2034539240571858"/>
                  <c:y val="0.10050936946835136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7582571740894515"/>
                  <c:y val="7.699658182262111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5579494176757044"/>
                  <c:y val="-7.8786852224867254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4242560275601462E-2"/>
                  <c:y val="-3.726515290239882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8015570280671619E-2"/>
                  <c:y val="1.8329976194836121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3817363348242075E-2"/>
                  <c:y val="5.273393151437472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1403394226336246E-2"/>
                  <c:y val="5.8547885002746783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MAI!$C$15:$C$22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MAI!$D$15:$D$22</c:f>
              <c:numCache>
                <c:formatCode>#,##0.00</c:formatCode>
                <c:ptCount val="8"/>
                <c:pt idx="0">
                  <c:v>100000</c:v>
                </c:pt>
                <c:pt idx="1">
                  <c:v>444374.37</c:v>
                </c:pt>
                <c:pt idx="2">
                  <c:v>51490605.999999993</c:v>
                </c:pt>
                <c:pt idx="3">
                  <c:v>12604897.339999998</c:v>
                </c:pt>
                <c:pt idx="4">
                  <c:v>460659.20000000001</c:v>
                </c:pt>
                <c:pt idx="5">
                  <c:v>56231.569999999992</c:v>
                </c:pt>
                <c:pt idx="6">
                  <c:v>2136184.64</c:v>
                </c:pt>
                <c:pt idx="7">
                  <c:v>2136184.64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0884"/>
          <c:w val="9.7320680119590941E-2"/>
          <c:h val="0.56071049258377947"/>
        </c:manualLayout>
      </c:layout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74" footer="0.3149606200000037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</a:t>
            </a:r>
            <a:r>
              <a:rPr lang="pt-BR" sz="1000" b="0" i="1" baseline="0"/>
              <a:t> - JUN</a:t>
            </a:r>
            <a:r>
              <a:rPr lang="pt-BR" sz="1000" b="0" i="1"/>
              <a:t> / 2014</a:t>
            </a:r>
          </a:p>
        </c:rich>
      </c:tx>
      <c:layout>
        <c:manualLayout>
          <c:xMode val="edge"/>
          <c:yMode val="edge"/>
          <c:x val="0.25884464817533676"/>
          <c:y val="2.3255813953488372E-2"/>
        </c:manualLayout>
      </c:layout>
      <c:overlay val="0"/>
    </c:title>
    <c:autoTitleDeleted val="0"/>
    <c:view3D>
      <c:rotX val="40"/>
      <c:rotY val="15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3098930780872822E-4"/>
          <c:y val="0.18835378135872571"/>
          <c:w val="0.83821845202614764"/>
          <c:h val="0.68389336507355181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3390178910341096E-2"/>
                  <c:y val="9.1828114508942196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2034539240571858"/>
                  <c:y val="0.10050936946835136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988142273172645"/>
                  <c:y val="-0.10129799182078988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2820872987758708"/>
                  <c:y val="7.2375938472807183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4242560275601462E-2"/>
                  <c:y val="-3.726515290239882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8015570280671623E-2"/>
                  <c:y val="1.8329976194836121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3817363348242075E-2"/>
                  <c:y val="5.2733931514374763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5549319494853742"/>
                  <c:y val="-0.1274986266251602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JUN!$C$15:$C$22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JUN!$D$15:$D$22</c:f>
              <c:numCache>
                <c:formatCode>#,##0.00</c:formatCode>
                <c:ptCount val="8"/>
                <c:pt idx="0">
                  <c:v>100000</c:v>
                </c:pt>
                <c:pt idx="1">
                  <c:v>446187.37</c:v>
                </c:pt>
                <c:pt idx="2">
                  <c:v>64133629.669999994</c:v>
                </c:pt>
                <c:pt idx="3">
                  <c:v>12618960.67</c:v>
                </c:pt>
                <c:pt idx="4">
                  <c:v>460659.20000000001</c:v>
                </c:pt>
                <c:pt idx="5">
                  <c:v>57798.169999999991</c:v>
                </c:pt>
                <c:pt idx="6">
                  <c:v>2544700.2000000002</c:v>
                </c:pt>
                <c:pt idx="7">
                  <c:v>19973182.280000001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0892"/>
          <c:w val="9.7320680119590941E-2"/>
          <c:h val="0.56071049258378003"/>
        </c:manualLayout>
      </c:layout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91" footer="0.3149606200000039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</a:t>
            </a:r>
            <a:r>
              <a:rPr lang="pt-BR" sz="1000" b="0" i="1" baseline="0"/>
              <a:t> - JUL</a:t>
            </a:r>
            <a:r>
              <a:rPr lang="pt-BR" sz="1000" b="0" i="1"/>
              <a:t> / 2014</a:t>
            </a:r>
          </a:p>
        </c:rich>
      </c:tx>
      <c:layout>
        <c:manualLayout>
          <c:xMode val="edge"/>
          <c:yMode val="edge"/>
          <c:x val="0.25884464817533676"/>
          <c:y val="2.3255813953488372E-2"/>
        </c:manualLayout>
      </c:layout>
      <c:overlay val="0"/>
    </c:title>
    <c:autoTitleDeleted val="0"/>
    <c:view3D>
      <c:rotX val="40"/>
      <c:rotY val="15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3098930780872822E-4"/>
          <c:y val="0.18835378135872571"/>
          <c:w val="0.83821845202614764"/>
          <c:h val="0.68389336507355181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3390178910341116E-2"/>
                  <c:y val="9.1828114508942196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2034539240571858"/>
                  <c:y val="0.10050936946835136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9881422731726456"/>
                  <c:y val="-0.10129799182078991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2820872987758708"/>
                  <c:y val="7.2375938472807183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4242560275601462E-2"/>
                  <c:y val="-3.726515290239882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8015570280671623E-2"/>
                  <c:y val="1.8329976194836121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3817363348242075E-2"/>
                  <c:y val="5.2733931514374797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5549319494853744"/>
                  <c:y val="-0.1274986266251602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JUL!$C$15:$C$22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JUL!$D$15:$D$22</c:f>
              <c:numCache>
                <c:formatCode>#,##0.00</c:formatCode>
                <c:ptCount val="8"/>
                <c:pt idx="0">
                  <c:v>100000</c:v>
                </c:pt>
                <c:pt idx="1">
                  <c:v>554638.79</c:v>
                </c:pt>
                <c:pt idx="2">
                  <c:v>76648930.829999998</c:v>
                </c:pt>
                <c:pt idx="3">
                  <c:v>12802211.66</c:v>
                </c:pt>
                <c:pt idx="4">
                  <c:v>460659.20000000001</c:v>
                </c:pt>
                <c:pt idx="5">
                  <c:v>60771.97</c:v>
                </c:pt>
                <c:pt idx="6">
                  <c:v>2952588.28</c:v>
                </c:pt>
                <c:pt idx="7">
                  <c:v>24652563.32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0898"/>
          <c:w val="9.7320680119590941E-2"/>
          <c:h val="0.56071049258378047"/>
        </c:manualLayout>
      </c:layout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02" footer="0.314960620000004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</a:t>
            </a:r>
            <a:r>
              <a:rPr lang="pt-BR" sz="1000" b="0" i="1" baseline="0"/>
              <a:t> - AGO</a:t>
            </a:r>
            <a:r>
              <a:rPr lang="pt-BR" sz="1000" b="0" i="1"/>
              <a:t> / 2014</a:t>
            </a:r>
          </a:p>
        </c:rich>
      </c:tx>
      <c:layout>
        <c:manualLayout>
          <c:xMode val="edge"/>
          <c:yMode val="edge"/>
          <c:x val="0.25884464817533676"/>
          <c:y val="2.3255813953488372E-2"/>
        </c:manualLayout>
      </c:layout>
      <c:overlay val="0"/>
    </c:title>
    <c:autoTitleDeleted val="0"/>
    <c:view3D>
      <c:rotX val="40"/>
      <c:rotY val="15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3098930780872822E-4"/>
          <c:y val="0.18835378135872571"/>
          <c:w val="0.83821845202614764"/>
          <c:h val="0.68389336507355181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3390178910341137E-2"/>
                  <c:y val="9.1828114508942196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2034539240571858"/>
                  <c:y val="0.10050936946835136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9881422731726461"/>
                  <c:y val="-0.10129799182078994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2820872987758708"/>
                  <c:y val="7.2375938472807183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4242560275601462E-2"/>
                  <c:y val="-3.726515290239882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8015570280671623E-2"/>
                  <c:y val="1.8329976194836121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3817363348242075E-2"/>
                  <c:y val="5.273393151437482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5549319494853744"/>
                  <c:y val="-0.1274986266251602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AGO!$C$15:$C$22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AGO!$D$15:$D$22</c:f>
              <c:numCache>
                <c:formatCode>#,##0.00</c:formatCode>
                <c:ptCount val="8"/>
                <c:pt idx="0">
                  <c:v>100000</c:v>
                </c:pt>
                <c:pt idx="1">
                  <c:v>575052.99</c:v>
                </c:pt>
                <c:pt idx="2">
                  <c:v>86663019.689999998</c:v>
                </c:pt>
                <c:pt idx="3">
                  <c:v>13123375.759999998</c:v>
                </c:pt>
                <c:pt idx="4">
                  <c:v>460659.20000000001</c:v>
                </c:pt>
                <c:pt idx="5">
                  <c:v>65839.25</c:v>
                </c:pt>
                <c:pt idx="6">
                  <c:v>3454988.88</c:v>
                </c:pt>
                <c:pt idx="7">
                  <c:v>28176938.689999998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0903"/>
          <c:w val="9.7320680119590941E-2"/>
          <c:h val="0.56071049258378103"/>
        </c:manualLayout>
      </c:layout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13" footer="0.3149606200000041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</a:t>
            </a:r>
            <a:r>
              <a:rPr lang="pt-BR" sz="1000" b="0" i="1" baseline="0"/>
              <a:t> - SET</a:t>
            </a:r>
            <a:r>
              <a:rPr lang="pt-BR" sz="1000" b="0" i="1"/>
              <a:t> / 2014</a:t>
            </a:r>
          </a:p>
        </c:rich>
      </c:tx>
      <c:layout>
        <c:manualLayout>
          <c:xMode val="edge"/>
          <c:yMode val="edge"/>
          <c:x val="0.25884464817533676"/>
          <c:y val="2.3255813953488372E-2"/>
        </c:manualLayout>
      </c:layout>
      <c:overlay val="0"/>
    </c:title>
    <c:autoTitleDeleted val="0"/>
    <c:view3D>
      <c:rotX val="40"/>
      <c:rotY val="15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3098930780872822E-4"/>
          <c:y val="0.18835378135872571"/>
          <c:w val="0.83821845202614764"/>
          <c:h val="0.68389336507355181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3390178910341158E-2"/>
                  <c:y val="9.1828114508942196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2034539240571858"/>
                  <c:y val="0.10050936946835136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8961882335393671"/>
                  <c:y val="4.9864798876884504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2820872987758708"/>
                  <c:y val="7.2375938472807183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4242560275601462E-2"/>
                  <c:y val="-3.726515290239882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8015570280671623E-2"/>
                  <c:y val="1.8329976194836121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3817363348242075E-2"/>
                  <c:y val="5.2733931514374846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5549319494853744"/>
                  <c:y val="-0.1274986266251602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SET!$C$15:$C$22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SET!$D$15:$D$22</c:f>
              <c:numCache>
                <c:formatCode>#,##0.00</c:formatCode>
                <c:ptCount val="8"/>
                <c:pt idx="0">
                  <c:v>100000</c:v>
                </c:pt>
                <c:pt idx="1">
                  <c:v>628423.79</c:v>
                </c:pt>
                <c:pt idx="2">
                  <c:v>97404303.059999987</c:v>
                </c:pt>
                <c:pt idx="3">
                  <c:v>13284196.689999999</c:v>
                </c:pt>
                <c:pt idx="4">
                  <c:v>460659.20000000001</c:v>
                </c:pt>
                <c:pt idx="5">
                  <c:v>75213.95</c:v>
                </c:pt>
                <c:pt idx="6">
                  <c:v>3864992.96</c:v>
                </c:pt>
                <c:pt idx="7">
                  <c:v>31693911.759999998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0909"/>
          <c:w val="9.7320680119590941E-2"/>
          <c:h val="0.56071049258378147"/>
        </c:manualLayout>
      </c:layout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35" footer="0.3149606200000043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15</xdr:row>
      <xdr:rowOff>85725</xdr:rowOff>
    </xdr:from>
    <xdr:to>
      <xdr:col>1</xdr:col>
      <xdr:colOff>5181599</xdr:colOff>
      <xdr:row>32</xdr:row>
      <xdr:rowOff>123825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14</xdr:row>
      <xdr:rowOff>152400</xdr:rowOff>
    </xdr:from>
    <xdr:to>
      <xdr:col>2</xdr:col>
      <xdr:colOff>66674</xdr:colOff>
      <xdr:row>32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14</xdr:row>
      <xdr:rowOff>152400</xdr:rowOff>
    </xdr:from>
    <xdr:to>
      <xdr:col>2</xdr:col>
      <xdr:colOff>66674</xdr:colOff>
      <xdr:row>32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14</xdr:row>
      <xdr:rowOff>152400</xdr:rowOff>
    </xdr:from>
    <xdr:to>
      <xdr:col>2</xdr:col>
      <xdr:colOff>66674</xdr:colOff>
      <xdr:row>32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14</xdr:row>
      <xdr:rowOff>152400</xdr:rowOff>
    </xdr:from>
    <xdr:to>
      <xdr:col>2</xdr:col>
      <xdr:colOff>66674</xdr:colOff>
      <xdr:row>32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14</xdr:row>
      <xdr:rowOff>152400</xdr:rowOff>
    </xdr:from>
    <xdr:to>
      <xdr:col>2</xdr:col>
      <xdr:colOff>66674</xdr:colOff>
      <xdr:row>32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14</xdr:row>
      <xdr:rowOff>152400</xdr:rowOff>
    </xdr:from>
    <xdr:to>
      <xdr:col>2</xdr:col>
      <xdr:colOff>66674</xdr:colOff>
      <xdr:row>32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14</xdr:row>
      <xdr:rowOff>152400</xdr:rowOff>
    </xdr:from>
    <xdr:to>
      <xdr:col>2</xdr:col>
      <xdr:colOff>66674</xdr:colOff>
      <xdr:row>32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14</xdr:row>
      <xdr:rowOff>152400</xdr:rowOff>
    </xdr:from>
    <xdr:to>
      <xdr:col>2</xdr:col>
      <xdr:colOff>66674</xdr:colOff>
      <xdr:row>32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14</xdr:row>
      <xdr:rowOff>152400</xdr:rowOff>
    </xdr:from>
    <xdr:to>
      <xdr:col>2</xdr:col>
      <xdr:colOff>66674</xdr:colOff>
      <xdr:row>32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C34" sqref="C33:C34"/>
    </sheetView>
  </sheetViews>
  <sheetFormatPr defaultRowHeight="15" x14ac:dyDescent="0.25"/>
  <cols>
    <col min="2" max="2" width="82" customWidth="1"/>
    <col min="3" max="4" width="13.7109375" customWidth="1"/>
    <col min="6" max="6" width="13.7109375" customWidth="1"/>
    <col min="8" max="8" width="13.7109375" customWidth="1"/>
  </cols>
  <sheetData>
    <row r="1" spans="1:9" s="1" customFormat="1" ht="30" customHeight="1" thickBot="1" x14ac:dyDescent="0.2">
      <c r="A1" s="85" t="s">
        <v>19</v>
      </c>
      <c r="B1" s="85"/>
      <c r="C1" s="85"/>
      <c r="D1" s="85"/>
      <c r="E1" s="85"/>
      <c r="F1" s="85"/>
      <c r="G1" s="85"/>
      <c r="H1" s="85"/>
      <c r="I1" s="85"/>
    </row>
    <row r="2" spans="1:9" s="1" customFormat="1" ht="15" customHeight="1" thickBot="1" x14ac:dyDescent="0.25">
      <c r="A2" s="86" t="s">
        <v>0</v>
      </c>
      <c r="B2" s="87" t="s">
        <v>6</v>
      </c>
      <c r="C2" s="88" t="s">
        <v>1</v>
      </c>
      <c r="D2" s="90" t="s">
        <v>7</v>
      </c>
      <c r="E2" s="86"/>
      <c r="F2" s="2" t="s">
        <v>2</v>
      </c>
      <c r="G2" s="2"/>
      <c r="H2" s="83" t="s">
        <v>3</v>
      </c>
      <c r="I2" s="84"/>
    </row>
    <row r="3" spans="1:9" s="1" customFormat="1" ht="15" customHeight="1" thickBot="1" x14ac:dyDescent="0.25">
      <c r="A3" s="86"/>
      <c r="B3" s="87"/>
      <c r="C3" s="89"/>
      <c r="D3" s="3" t="s">
        <v>4</v>
      </c>
      <c r="E3" s="3" t="s">
        <v>5</v>
      </c>
      <c r="F3" s="3" t="s">
        <v>4</v>
      </c>
      <c r="G3" s="3" t="s">
        <v>5</v>
      </c>
      <c r="H3" s="3" t="s">
        <v>4</v>
      </c>
      <c r="I3" s="3" t="s">
        <v>5</v>
      </c>
    </row>
    <row r="4" spans="1:9" s="1" customFormat="1" ht="12.95" customHeight="1" x14ac:dyDescent="0.15">
      <c r="A4" s="5">
        <v>1843</v>
      </c>
      <c r="B4" s="6" t="s">
        <v>8</v>
      </c>
      <c r="C4" s="9">
        <v>17900000</v>
      </c>
      <c r="D4" s="9">
        <v>81117.02</v>
      </c>
      <c r="E4" s="9">
        <f>(D4/D$13)*100</f>
        <v>0.26035877117842732</v>
      </c>
      <c r="F4" s="9">
        <v>81117.02</v>
      </c>
      <c r="G4" s="9">
        <f>(F4/F$13)*100</f>
        <v>0.26035877117842732</v>
      </c>
      <c r="H4" s="9">
        <v>17818882.98</v>
      </c>
      <c r="I4" s="9">
        <f>(H4/H$13)*100</f>
        <v>10.730807438326693</v>
      </c>
    </row>
    <row r="5" spans="1:9" s="1" customFormat="1" ht="12.95" customHeight="1" x14ac:dyDescent="0.15">
      <c r="A5" s="7">
        <v>1869</v>
      </c>
      <c r="B5" s="8" t="s">
        <v>9</v>
      </c>
      <c r="C5" s="10">
        <v>3288469</v>
      </c>
      <c r="D5" s="10">
        <v>266721.90000000002</v>
      </c>
      <c r="E5" s="10">
        <f t="shared" ref="E5:E12" si="0">(D5/D$13)*100</f>
        <v>0.85608897035881459</v>
      </c>
      <c r="F5" s="10">
        <v>266721.90000000002</v>
      </c>
      <c r="G5" s="10">
        <f t="shared" ref="G5:G12" si="1">(F5/F$13)*100</f>
        <v>0.85608897035881459</v>
      </c>
      <c r="H5" s="10">
        <v>3021747.1</v>
      </c>
      <c r="I5" s="10">
        <f t="shared" ref="I5:I13" si="2">(H5/H$13)*100</f>
        <v>1.81974292629998</v>
      </c>
    </row>
    <row r="6" spans="1:9" s="1" customFormat="1" ht="12.95" customHeight="1" x14ac:dyDescent="0.15">
      <c r="A6" s="5">
        <v>11134</v>
      </c>
      <c r="B6" s="6" t="s">
        <v>10</v>
      </c>
      <c r="C6" s="9">
        <v>146907284.09999999</v>
      </c>
      <c r="D6" s="9">
        <v>18833650.539999999</v>
      </c>
      <c r="E6" s="9">
        <f t="shared" si="0"/>
        <v>60.449781209890638</v>
      </c>
      <c r="F6" s="9">
        <v>18833650.539999999</v>
      </c>
      <c r="G6" s="9">
        <f t="shared" si="1"/>
        <v>60.449781209890638</v>
      </c>
      <c r="H6" s="9">
        <v>128073633.56</v>
      </c>
      <c r="I6" s="9">
        <f t="shared" si="2"/>
        <v>77.12792666082008</v>
      </c>
    </row>
    <row r="7" spans="1:9" s="1" customFormat="1" ht="12.95" customHeight="1" x14ac:dyDescent="0.15">
      <c r="A7" s="7">
        <v>1858</v>
      </c>
      <c r="B7" s="8" t="s">
        <v>11</v>
      </c>
      <c r="C7" s="10">
        <v>12020000</v>
      </c>
      <c r="D7" s="10">
        <v>4368548.3499999996</v>
      </c>
      <c r="E7" s="10">
        <f t="shared" si="0"/>
        <v>14.021593498374891</v>
      </c>
      <c r="F7" s="10">
        <v>4368548.3499999996</v>
      </c>
      <c r="G7" s="10">
        <f t="shared" si="1"/>
        <v>14.021593498374891</v>
      </c>
      <c r="H7" s="10">
        <v>7651451.6500000004</v>
      </c>
      <c r="I7" s="10">
        <f t="shared" si="2"/>
        <v>4.6078227446677493</v>
      </c>
    </row>
    <row r="8" spans="1:9" s="1" customFormat="1" ht="12.95" customHeight="1" x14ac:dyDescent="0.15">
      <c r="A8" s="5">
        <v>1882</v>
      </c>
      <c r="B8" s="6" t="s">
        <v>12</v>
      </c>
      <c r="C8" s="9">
        <v>1530000</v>
      </c>
      <c r="D8" s="9">
        <v>503655.42</v>
      </c>
      <c r="E8" s="9">
        <f t="shared" si="0"/>
        <v>1.6165671057511073</v>
      </c>
      <c r="F8" s="9">
        <v>503655.42</v>
      </c>
      <c r="G8" s="9">
        <f t="shared" si="1"/>
        <v>1.6165671057511073</v>
      </c>
      <c r="H8" s="9">
        <v>1026344.58</v>
      </c>
      <c r="I8" s="9">
        <f t="shared" si="2"/>
        <v>0.61808060952596733</v>
      </c>
    </row>
    <row r="9" spans="1:9" s="1" customFormat="1" ht="12.95" customHeight="1" x14ac:dyDescent="0.15">
      <c r="A9" s="7">
        <v>11135</v>
      </c>
      <c r="B9" s="8" t="s">
        <v>13</v>
      </c>
      <c r="C9" s="10">
        <v>3400000</v>
      </c>
      <c r="D9" s="10">
        <v>680866.72</v>
      </c>
      <c r="E9" s="10">
        <f t="shared" si="0"/>
        <v>2.1853566927814447</v>
      </c>
      <c r="F9" s="10">
        <v>680866.72</v>
      </c>
      <c r="G9" s="10">
        <f t="shared" si="1"/>
        <v>2.1853566927814447</v>
      </c>
      <c r="H9" s="10">
        <v>2719133.28</v>
      </c>
      <c r="I9" s="10">
        <f t="shared" si="2"/>
        <v>1.6375041948238696</v>
      </c>
    </row>
    <row r="10" spans="1:9" s="1" customFormat="1" ht="12.95" customHeight="1" x14ac:dyDescent="0.15">
      <c r="A10" s="5">
        <v>1824</v>
      </c>
      <c r="B10" s="6" t="s">
        <v>14</v>
      </c>
      <c r="C10" s="9">
        <v>1634925.84</v>
      </c>
      <c r="D10" s="9">
        <v>124631.7</v>
      </c>
      <c r="E10" s="9">
        <f t="shared" si="0"/>
        <v>0.40002648349111436</v>
      </c>
      <c r="F10" s="9">
        <v>124631.7</v>
      </c>
      <c r="G10" s="9">
        <f t="shared" si="1"/>
        <v>0.40002648349111436</v>
      </c>
      <c r="H10" s="9">
        <v>1510294.14</v>
      </c>
      <c r="I10" s="9">
        <f t="shared" si="2"/>
        <v>0.9095225334698962</v>
      </c>
    </row>
    <row r="11" spans="1:9" s="1" customFormat="1" ht="12.95" customHeight="1" x14ac:dyDescent="0.15">
      <c r="A11" s="7">
        <v>1786</v>
      </c>
      <c r="B11" s="8" t="s">
        <v>15</v>
      </c>
      <c r="C11" s="10">
        <v>4760000</v>
      </c>
      <c r="D11" s="10">
        <v>527971.91</v>
      </c>
      <c r="E11" s="10">
        <f t="shared" si="0"/>
        <v>1.6946149859095812</v>
      </c>
      <c r="F11" s="10">
        <v>527971.91</v>
      </c>
      <c r="G11" s="10">
        <f t="shared" si="1"/>
        <v>1.6946149859095812</v>
      </c>
      <c r="H11" s="10">
        <v>4232028.09</v>
      </c>
      <c r="I11" s="10">
        <f t="shared" si="2"/>
        <v>2.5485928920657575</v>
      </c>
    </row>
    <row r="12" spans="1:9" s="1" customFormat="1" ht="12.95" customHeight="1" x14ac:dyDescent="0.15">
      <c r="A12" s="5">
        <v>9359</v>
      </c>
      <c r="B12" s="6" t="s">
        <v>16</v>
      </c>
      <c r="C12" s="9">
        <v>5768698.6500000004</v>
      </c>
      <c r="D12" s="9">
        <v>5768698.6500000004</v>
      </c>
      <c r="E12" s="9">
        <f t="shared" si="0"/>
        <v>18.515612282263973</v>
      </c>
      <c r="F12" s="9">
        <v>5768698.6500000004</v>
      </c>
      <c r="G12" s="9">
        <f t="shared" si="1"/>
        <v>18.515612282263973</v>
      </c>
      <c r="H12" s="9">
        <v>0</v>
      </c>
      <c r="I12" s="9">
        <f t="shared" si="2"/>
        <v>0</v>
      </c>
    </row>
    <row r="13" spans="1:9" s="1" customFormat="1" ht="15" customHeight="1" x14ac:dyDescent="0.15">
      <c r="A13" s="91" t="s">
        <v>17</v>
      </c>
      <c r="B13" s="92"/>
      <c r="C13" s="11">
        <f t="shared" ref="C13:H13" si="3">SUM(C4:C12)</f>
        <v>197209377.59</v>
      </c>
      <c r="D13" s="11">
        <f t="shared" si="3"/>
        <v>31155862.210000001</v>
      </c>
      <c r="E13" s="11">
        <f t="shared" si="3"/>
        <v>99.999999999999986</v>
      </c>
      <c r="F13" s="11">
        <f t="shared" si="3"/>
        <v>31155862.210000001</v>
      </c>
      <c r="G13" s="11">
        <f t="shared" si="3"/>
        <v>99.999999999999986</v>
      </c>
      <c r="H13" s="11">
        <f t="shared" si="3"/>
        <v>166053515.38000003</v>
      </c>
      <c r="I13" s="11">
        <f t="shared" si="2"/>
        <v>100</v>
      </c>
    </row>
    <row r="14" spans="1:9" x14ac:dyDescent="0.25">
      <c r="A14" s="82" t="s">
        <v>18</v>
      </c>
      <c r="B14" s="82"/>
      <c r="C14" s="82"/>
      <c r="D14" s="82"/>
      <c r="E14" s="82"/>
      <c r="F14" s="82"/>
      <c r="G14" s="82"/>
      <c r="H14" s="82"/>
      <c r="I14" s="82"/>
    </row>
    <row r="16" spans="1:9" x14ac:dyDescent="0.25">
      <c r="C16" s="14">
        <v>1843</v>
      </c>
      <c r="D16" s="12">
        <f t="shared" ref="D16:D24" si="4">F4</f>
        <v>81117.02</v>
      </c>
      <c r="E16" s="13"/>
    </row>
    <row r="17" spans="3:5" x14ac:dyDescent="0.25">
      <c r="C17" s="14">
        <v>1869</v>
      </c>
      <c r="D17" s="12">
        <f t="shared" si="4"/>
        <v>266721.90000000002</v>
      </c>
      <c r="E17" s="13"/>
    </row>
    <row r="18" spans="3:5" x14ac:dyDescent="0.25">
      <c r="C18" s="14">
        <v>11134</v>
      </c>
      <c r="D18" s="12">
        <f t="shared" si="4"/>
        <v>18833650.539999999</v>
      </c>
      <c r="E18" s="13"/>
    </row>
    <row r="19" spans="3:5" x14ac:dyDescent="0.25">
      <c r="C19" s="14">
        <v>1858</v>
      </c>
      <c r="D19" s="12">
        <f t="shared" si="4"/>
        <v>4368548.3499999996</v>
      </c>
      <c r="E19" s="13"/>
    </row>
    <row r="20" spans="3:5" x14ac:dyDescent="0.25">
      <c r="C20" s="14">
        <v>1882</v>
      </c>
      <c r="D20" s="12">
        <f t="shared" si="4"/>
        <v>503655.42</v>
      </c>
      <c r="E20" s="13"/>
    </row>
    <row r="21" spans="3:5" x14ac:dyDescent="0.25">
      <c r="C21" s="14">
        <v>11135</v>
      </c>
      <c r="D21" s="12">
        <f t="shared" si="4"/>
        <v>680866.72</v>
      </c>
      <c r="E21" s="13"/>
    </row>
    <row r="22" spans="3:5" x14ac:dyDescent="0.25">
      <c r="C22" s="14">
        <v>1824</v>
      </c>
      <c r="D22" s="12">
        <f t="shared" si="4"/>
        <v>124631.7</v>
      </c>
      <c r="E22" s="13"/>
    </row>
    <row r="23" spans="3:5" x14ac:dyDescent="0.25">
      <c r="C23" s="14">
        <v>1786</v>
      </c>
      <c r="D23" s="12">
        <f t="shared" si="4"/>
        <v>527971.91</v>
      </c>
      <c r="E23" s="13"/>
    </row>
    <row r="24" spans="3:5" x14ac:dyDescent="0.25">
      <c r="C24" s="14">
        <v>9359</v>
      </c>
      <c r="D24" s="12">
        <f t="shared" si="4"/>
        <v>5768698.6500000004</v>
      </c>
      <c r="E24" s="13"/>
    </row>
    <row r="25" spans="3:5" x14ac:dyDescent="0.25">
      <c r="D25" s="4">
        <f>SUM(D16:D24)</f>
        <v>31155862.210000001</v>
      </c>
      <c r="E25" s="13"/>
    </row>
  </sheetData>
  <sheetProtection password="C76B" sheet="1" objects="1" scenarios="1"/>
  <mergeCells count="8">
    <mergeCell ref="A14:I14"/>
    <mergeCell ref="H2:I2"/>
    <mergeCell ref="A1:I1"/>
    <mergeCell ref="A2:A3"/>
    <mergeCell ref="B2:B3"/>
    <mergeCell ref="C2:C3"/>
    <mergeCell ref="D2:E2"/>
    <mergeCell ref="A13:B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H21" sqref="H21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 x14ac:dyDescent="0.2">
      <c r="A1" s="85" t="s">
        <v>20</v>
      </c>
      <c r="B1" s="85"/>
      <c r="C1" s="85"/>
      <c r="D1" s="85"/>
      <c r="E1" s="85"/>
      <c r="F1" s="85"/>
      <c r="G1" s="85"/>
      <c r="H1" s="85"/>
      <c r="I1" s="85"/>
    </row>
    <row r="2" spans="1:9" s="1" customFormat="1" ht="15" customHeight="1" thickBot="1" x14ac:dyDescent="0.25">
      <c r="A2" s="86" t="s">
        <v>0</v>
      </c>
      <c r="B2" s="87" t="s">
        <v>6</v>
      </c>
      <c r="C2" s="88" t="s">
        <v>1</v>
      </c>
      <c r="D2" s="90" t="s">
        <v>29</v>
      </c>
      <c r="E2" s="86"/>
      <c r="F2" s="2" t="s">
        <v>2</v>
      </c>
      <c r="G2" s="2"/>
      <c r="H2" s="83" t="s">
        <v>3</v>
      </c>
      <c r="I2" s="84"/>
    </row>
    <row r="3" spans="1:9" s="1" customFormat="1" ht="15" customHeight="1" thickBot="1" x14ac:dyDescent="0.25">
      <c r="A3" s="86"/>
      <c r="B3" s="87"/>
      <c r="C3" s="89"/>
      <c r="D3" s="3" t="s">
        <v>4</v>
      </c>
      <c r="E3" s="3" t="s">
        <v>5</v>
      </c>
      <c r="F3" s="3" t="s">
        <v>4</v>
      </c>
      <c r="G3" s="3" t="s">
        <v>5</v>
      </c>
      <c r="H3" s="3" t="s">
        <v>4</v>
      </c>
      <c r="I3" s="3" t="s">
        <v>5</v>
      </c>
    </row>
    <row r="4" spans="1:9" s="1" customFormat="1" ht="12.95" customHeight="1" x14ac:dyDescent="0.2">
      <c r="A4" s="15">
        <v>1843</v>
      </c>
      <c r="B4" s="6" t="s">
        <v>8</v>
      </c>
      <c r="C4" s="21">
        <v>10000000</v>
      </c>
      <c r="D4" s="22">
        <v>0</v>
      </c>
      <c r="E4" s="23">
        <f>(D4/D$12)*100</f>
        <v>0</v>
      </c>
      <c r="F4" s="21">
        <v>0</v>
      </c>
      <c r="G4" s="23">
        <v>0</v>
      </c>
      <c r="H4" s="21">
        <v>10000000</v>
      </c>
      <c r="I4" s="24">
        <v>6.150915623340623</v>
      </c>
    </row>
    <row r="5" spans="1:9" s="1" customFormat="1" ht="12.95" customHeight="1" x14ac:dyDescent="0.2">
      <c r="A5" s="16">
        <v>1869</v>
      </c>
      <c r="B5" s="8" t="s">
        <v>9</v>
      </c>
      <c r="C5" s="25">
        <v>1319888</v>
      </c>
      <c r="D5" s="26">
        <v>183259.37</v>
      </c>
      <c r="E5" s="27">
        <f t="shared" ref="E5:E12" si="0">(D5/D$12)*100</f>
        <v>0.69029579260578577</v>
      </c>
      <c r="F5" s="25">
        <v>183259.37</v>
      </c>
      <c r="G5" s="27">
        <v>0.69029579260578577</v>
      </c>
      <c r="H5" s="25">
        <v>1136628.6299999999</v>
      </c>
      <c r="I5" s="28">
        <v>0.69913067982032473</v>
      </c>
    </row>
    <row r="6" spans="1:9" s="1" customFormat="1" ht="12.95" customHeight="1" x14ac:dyDescent="0.2">
      <c r="A6" s="15">
        <v>11134</v>
      </c>
      <c r="B6" s="6" t="s">
        <v>10</v>
      </c>
      <c r="C6" s="29">
        <v>142243733</v>
      </c>
      <c r="D6" s="30">
        <v>12161028.489999996</v>
      </c>
      <c r="E6" s="31">
        <f t="shared" si="0"/>
        <v>45.807790348761372</v>
      </c>
      <c r="F6" s="29">
        <v>12161028.489999996</v>
      </c>
      <c r="G6" s="31">
        <v>45.807790348761372</v>
      </c>
      <c r="H6" s="29">
        <v>130082704.51000001</v>
      </c>
      <c r="I6" s="32">
        <v>80.012773949696069</v>
      </c>
    </row>
    <row r="7" spans="1:9" s="1" customFormat="1" ht="12.95" customHeight="1" x14ac:dyDescent="0.2">
      <c r="A7" s="16">
        <v>1858</v>
      </c>
      <c r="B7" s="8" t="s">
        <v>11</v>
      </c>
      <c r="C7" s="25">
        <v>21677667</v>
      </c>
      <c r="D7" s="26">
        <v>10107460.6</v>
      </c>
      <c r="E7" s="27">
        <f t="shared" si="0"/>
        <v>38.072473599078457</v>
      </c>
      <c r="F7" s="25">
        <v>10107460.6</v>
      </c>
      <c r="G7" s="27">
        <v>38.072473599078457</v>
      </c>
      <c r="H7" s="25">
        <v>11570206.4</v>
      </c>
      <c r="I7" s="28">
        <v>7.1167363311035663</v>
      </c>
    </row>
    <row r="8" spans="1:9" s="1" customFormat="1" ht="12.95" customHeight="1" x14ac:dyDescent="0.2">
      <c r="A8" s="15">
        <v>1882</v>
      </c>
      <c r="B8" s="6" t="s">
        <v>12</v>
      </c>
      <c r="C8" s="29">
        <v>2303804</v>
      </c>
      <c r="D8" s="30">
        <v>460659.20000000001</v>
      </c>
      <c r="E8" s="31">
        <f t="shared" si="0"/>
        <v>1.7351969920290964</v>
      </c>
      <c r="F8" s="29">
        <v>460659.20000000001</v>
      </c>
      <c r="G8" s="31">
        <v>1.7351969920290964</v>
      </c>
      <c r="H8" s="29">
        <v>1843144.8</v>
      </c>
      <c r="I8" s="32">
        <v>1.1337028146399026</v>
      </c>
    </row>
    <row r="9" spans="1:9" s="1" customFormat="1" ht="12.95" customHeight="1" x14ac:dyDescent="0.2">
      <c r="A9" s="16">
        <v>11135</v>
      </c>
      <c r="B9" s="8" t="s">
        <v>13</v>
      </c>
      <c r="C9" s="25">
        <v>2399797</v>
      </c>
      <c r="D9" s="26">
        <v>0</v>
      </c>
      <c r="E9" s="27">
        <f t="shared" si="0"/>
        <v>0</v>
      </c>
      <c r="F9" s="25">
        <v>0</v>
      </c>
      <c r="G9" s="27">
        <v>0</v>
      </c>
      <c r="H9" s="25">
        <v>2399797</v>
      </c>
      <c r="I9" s="28">
        <v>1.4760948860145957</v>
      </c>
    </row>
    <row r="10" spans="1:9" s="1" customFormat="1" ht="12.95" customHeight="1" x14ac:dyDescent="0.2">
      <c r="A10" s="15">
        <v>1786</v>
      </c>
      <c r="B10" s="6" t="s">
        <v>15</v>
      </c>
      <c r="C10" s="29">
        <v>5920000</v>
      </c>
      <c r="D10" s="30">
        <v>375060.15</v>
      </c>
      <c r="E10" s="31">
        <f t="shared" si="0"/>
        <v>1.412765107285346</v>
      </c>
      <c r="F10" s="29">
        <v>375060.15</v>
      </c>
      <c r="G10" s="31">
        <v>1.412765107285346</v>
      </c>
      <c r="H10" s="29">
        <v>5544939.8499999996</v>
      </c>
      <c r="I10" s="32">
        <v>3.4106457153849008</v>
      </c>
    </row>
    <row r="11" spans="1:9" s="1" customFormat="1" ht="12.95" customHeight="1" x14ac:dyDescent="0.2">
      <c r="A11" s="16">
        <v>9359</v>
      </c>
      <c r="B11" s="8" t="s">
        <v>16</v>
      </c>
      <c r="C11" s="25">
        <v>3260480.47</v>
      </c>
      <c r="D11" s="26">
        <v>3260480.47</v>
      </c>
      <c r="E11" s="27">
        <f t="shared" si="0"/>
        <v>12.281478160239965</v>
      </c>
      <c r="F11" s="25">
        <v>3260480.47</v>
      </c>
      <c r="G11" s="27">
        <v>12.281478160239965</v>
      </c>
      <c r="H11" s="25">
        <v>0</v>
      </c>
      <c r="I11" s="28">
        <v>0</v>
      </c>
    </row>
    <row r="12" spans="1:9" s="1" customFormat="1" ht="15" customHeight="1" x14ac:dyDescent="0.2">
      <c r="A12" s="91" t="s">
        <v>17</v>
      </c>
      <c r="B12" s="92"/>
      <c r="C12" s="17">
        <f>SUM(C4:C11)</f>
        <v>189125369.47</v>
      </c>
      <c r="D12" s="17">
        <f>SUM(D4:D11)</f>
        <v>26547948.27999999</v>
      </c>
      <c r="E12" s="18">
        <f t="shared" si="0"/>
        <v>100</v>
      </c>
      <c r="F12" s="17">
        <f>SUM(F4:F11)</f>
        <v>26547948.27999999</v>
      </c>
      <c r="G12" s="17">
        <f>SUM(G4:G11)</f>
        <v>100.00000000000004</v>
      </c>
      <c r="H12" s="17">
        <f>SUM(H4:H11)</f>
        <v>162577421.19000003</v>
      </c>
      <c r="I12" s="17">
        <f>SUM(I4:I11)</f>
        <v>99.999999999999986</v>
      </c>
    </row>
    <row r="13" spans="1:9" x14ac:dyDescent="0.25">
      <c r="A13" s="82" t="s">
        <v>18</v>
      </c>
      <c r="B13" s="82"/>
      <c r="C13" s="82"/>
      <c r="D13" s="82"/>
      <c r="E13" s="82"/>
      <c r="F13" s="82"/>
      <c r="G13" s="82"/>
      <c r="H13" s="82"/>
      <c r="I13" s="82"/>
    </row>
    <row r="15" spans="1:9" x14ac:dyDescent="0.25">
      <c r="C15" s="14">
        <v>1843</v>
      </c>
      <c r="D15" s="12">
        <f t="shared" ref="D15:D20" si="1">F4</f>
        <v>0</v>
      </c>
    </row>
    <row r="16" spans="1:9" x14ac:dyDescent="0.25">
      <c r="C16" s="14">
        <v>1869</v>
      </c>
      <c r="D16" s="12">
        <f t="shared" si="1"/>
        <v>183259.37</v>
      </c>
    </row>
    <row r="17" spans="3:4" x14ac:dyDescent="0.25">
      <c r="C17" s="14">
        <v>11134</v>
      </c>
      <c r="D17" s="12">
        <f t="shared" si="1"/>
        <v>12161028.489999996</v>
      </c>
    </row>
    <row r="18" spans="3:4" x14ac:dyDescent="0.25">
      <c r="C18" s="14">
        <v>1858</v>
      </c>
      <c r="D18" s="12">
        <f t="shared" si="1"/>
        <v>10107460.6</v>
      </c>
    </row>
    <row r="19" spans="3:4" x14ac:dyDescent="0.25">
      <c r="C19" s="14">
        <v>1882</v>
      </c>
      <c r="D19" s="12">
        <f t="shared" si="1"/>
        <v>460659.20000000001</v>
      </c>
    </row>
    <row r="20" spans="3:4" x14ac:dyDescent="0.25">
      <c r="C20" s="14">
        <v>11135</v>
      </c>
      <c r="D20" s="12">
        <f t="shared" si="1"/>
        <v>0</v>
      </c>
    </row>
    <row r="21" spans="3:4" x14ac:dyDescent="0.25">
      <c r="C21" s="14">
        <v>1786</v>
      </c>
      <c r="D21" s="12">
        <f>D10</f>
        <v>375060.15</v>
      </c>
    </row>
    <row r="22" spans="3:4" x14ac:dyDescent="0.25">
      <c r="C22" s="14">
        <v>9359</v>
      </c>
      <c r="D22" s="12">
        <f>D11</f>
        <v>3260480.47</v>
      </c>
    </row>
    <row r="24" spans="3:4" x14ac:dyDescent="0.25">
      <c r="D24" s="4">
        <f>SUM(D15:D22)</f>
        <v>26547948.27999999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C4" sqref="C4:I11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 x14ac:dyDescent="0.2">
      <c r="A1" s="85" t="s">
        <v>20</v>
      </c>
      <c r="B1" s="85"/>
      <c r="C1" s="85"/>
      <c r="D1" s="85"/>
      <c r="E1" s="85"/>
      <c r="F1" s="85"/>
      <c r="G1" s="85"/>
      <c r="H1" s="85"/>
      <c r="I1" s="85"/>
    </row>
    <row r="2" spans="1:9" s="1" customFormat="1" ht="15" customHeight="1" thickBot="1" x14ac:dyDescent="0.25">
      <c r="A2" s="86" t="s">
        <v>0</v>
      </c>
      <c r="B2" s="87" t="s">
        <v>6</v>
      </c>
      <c r="C2" s="88" t="s">
        <v>1</v>
      </c>
      <c r="D2" s="81" t="s">
        <v>28</v>
      </c>
      <c r="E2" s="79"/>
      <c r="F2" s="80" t="s">
        <v>2</v>
      </c>
      <c r="G2" s="80"/>
      <c r="H2" s="77" t="s">
        <v>3</v>
      </c>
      <c r="I2" s="78"/>
    </row>
    <row r="3" spans="1:9" s="1" customFormat="1" ht="15" customHeight="1" thickBot="1" x14ac:dyDescent="0.25">
      <c r="A3" s="86"/>
      <c r="B3" s="87"/>
      <c r="C3" s="89"/>
      <c r="D3" s="3" t="s">
        <v>4</v>
      </c>
      <c r="E3" s="3" t="s">
        <v>5</v>
      </c>
      <c r="F3" s="3" t="s">
        <v>4</v>
      </c>
      <c r="G3" s="3" t="s">
        <v>5</v>
      </c>
      <c r="H3" s="3" t="s">
        <v>4</v>
      </c>
      <c r="I3" s="77" t="s">
        <v>5</v>
      </c>
    </row>
    <row r="4" spans="1:9" s="1" customFormat="1" ht="12.95" customHeight="1" x14ac:dyDescent="0.2">
      <c r="A4" s="15">
        <v>1843</v>
      </c>
      <c r="B4" s="6" t="s">
        <v>8</v>
      </c>
      <c r="C4" s="21">
        <v>10000000</v>
      </c>
      <c r="D4" s="22">
        <v>100000</v>
      </c>
      <c r="E4" s="23">
        <v>0.62</v>
      </c>
      <c r="F4" s="21">
        <v>100000</v>
      </c>
      <c r="G4" s="23">
        <v>0.23</v>
      </c>
      <c r="H4" s="21">
        <v>9900000</v>
      </c>
      <c r="I4" s="24">
        <v>6.4</v>
      </c>
    </row>
    <row r="5" spans="1:9" s="1" customFormat="1" ht="12.95" customHeight="1" x14ac:dyDescent="0.2">
      <c r="A5" s="16">
        <v>1869</v>
      </c>
      <c r="B5" s="8" t="s">
        <v>9</v>
      </c>
      <c r="C5" s="25">
        <v>1319888</v>
      </c>
      <c r="D5" s="26">
        <v>1547.93</v>
      </c>
      <c r="E5" s="27">
        <v>0.01</v>
      </c>
      <c r="F5" s="25">
        <v>184807.3</v>
      </c>
      <c r="G5" s="27">
        <v>0.43</v>
      </c>
      <c r="H5" s="25">
        <v>1135080.7</v>
      </c>
      <c r="I5" s="28">
        <v>0.73</v>
      </c>
    </row>
    <row r="6" spans="1:9" s="1" customFormat="1" ht="12.95" customHeight="1" x14ac:dyDescent="0.2">
      <c r="A6" s="15">
        <v>11134</v>
      </c>
      <c r="B6" s="6" t="s">
        <v>10</v>
      </c>
      <c r="C6" s="29">
        <v>147243733</v>
      </c>
      <c r="D6" s="30">
        <v>11312368.970000001</v>
      </c>
      <c r="E6" s="31">
        <v>69.69</v>
      </c>
      <c r="F6" s="29">
        <v>23473397.460000001</v>
      </c>
      <c r="G6" s="31">
        <v>54.87</v>
      </c>
      <c r="H6" s="29">
        <v>123770335.54000001</v>
      </c>
      <c r="I6" s="32">
        <v>80.040000000000006</v>
      </c>
    </row>
    <row r="7" spans="1:9" s="1" customFormat="1" ht="12.95" customHeight="1" x14ac:dyDescent="0.2">
      <c r="A7" s="16">
        <v>1858</v>
      </c>
      <c r="B7" s="8" t="s">
        <v>11</v>
      </c>
      <c r="C7" s="25">
        <v>21677667</v>
      </c>
      <c r="D7" s="26">
        <v>1047970.83</v>
      </c>
      <c r="E7" s="27">
        <v>6.46</v>
      </c>
      <c r="F7" s="25">
        <v>11155431.43</v>
      </c>
      <c r="G7" s="27">
        <v>26.08</v>
      </c>
      <c r="H7" s="25">
        <v>10522235.57</v>
      </c>
      <c r="I7" s="28">
        <v>6.8</v>
      </c>
    </row>
    <row r="8" spans="1:9" s="1" customFormat="1" ht="12.95" customHeight="1" x14ac:dyDescent="0.2">
      <c r="A8" s="15">
        <v>1882</v>
      </c>
      <c r="B8" s="6" t="s">
        <v>12</v>
      </c>
      <c r="C8" s="29">
        <v>2303804</v>
      </c>
      <c r="D8" s="30">
        <v>0</v>
      </c>
      <c r="E8" s="31">
        <v>0</v>
      </c>
      <c r="F8" s="29">
        <v>460659.20000000001</v>
      </c>
      <c r="G8" s="31">
        <v>1.08</v>
      </c>
      <c r="H8" s="29">
        <v>1843144.8</v>
      </c>
      <c r="I8" s="32">
        <v>1.19</v>
      </c>
    </row>
    <row r="9" spans="1:9" s="1" customFormat="1" ht="12.95" customHeight="1" x14ac:dyDescent="0.2">
      <c r="A9" s="16">
        <v>11135</v>
      </c>
      <c r="B9" s="8" t="s">
        <v>13</v>
      </c>
      <c r="C9" s="25">
        <v>2399797</v>
      </c>
      <c r="D9" s="26">
        <v>14867.92</v>
      </c>
      <c r="E9" s="27">
        <v>0.09</v>
      </c>
      <c r="F9" s="25">
        <v>14867.92</v>
      </c>
      <c r="G9" s="27">
        <v>0.03</v>
      </c>
      <c r="H9" s="25">
        <v>2384929.08</v>
      </c>
      <c r="I9" s="28">
        <v>1.54</v>
      </c>
    </row>
    <row r="10" spans="1:9" s="1" customFormat="1" ht="12.95" customHeight="1" x14ac:dyDescent="0.2">
      <c r="A10" s="15">
        <v>1786</v>
      </c>
      <c r="B10" s="6" t="s">
        <v>15</v>
      </c>
      <c r="C10" s="29">
        <v>5920000</v>
      </c>
      <c r="D10" s="30">
        <v>458736.11</v>
      </c>
      <c r="E10" s="31">
        <v>2.83</v>
      </c>
      <c r="F10" s="29">
        <v>833796.26</v>
      </c>
      <c r="G10" s="31">
        <v>1.95</v>
      </c>
      <c r="H10" s="29">
        <v>5086203.74</v>
      </c>
      <c r="I10" s="32">
        <v>3.29</v>
      </c>
    </row>
    <row r="11" spans="1:9" s="1" customFormat="1" ht="12.95" customHeight="1" x14ac:dyDescent="0.2">
      <c r="A11" s="16">
        <v>9359</v>
      </c>
      <c r="B11" s="8" t="s">
        <v>16</v>
      </c>
      <c r="C11" s="25">
        <v>6556727.0700000003</v>
      </c>
      <c r="D11" s="26">
        <v>3296246.6</v>
      </c>
      <c r="E11" s="27">
        <v>20.309999999999999</v>
      </c>
      <c r="F11" s="25">
        <v>6556727.0700000003</v>
      </c>
      <c r="G11" s="27">
        <v>15.33</v>
      </c>
      <c r="H11" s="25">
        <v>0</v>
      </c>
      <c r="I11" s="28">
        <v>0</v>
      </c>
    </row>
    <row r="12" spans="1:9" s="1" customFormat="1" ht="15" customHeight="1" x14ac:dyDescent="0.15">
      <c r="A12" s="91" t="s">
        <v>17</v>
      </c>
      <c r="B12" s="92"/>
      <c r="C12" s="17">
        <v>197421616.06999999</v>
      </c>
      <c r="D12" s="17">
        <v>16231738.359999999</v>
      </c>
      <c r="E12" s="17">
        <v>100</v>
      </c>
      <c r="F12" s="17">
        <v>42779686.640000001</v>
      </c>
      <c r="G12" s="17">
        <v>100</v>
      </c>
      <c r="H12" s="17">
        <v>154641929.43000001</v>
      </c>
      <c r="I12" s="19">
        <v>100</v>
      </c>
    </row>
    <row r="13" spans="1:9" x14ac:dyDescent="0.25">
      <c r="A13" s="82" t="s">
        <v>18</v>
      </c>
      <c r="B13" s="82"/>
      <c r="C13" s="82"/>
      <c r="D13" s="82"/>
      <c r="E13" s="82"/>
      <c r="F13" s="82"/>
      <c r="G13" s="82"/>
      <c r="H13" s="82"/>
      <c r="I13" s="82"/>
    </row>
    <row r="15" spans="1:9" x14ac:dyDescent="0.25">
      <c r="C15" s="14">
        <v>1843</v>
      </c>
      <c r="D15" s="12">
        <f t="shared" ref="D15:D20" si="0">F4</f>
        <v>100000</v>
      </c>
    </row>
    <row r="16" spans="1:9" x14ac:dyDescent="0.25">
      <c r="C16" s="14">
        <v>1869</v>
      </c>
      <c r="D16" s="12">
        <f t="shared" si="0"/>
        <v>184807.3</v>
      </c>
    </row>
    <row r="17" spans="3:4" x14ac:dyDescent="0.25">
      <c r="C17" s="14">
        <v>11134</v>
      </c>
      <c r="D17" s="12">
        <f t="shared" si="0"/>
        <v>23473397.460000001</v>
      </c>
    </row>
    <row r="18" spans="3:4" x14ac:dyDescent="0.25">
      <c r="C18" s="14">
        <v>1858</v>
      </c>
      <c r="D18" s="12">
        <f t="shared" si="0"/>
        <v>11155431.43</v>
      </c>
    </row>
    <row r="19" spans="3:4" x14ac:dyDescent="0.25">
      <c r="C19" s="14">
        <v>1882</v>
      </c>
      <c r="D19" s="12">
        <f t="shared" si="0"/>
        <v>460659.20000000001</v>
      </c>
    </row>
    <row r="20" spans="3:4" x14ac:dyDescent="0.25">
      <c r="C20" s="14">
        <v>11135</v>
      </c>
      <c r="D20" s="12">
        <f t="shared" si="0"/>
        <v>14867.92</v>
      </c>
    </row>
    <row r="21" spans="3:4" x14ac:dyDescent="0.25">
      <c r="C21" s="14">
        <v>1786</v>
      </c>
      <c r="D21" s="12">
        <f>F10</f>
        <v>833796.26</v>
      </c>
    </row>
    <row r="22" spans="3:4" x14ac:dyDescent="0.25">
      <c r="C22" s="14">
        <v>9359</v>
      </c>
      <c r="D22" s="12">
        <f>F11</f>
        <v>6556727.0700000003</v>
      </c>
    </row>
    <row r="24" spans="3:4" x14ac:dyDescent="0.25">
      <c r="D24" s="4">
        <f>SUM(D15:D22)</f>
        <v>42779686.640000001</v>
      </c>
    </row>
  </sheetData>
  <mergeCells count="6">
    <mergeCell ref="A12:B12"/>
    <mergeCell ref="A13:I13"/>
    <mergeCell ref="A1:I1"/>
    <mergeCell ref="A2:A3"/>
    <mergeCell ref="B2:B3"/>
    <mergeCell ref="C2:C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C4" sqref="C4:I11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 x14ac:dyDescent="0.2">
      <c r="A1" s="85" t="s">
        <v>20</v>
      </c>
      <c r="B1" s="85"/>
      <c r="C1" s="85"/>
      <c r="D1" s="85"/>
      <c r="E1" s="85"/>
      <c r="F1" s="85"/>
      <c r="G1" s="85"/>
      <c r="H1" s="85"/>
      <c r="I1" s="85"/>
    </row>
    <row r="2" spans="1:9" s="1" customFormat="1" ht="15" customHeight="1" thickBot="1" x14ac:dyDescent="0.25">
      <c r="A2" s="86" t="s">
        <v>0</v>
      </c>
      <c r="B2" s="87" t="s">
        <v>6</v>
      </c>
      <c r="C2" s="88" t="s">
        <v>1</v>
      </c>
      <c r="D2" s="90" t="s">
        <v>21</v>
      </c>
      <c r="E2" s="86"/>
      <c r="F2" s="2" t="s">
        <v>2</v>
      </c>
      <c r="G2" s="2"/>
      <c r="H2" s="83" t="s">
        <v>3</v>
      </c>
      <c r="I2" s="84"/>
    </row>
    <row r="3" spans="1:9" s="1" customFormat="1" ht="15" customHeight="1" thickBot="1" x14ac:dyDescent="0.25">
      <c r="A3" s="86"/>
      <c r="B3" s="87"/>
      <c r="C3" s="89"/>
      <c r="D3" s="3" t="s">
        <v>4</v>
      </c>
      <c r="E3" s="3" t="s">
        <v>5</v>
      </c>
      <c r="F3" s="3" t="s">
        <v>4</v>
      </c>
      <c r="G3" s="3" t="s">
        <v>5</v>
      </c>
      <c r="H3" s="3" t="s">
        <v>4</v>
      </c>
      <c r="I3" s="20" t="s">
        <v>5</v>
      </c>
    </row>
    <row r="4" spans="1:9" s="1" customFormat="1" ht="12.95" customHeight="1" x14ac:dyDescent="0.2">
      <c r="A4" s="15">
        <v>1843</v>
      </c>
      <c r="B4" s="6" t="s">
        <v>8</v>
      </c>
      <c r="C4" s="21">
        <v>10000000</v>
      </c>
      <c r="D4" s="22">
        <v>0</v>
      </c>
      <c r="E4" s="23">
        <f>(D4/D$12)*100</f>
        <v>0</v>
      </c>
      <c r="F4" s="21">
        <v>100000</v>
      </c>
      <c r="G4" s="23">
        <f>(F4/F$12)*100</f>
        <v>0.17758499690372295</v>
      </c>
      <c r="H4" s="21">
        <v>9900000</v>
      </c>
      <c r="I4" s="24">
        <f>(H4/H$12)*100</f>
        <v>6.8548763256995766</v>
      </c>
    </row>
    <row r="5" spans="1:9" s="1" customFormat="1" ht="12.95" customHeight="1" x14ac:dyDescent="0.2">
      <c r="A5" s="16">
        <v>1869</v>
      </c>
      <c r="B5" s="8" t="s">
        <v>9</v>
      </c>
      <c r="C5" s="25">
        <v>1319888</v>
      </c>
      <c r="D5" s="26">
        <v>53860</v>
      </c>
      <c r="E5" s="27">
        <f t="shared" ref="E5:E11" si="0">(D5/D$12)*100</f>
        <v>0.39803784487811145</v>
      </c>
      <c r="F5" s="25">
        <v>238667.3</v>
      </c>
      <c r="G5" s="27">
        <f t="shared" ref="G5:G11" si="1">(F5/F$12)*100</f>
        <v>0.42383731731519919</v>
      </c>
      <c r="H5" s="25">
        <v>1081220.7</v>
      </c>
      <c r="I5" s="28">
        <v>0.74864991709962858</v>
      </c>
    </row>
    <row r="6" spans="1:9" s="1" customFormat="1" ht="12.95" customHeight="1" x14ac:dyDescent="0.2">
      <c r="A6" s="15">
        <v>11134</v>
      </c>
      <c r="B6" s="6" t="s">
        <v>10</v>
      </c>
      <c r="C6" s="29">
        <v>147243733</v>
      </c>
      <c r="D6" s="30">
        <v>9585053.7300000023</v>
      </c>
      <c r="E6" s="31">
        <f t="shared" si="0"/>
        <v>70.835761784814409</v>
      </c>
      <c r="F6" s="29">
        <v>33058451.190000005</v>
      </c>
      <c r="G6" s="31">
        <f t="shared" si="1"/>
        <v>58.706849522180271</v>
      </c>
      <c r="H6" s="29">
        <v>114185281.81</v>
      </c>
      <c r="I6" s="32">
        <v>79.063230810374094</v>
      </c>
    </row>
    <row r="7" spans="1:9" s="1" customFormat="1" ht="12.95" customHeight="1" x14ac:dyDescent="0.2">
      <c r="A7" s="16">
        <v>1858</v>
      </c>
      <c r="B7" s="8" t="s">
        <v>11</v>
      </c>
      <c r="C7" s="25">
        <v>21677667</v>
      </c>
      <c r="D7" s="26">
        <v>173224.05</v>
      </c>
      <c r="E7" s="27">
        <f t="shared" si="0"/>
        <v>1.2801657546056111</v>
      </c>
      <c r="F7" s="25">
        <v>11328655.479999999</v>
      </c>
      <c r="G7" s="27">
        <f t="shared" si="1"/>
        <v>20.11799248339144</v>
      </c>
      <c r="H7" s="25">
        <v>10349011.520000001</v>
      </c>
      <c r="I7" s="28">
        <v>7.1657771780646664</v>
      </c>
    </row>
    <row r="8" spans="1:9" s="1" customFormat="1" ht="12.95" customHeight="1" x14ac:dyDescent="0.2">
      <c r="A8" s="15">
        <v>1882</v>
      </c>
      <c r="B8" s="6" t="s">
        <v>12</v>
      </c>
      <c r="C8" s="29">
        <v>2303804</v>
      </c>
      <c r="D8" s="30">
        <v>0</v>
      </c>
      <c r="E8" s="31">
        <f t="shared" si="0"/>
        <v>0</v>
      </c>
      <c r="F8" s="29">
        <v>460659.20000000001</v>
      </c>
      <c r="G8" s="31">
        <f t="shared" si="1"/>
        <v>0.81806162605671495</v>
      </c>
      <c r="H8" s="29">
        <v>1843144.8</v>
      </c>
      <c r="I8" s="32">
        <v>1.2762151166016447</v>
      </c>
    </row>
    <row r="9" spans="1:9" s="1" customFormat="1" ht="12.95" customHeight="1" x14ac:dyDescent="0.2">
      <c r="A9" s="16">
        <v>11135</v>
      </c>
      <c r="B9" s="8" t="s">
        <v>13</v>
      </c>
      <c r="C9" s="25">
        <v>2399797</v>
      </c>
      <c r="D9" s="26">
        <v>14757.6</v>
      </c>
      <c r="E9" s="27">
        <f t="shared" si="0"/>
        <v>0.10906207388736014</v>
      </c>
      <c r="F9" s="25">
        <v>29625.52</v>
      </c>
      <c r="G9" s="27">
        <f t="shared" si="1"/>
        <v>5.2610478774711832E-2</v>
      </c>
      <c r="H9" s="25">
        <v>2370171.48</v>
      </c>
      <c r="I9" s="28">
        <v>1.6411345824343764</v>
      </c>
    </row>
    <row r="10" spans="1:9" s="1" customFormat="1" ht="12.95" customHeight="1" x14ac:dyDescent="0.2">
      <c r="A10" s="15">
        <v>1786</v>
      </c>
      <c r="B10" s="6" t="s">
        <v>15</v>
      </c>
      <c r="C10" s="29">
        <v>5920000</v>
      </c>
      <c r="D10" s="30">
        <v>392297.16</v>
      </c>
      <c r="E10" s="31">
        <f t="shared" si="0"/>
        <v>2.8991666564835437</v>
      </c>
      <c r="F10" s="29">
        <v>1226093.4200000002</v>
      </c>
      <c r="G10" s="31">
        <f t="shared" si="1"/>
        <v>2.1773579619437511</v>
      </c>
      <c r="H10" s="29">
        <v>4693906.58</v>
      </c>
      <c r="I10" s="32">
        <v>3.2501160697260065</v>
      </c>
    </row>
    <row r="11" spans="1:9" s="1" customFormat="1" ht="12.95" customHeight="1" x14ac:dyDescent="0.2">
      <c r="A11" s="16">
        <v>9359</v>
      </c>
      <c r="B11" s="8" t="s">
        <v>16</v>
      </c>
      <c r="C11" s="25">
        <v>9868911.1799999997</v>
      </c>
      <c r="D11" s="26">
        <v>3312184.11</v>
      </c>
      <c r="E11" s="27">
        <f t="shared" si="0"/>
        <v>24.477805885330962</v>
      </c>
      <c r="F11" s="25">
        <v>9868911.1799999997</v>
      </c>
      <c r="G11" s="27">
        <f t="shared" si="1"/>
        <v>17.525705613434166</v>
      </c>
      <c r="H11" s="25">
        <v>0</v>
      </c>
      <c r="I11" s="28">
        <v>0</v>
      </c>
    </row>
    <row r="12" spans="1:9" s="1" customFormat="1" ht="15" customHeight="1" x14ac:dyDescent="0.15">
      <c r="A12" s="91" t="s">
        <v>17</v>
      </c>
      <c r="B12" s="92"/>
      <c r="C12" s="17">
        <f t="shared" ref="C12:I12" si="2">SUM(C4:C11)</f>
        <v>200733800.18000001</v>
      </c>
      <c r="D12" s="17">
        <f t="shared" si="2"/>
        <v>13531376.650000002</v>
      </c>
      <c r="E12" s="17">
        <f t="shared" si="2"/>
        <v>100</v>
      </c>
      <c r="F12" s="17">
        <f t="shared" si="2"/>
        <v>56311063.290000014</v>
      </c>
      <c r="G12" s="17">
        <f t="shared" si="2"/>
        <v>99.999999999999986</v>
      </c>
      <c r="H12" s="17">
        <f t="shared" si="2"/>
        <v>144422736.89000002</v>
      </c>
      <c r="I12" s="19">
        <f t="shared" si="2"/>
        <v>100</v>
      </c>
    </row>
    <row r="13" spans="1:9" x14ac:dyDescent="0.25">
      <c r="A13" s="82" t="s">
        <v>18</v>
      </c>
      <c r="B13" s="82"/>
      <c r="C13" s="82"/>
      <c r="D13" s="82"/>
      <c r="E13" s="82"/>
      <c r="F13" s="82"/>
      <c r="G13" s="82"/>
      <c r="H13" s="82"/>
      <c r="I13" s="82"/>
    </row>
    <row r="15" spans="1:9" x14ac:dyDescent="0.25">
      <c r="C15" s="14">
        <v>1843</v>
      </c>
      <c r="D15" s="12">
        <f t="shared" ref="D15:D20" si="3">F4</f>
        <v>100000</v>
      </c>
    </row>
    <row r="16" spans="1:9" x14ac:dyDescent="0.25">
      <c r="C16" s="14">
        <v>1869</v>
      </c>
      <c r="D16" s="12">
        <f t="shared" si="3"/>
        <v>238667.3</v>
      </c>
    </row>
    <row r="17" spans="3:4" x14ac:dyDescent="0.25">
      <c r="C17" s="14">
        <v>11134</v>
      </c>
      <c r="D17" s="12">
        <f t="shared" si="3"/>
        <v>33058451.190000005</v>
      </c>
    </row>
    <row r="18" spans="3:4" x14ac:dyDescent="0.25">
      <c r="C18" s="14">
        <v>1858</v>
      </c>
      <c r="D18" s="12">
        <f t="shared" si="3"/>
        <v>11328655.479999999</v>
      </c>
    </row>
    <row r="19" spans="3:4" x14ac:dyDescent="0.25">
      <c r="C19" s="14">
        <v>1882</v>
      </c>
      <c r="D19" s="12">
        <f t="shared" si="3"/>
        <v>460659.20000000001</v>
      </c>
    </row>
    <row r="20" spans="3:4" x14ac:dyDescent="0.25">
      <c r="C20" s="14">
        <v>11135</v>
      </c>
      <c r="D20" s="12">
        <f t="shared" si="3"/>
        <v>29625.52</v>
      </c>
    </row>
    <row r="21" spans="3:4" x14ac:dyDescent="0.25">
      <c r="C21" s="14">
        <v>1786</v>
      </c>
      <c r="D21" s="12">
        <f>F10</f>
        <v>1226093.4200000002</v>
      </c>
    </row>
    <row r="22" spans="3:4" x14ac:dyDescent="0.25">
      <c r="C22" s="14">
        <v>9359</v>
      </c>
      <c r="D22" s="12">
        <f>F11</f>
        <v>9868911.1799999997</v>
      </c>
    </row>
    <row r="24" spans="3:4" x14ac:dyDescent="0.25">
      <c r="D24" s="4">
        <f>SUM(D15:D22)</f>
        <v>56311063.290000014</v>
      </c>
    </row>
  </sheetData>
  <sheetProtection password="C76B" sheet="1" objects="1" scenarios="1"/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C4" sqref="C4:I12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 x14ac:dyDescent="0.2">
      <c r="A1" s="85" t="s">
        <v>20</v>
      </c>
      <c r="B1" s="85"/>
      <c r="C1" s="85"/>
      <c r="D1" s="85"/>
      <c r="E1" s="85"/>
      <c r="F1" s="85"/>
      <c r="G1" s="85"/>
      <c r="H1" s="85"/>
      <c r="I1" s="85"/>
    </row>
    <row r="2" spans="1:9" s="1" customFormat="1" ht="15" customHeight="1" thickBot="1" x14ac:dyDescent="0.25">
      <c r="A2" s="86" t="s">
        <v>0</v>
      </c>
      <c r="B2" s="87" t="s">
        <v>6</v>
      </c>
      <c r="C2" s="88" t="s">
        <v>1</v>
      </c>
      <c r="D2" s="90" t="s">
        <v>22</v>
      </c>
      <c r="E2" s="86"/>
      <c r="F2" s="2" t="s">
        <v>2</v>
      </c>
      <c r="G2" s="2"/>
      <c r="H2" s="83" t="s">
        <v>3</v>
      </c>
      <c r="I2" s="84"/>
    </row>
    <row r="3" spans="1:9" s="1" customFormat="1" ht="15" customHeight="1" thickBot="1" x14ac:dyDescent="0.25">
      <c r="A3" s="86"/>
      <c r="B3" s="87"/>
      <c r="C3" s="89"/>
      <c r="D3" s="3" t="s">
        <v>4</v>
      </c>
      <c r="E3" s="3" t="s">
        <v>5</v>
      </c>
      <c r="F3" s="3" t="s">
        <v>4</v>
      </c>
      <c r="G3" s="3" t="s">
        <v>5</v>
      </c>
      <c r="H3" s="3" t="s">
        <v>4</v>
      </c>
      <c r="I3" s="33" t="s">
        <v>5</v>
      </c>
    </row>
    <row r="4" spans="1:9" s="1" customFormat="1" ht="12.95" customHeight="1" x14ac:dyDescent="0.2">
      <c r="A4" s="15">
        <v>1843</v>
      </c>
      <c r="B4" s="35" t="s">
        <v>8</v>
      </c>
      <c r="C4" s="37">
        <v>10000000</v>
      </c>
      <c r="D4" s="38">
        <v>0</v>
      </c>
      <c r="E4" s="39">
        <f>(D4/D$12)*100</f>
        <v>0</v>
      </c>
      <c r="F4" s="37">
        <v>100000</v>
      </c>
      <c r="G4" s="39">
        <v>0.14370610473678572</v>
      </c>
      <c r="H4" s="37">
        <v>9900000</v>
      </c>
      <c r="I4" s="40">
        <v>7.3629645199591849</v>
      </c>
    </row>
    <row r="5" spans="1:9" s="1" customFormat="1" ht="12.95" customHeight="1" x14ac:dyDescent="0.2">
      <c r="A5" s="16">
        <v>1869</v>
      </c>
      <c r="B5" s="36" t="s">
        <v>9</v>
      </c>
      <c r="C5" s="41">
        <v>1319888</v>
      </c>
      <c r="D5" s="42">
        <v>172414.82</v>
      </c>
      <c r="E5" s="43">
        <f t="shared" ref="E5:E11" si="0">(D5/D$12)*100</f>
        <v>1.2987539524704339</v>
      </c>
      <c r="F5" s="41">
        <v>411082.12</v>
      </c>
      <c r="G5" s="43">
        <v>0.5907501019213991</v>
      </c>
      <c r="H5" s="41">
        <v>908805.88</v>
      </c>
      <c r="I5" s="44">
        <v>0.67590964141113985</v>
      </c>
    </row>
    <row r="6" spans="1:9" s="1" customFormat="1" ht="12.95" customHeight="1" x14ac:dyDescent="0.2">
      <c r="A6" s="15">
        <v>11134</v>
      </c>
      <c r="B6" s="35" t="s">
        <v>10</v>
      </c>
      <c r="C6" s="45">
        <v>147243733</v>
      </c>
      <c r="D6" s="46">
        <v>9131317.0600000005</v>
      </c>
      <c r="E6" s="47">
        <f t="shared" si="0"/>
        <v>68.783728237141702</v>
      </c>
      <c r="F6" s="45">
        <v>42189768.25</v>
      </c>
      <c r="G6" s="47">
        <v>60.629272549552169</v>
      </c>
      <c r="H6" s="45">
        <v>105053964.75</v>
      </c>
      <c r="I6" s="48">
        <v>78.132183346999284</v>
      </c>
    </row>
    <row r="7" spans="1:9" s="1" customFormat="1" ht="12.95" customHeight="1" x14ac:dyDescent="0.2">
      <c r="A7" s="16">
        <v>1858</v>
      </c>
      <c r="B7" s="36" t="s">
        <v>11</v>
      </c>
      <c r="C7" s="41">
        <v>21677667</v>
      </c>
      <c r="D7" s="42">
        <v>214213.01</v>
      </c>
      <c r="E7" s="43">
        <f t="shared" si="0"/>
        <v>1.6136083511155745</v>
      </c>
      <c r="F7" s="41">
        <v>11542868.489999998</v>
      </c>
      <c r="G7" s="43">
        <v>16.587806681868834</v>
      </c>
      <c r="H7" s="41">
        <v>10134798.510000002</v>
      </c>
      <c r="I7" s="44">
        <v>7.5375921056631547</v>
      </c>
    </row>
    <row r="8" spans="1:9" s="1" customFormat="1" ht="12.95" customHeight="1" x14ac:dyDescent="0.2">
      <c r="A8" s="15">
        <v>1882</v>
      </c>
      <c r="B8" s="35" t="s">
        <v>12</v>
      </c>
      <c r="C8" s="45">
        <v>2303804</v>
      </c>
      <c r="D8" s="46">
        <v>0</v>
      </c>
      <c r="E8" s="47">
        <f t="shared" si="0"/>
        <v>0</v>
      </c>
      <c r="F8" s="45">
        <v>460659.20000000001</v>
      </c>
      <c r="G8" s="47">
        <v>0.66199539243163918</v>
      </c>
      <c r="H8" s="45">
        <v>1843144.8</v>
      </c>
      <c r="I8" s="48">
        <v>1.370809067429017</v>
      </c>
    </row>
    <row r="9" spans="1:9" s="1" customFormat="1" ht="12.95" customHeight="1" x14ac:dyDescent="0.2">
      <c r="A9" s="16">
        <v>11135</v>
      </c>
      <c r="B9" s="36" t="s">
        <v>13</v>
      </c>
      <c r="C9" s="41">
        <v>2399797</v>
      </c>
      <c r="D9" s="42">
        <v>49431.229999999996</v>
      </c>
      <c r="E9" s="43">
        <f t="shared" si="0"/>
        <v>0.37235201323166467</v>
      </c>
      <c r="F9" s="41">
        <v>79056.75</v>
      </c>
      <c r="G9" s="43">
        <v>0.11360937595649885</v>
      </c>
      <c r="H9" s="41">
        <v>2320740.25</v>
      </c>
      <c r="I9" s="44">
        <v>1.7260129414940615</v>
      </c>
    </row>
    <row r="10" spans="1:9" s="1" customFormat="1" ht="12.95" customHeight="1" x14ac:dyDescent="0.2">
      <c r="A10" s="15">
        <v>1786</v>
      </c>
      <c r="B10" s="35" t="s">
        <v>15</v>
      </c>
      <c r="C10" s="45">
        <v>5920000</v>
      </c>
      <c r="D10" s="46">
        <v>398648.76</v>
      </c>
      <c r="E10" s="47">
        <f t="shared" si="0"/>
        <v>3.0029127002970943</v>
      </c>
      <c r="F10" s="45">
        <v>1624742.18</v>
      </c>
      <c r="G10" s="47">
        <v>2.3348536988935358</v>
      </c>
      <c r="H10" s="45">
        <v>4295257.82</v>
      </c>
      <c r="I10" s="48">
        <v>3.1945283770441653</v>
      </c>
    </row>
    <row r="11" spans="1:9" s="1" customFormat="1" ht="12.95" customHeight="1" x14ac:dyDescent="0.2">
      <c r="A11" s="16">
        <v>9359</v>
      </c>
      <c r="B11" s="36" t="s">
        <v>16</v>
      </c>
      <c r="C11" s="49">
        <v>13178289.210000001</v>
      </c>
      <c r="D11" s="50">
        <v>3309378.0300000003</v>
      </c>
      <c r="E11" s="51">
        <f t="shared" si="0"/>
        <v>24.92864474574354</v>
      </c>
      <c r="F11" s="49">
        <v>13178289.210000001</v>
      </c>
      <c r="G11" s="51">
        <v>18.938006094639135</v>
      </c>
      <c r="H11" s="49">
        <v>0</v>
      </c>
      <c r="I11" s="52">
        <v>0</v>
      </c>
    </row>
    <row r="12" spans="1:9" s="1" customFormat="1" ht="15" customHeight="1" x14ac:dyDescent="0.15">
      <c r="A12" s="91" t="s">
        <v>17</v>
      </c>
      <c r="B12" s="92"/>
      <c r="C12" s="17">
        <f t="shared" ref="C12:I12" si="1">SUM(C4:C11)</f>
        <v>204043178.21000001</v>
      </c>
      <c r="D12" s="17">
        <f t="shared" si="1"/>
        <v>13275402.91</v>
      </c>
      <c r="E12" s="17">
        <f t="shared" si="1"/>
        <v>100</v>
      </c>
      <c r="F12" s="17">
        <f t="shared" si="1"/>
        <v>69586466.200000003</v>
      </c>
      <c r="G12" s="17">
        <f t="shared" si="1"/>
        <v>100</v>
      </c>
      <c r="H12" s="17">
        <f t="shared" si="1"/>
        <v>134456712.00999999</v>
      </c>
      <c r="I12" s="19">
        <f t="shared" si="1"/>
        <v>100.00000000000001</v>
      </c>
    </row>
    <row r="13" spans="1:9" x14ac:dyDescent="0.25">
      <c r="A13" s="82" t="s">
        <v>18</v>
      </c>
      <c r="B13" s="82"/>
      <c r="C13" s="82"/>
      <c r="D13" s="82"/>
      <c r="E13" s="82"/>
      <c r="F13" s="82"/>
      <c r="G13" s="82"/>
      <c r="H13" s="82"/>
      <c r="I13" s="82"/>
    </row>
    <row r="15" spans="1:9" x14ac:dyDescent="0.25">
      <c r="C15" s="14">
        <v>1843</v>
      </c>
      <c r="D15" s="12">
        <f t="shared" ref="D15:D20" si="2">F4</f>
        <v>100000</v>
      </c>
    </row>
    <row r="16" spans="1:9" x14ac:dyDescent="0.25">
      <c r="C16" s="14">
        <v>1869</v>
      </c>
      <c r="D16" s="12">
        <f t="shared" si="2"/>
        <v>411082.12</v>
      </c>
    </row>
    <row r="17" spans="3:4" x14ac:dyDescent="0.25">
      <c r="C17" s="14">
        <v>11134</v>
      </c>
      <c r="D17" s="12">
        <f t="shared" si="2"/>
        <v>42189768.25</v>
      </c>
    </row>
    <row r="18" spans="3:4" x14ac:dyDescent="0.25">
      <c r="C18" s="14">
        <v>1858</v>
      </c>
      <c r="D18" s="12">
        <f t="shared" si="2"/>
        <v>11542868.489999998</v>
      </c>
    </row>
    <row r="19" spans="3:4" x14ac:dyDescent="0.25">
      <c r="C19" s="14">
        <v>1882</v>
      </c>
      <c r="D19" s="12">
        <f t="shared" si="2"/>
        <v>460659.20000000001</v>
      </c>
    </row>
    <row r="20" spans="3:4" x14ac:dyDescent="0.25">
      <c r="C20" s="14">
        <v>11135</v>
      </c>
      <c r="D20" s="12">
        <f t="shared" si="2"/>
        <v>79056.75</v>
      </c>
    </row>
    <row r="21" spans="3:4" x14ac:dyDescent="0.25">
      <c r="C21" s="14">
        <v>1786</v>
      </c>
      <c r="D21" s="12">
        <f>F10</f>
        <v>1624742.18</v>
      </c>
    </row>
    <row r="22" spans="3:4" x14ac:dyDescent="0.25">
      <c r="C22" s="14">
        <v>9359</v>
      </c>
      <c r="D22" s="12">
        <f>F11</f>
        <v>13178289.210000001</v>
      </c>
    </row>
    <row r="24" spans="3:4" x14ac:dyDescent="0.25">
      <c r="D24" s="4">
        <f>SUM(D15:D22)</f>
        <v>69586466.200000003</v>
      </c>
    </row>
  </sheetData>
  <sheetProtection password="C76B" sheet="1" objects="1" scenarios="1"/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H23" sqref="H23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 x14ac:dyDescent="0.2">
      <c r="A1" s="85" t="s">
        <v>20</v>
      </c>
      <c r="B1" s="85"/>
      <c r="C1" s="85"/>
      <c r="D1" s="85"/>
      <c r="E1" s="85"/>
      <c r="F1" s="85"/>
      <c r="G1" s="85"/>
      <c r="H1" s="85"/>
      <c r="I1" s="85"/>
    </row>
    <row r="2" spans="1:9" s="1" customFormat="1" ht="15" customHeight="1" thickBot="1" x14ac:dyDescent="0.25">
      <c r="A2" s="86" t="s">
        <v>0</v>
      </c>
      <c r="B2" s="87" t="s">
        <v>6</v>
      </c>
      <c r="C2" s="88" t="s">
        <v>1</v>
      </c>
      <c r="D2" s="90" t="s">
        <v>23</v>
      </c>
      <c r="E2" s="86"/>
      <c r="F2" s="2" t="s">
        <v>2</v>
      </c>
      <c r="G2" s="2"/>
      <c r="H2" s="83" t="s">
        <v>3</v>
      </c>
      <c r="I2" s="84"/>
    </row>
    <row r="3" spans="1:9" s="1" customFormat="1" ht="15" customHeight="1" thickBot="1" x14ac:dyDescent="0.25">
      <c r="A3" s="86"/>
      <c r="B3" s="87"/>
      <c r="C3" s="89"/>
      <c r="D3" s="3" t="s">
        <v>4</v>
      </c>
      <c r="E3" s="3" t="s">
        <v>5</v>
      </c>
      <c r="F3" s="3" t="s">
        <v>4</v>
      </c>
      <c r="G3" s="3" t="s">
        <v>5</v>
      </c>
      <c r="H3" s="3" t="s">
        <v>4</v>
      </c>
      <c r="I3" s="34" t="s">
        <v>5</v>
      </c>
    </row>
    <row r="4" spans="1:9" s="1" customFormat="1" ht="12.95" customHeight="1" x14ac:dyDescent="0.2">
      <c r="A4" s="15">
        <v>1843</v>
      </c>
      <c r="B4" s="35" t="s">
        <v>8</v>
      </c>
      <c r="C4" s="37">
        <v>10000000</v>
      </c>
      <c r="D4" s="38">
        <v>0</v>
      </c>
      <c r="E4" s="39">
        <v>0</v>
      </c>
      <c r="F4" s="37">
        <v>100000</v>
      </c>
      <c r="G4" s="39">
        <v>0.11932809639986137</v>
      </c>
      <c r="H4" s="37">
        <v>9900000</v>
      </c>
      <c r="I4" s="40">
        <v>7.1602634736894206</v>
      </c>
    </row>
    <row r="5" spans="1:9" s="1" customFormat="1" ht="12.95" customHeight="1" x14ac:dyDescent="0.2">
      <c r="A5" s="16">
        <v>1869</v>
      </c>
      <c r="B5" s="36" t="s">
        <v>9</v>
      </c>
      <c r="C5" s="41">
        <v>2269888</v>
      </c>
      <c r="D5" s="42">
        <v>33292.25</v>
      </c>
      <c r="E5" s="43">
        <v>2.3370002198000572E-3</v>
      </c>
      <c r="F5" s="41">
        <v>444374.37</v>
      </c>
      <c r="G5" s="43">
        <v>0.53026347660987661</v>
      </c>
      <c r="H5" s="41">
        <v>1825513.63</v>
      </c>
      <c r="I5" s="44">
        <v>1.3203190470314328</v>
      </c>
    </row>
    <row r="6" spans="1:9" s="1" customFormat="1" ht="12.95" customHeight="1" x14ac:dyDescent="0.2">
      <c r="A6" s="15">
        <v>11134</v>
      </c>
      <c r="B6" s="35" t="s">
        <v>10</v>
      </c>
      <c r="C6" s="45">
        <v>159864865.74000001</v>
      </c>
      <c r="D6" s="46">
        <v>9300837.75</v>
      </c>
      <c r="E6" s="47">
        <v>0.65288647856707405</v>
      </c>
      <c r="F6" s="45">
        <v>51490605.999999993</v>
      </c>
      <c r="G6" s="47">
        <v>61.442759964552792</v>
      </c>
      <c r="H6" s="45">
        <v>108374259.74000001</v>
      </c>
      <c r="I6" s="48">
        <v>78.382651869136566</v>
      </c>
    </row>
    <row r="7" spans="1:9" s="1" customFormat="1" ht="12.95" customHeight="1" x14ac:dyDescent="0.2">
      <c r="A7" s="16">
        <v>1858</v>
      </c>
      <c r="B7" s="36" t="s">
        <v>11</v>
      </c>
      <c r="C7" s="41">
        <v>21677667</v>
      </c>
      <c r="D7" s="42">
        <v>1062028.8500000001</v>
      </c>
      <c r="E7" s="43">
        <v>7.4550733455503976E-2</v>
      </c>
      <c r="F7" s="41">
        <v>12604897.339999998</v>
      </c>
      <c r="G7" s="43">
        <v>15.041184048978758</v>
      </c>
      <c r="H7" s="41">
        <v>9072769.660000002</v>
      </c>
      <c r="I7" s="44">
        <v>6.561961737545011</v>
      </c>
    </row>
    <row r="8" spans="1:9" s="1" customFormat="1" ht="12.95" customHeight="1" x14ac:dyDescent="0.2">
      <c r="A8" s="15">
        <v>1882</v>
      </c>
      <c r="B8" s="35" t="s">
        <v>12</v>
      </c>
      <c r="C8" s="45">
        <v>2523804</v>
      </c>
      <c r="D8" s="46">
        <v>0</v>
      </c>
      <c r="E8" s="47">
        <v>0</v>
      </c>
      <c r="F8" s="45">
        <v>460659.20000000001</v>
      </c>
      <c r="G8" s="47">
        <v>0.54969585425083023</v>
      </c>
      <c r="H8" s="45">
        <v>2063144.8</v>
      </c>
      <c r="I8" s="48">
        <v>1.4921879143810368</v>
      </c>
    </row>
    <row r="9" spans="1:9" s="1" customFormat="1" ht="12.95" customHeight="1" x14ac:dyDescent="0.2">
      <c r="A9" s="16">
        <v>11135</v>
      </c>
      <c r="B9" s="36" t="s">
        <v>13</v>
      </c>
      <c r="C9" s="41">
        <v>2399797</v>
      </c>
      <c r="D9" s="42">
        <v>6800.34</v>
      </c>
      <c r="E9" s="43">
        <v>4.7736022872335522E-4</v>
      </c>
      <c r="F9" s="41">
        <v>56231.569999999992</v>
      </c>
      <c r="G9" s="43">
        <v>6.7100062056755519E-2</v>
      </c>
      <c r="H9" s="41">
        <v>2343565.4300000002</v>
      </c>
      <c r="I9" s="44">
        <v>1.6950046410737618</v>
      </c>
    </row>
    <row r="10" spans="1:9" s="1" customFormat="1" ht="12.95" customHeight="1" x14ac:dyDescent="0.2">
      <c r="A10" s="15">
        <v>1786</v>
      </c>
      <c r="B10" s="35" t="s">
        <v>15</v>
      </c>
      <c r="C10" s="45">
        <v>6820000</v>
      </c>
      <c r="D10" s="46">
        <v>511442.46</v>
      </c>
      <c r="E10" s="47">
        <v>3.590148282062889E-2</v>
      </c>
      <c r="F10" s="45">
        <v>2136184.64</v>
      </c>
      <c r="G10" s="47">
        <v>2.5490684664982317</v>
      </c>
      <c r="H10" s="45">
        <v>4683815.3599999994</v>
      </c>
      <c r="I10" s="48">
        <v>3.387611317142774</v>
      </c>
    </row>
    <row r="11" spans="1:9" s="1" customFormat="1" ht="12.95" customHeight="1" x14ac:dyDescent="0.2">
      <c r="A11" s="16">
        <v>9359</v>
      </c>
      <c r="B11" s="36" t="s">
        <v>16</v>
      </c>
      <c r="C11" s="49">
        <v>16509607.23</v>
      </c>
      <c r="D11" s="50">
        <v>3331318.02</v>
      </c>
      <c r="E11" s="51">
        <v>0.23384694470826969</v>
      </c>
      <c r="F11" s="49">
        <v>16509607.23</v>
      </c>
      <c r="G11" s="51">
        <v>19.700600030652886</v>
      </c>
      <c r="H11" s="49">
        <v>0</v>
      </c>
      <c r="I11" s="52">
        <v>0</v>
      </c>
    </row>
    <row r="12" spans="1:9" s="1" customFormat="1" ht="15" customHeight="1" x14ac:dyDescent="0.15">
      <c r="A12" s="91" t="s">
        <v>17</v>
      </c>
      <c r="B12" s="92"/>
      <c r="C12" s="17">
        <f t="shared" ref="C12:I12" si="0">SUM(C4:C11)</f>
        <v>222065628.97</v>
      </c>
      <c r="D12" s="17">
        <f t="shared" si="0"/>
        <v>14245719.67</v>
      </c>
      <c r="E12" s="17">
        <f t="shared" si="0"/>
        <v>1</v>
      </c>
      <c r="F12" s="17">
        <f t="shared" si="0"/>
        <v>83802560.349999994</v>
      </c>
      <c r="G12" s="17">
        <f t="shared" si="0"/>
        <v>99.999999999999972</v>
      </c>
      <c r="H12" s="17">
        <f t="shared" si="0"/>
        <v>138263068.62</v>
      </c>
      <c r="I12" s="19">
        <f t="shared" si="0"/>
        <v>100</v>
      </c>
    </row>
    <row r="13" spans="1:9" x14ac:dyDescent="0.25">
      <c r="A13" s="82" t="s">
        <v>18</v>
      </c>
      <c r="B13" s="82"/>
      <c r="C13" s="82"/>
      <c r="D13" s="82"/>
      <c r="E13" s="82"/>
      <c r="F13" s="82"/>
      <c r="G13" s="82"/>
      <c r="H13" s="82"/>
      <c r="I13" s="82"/>
    </row>
    <row r="15" spans="1:9" x14ac:dyDescent="0.25">
      <c r="C15" s="14">
        <v>1843</v>
      </c>
      <c r="D15" s="12">
        <f t="shared" ref="D15:D20" si="1">F4</f>
        <v>100000</v>
      </c>
      <c r="E15" s="13">
        <f>(D15/D$24)*100</f>
        <v>0.14403174693840534</v>
      </c>
    </row>
    <row r="16" spans="1:9" x14ac:dyDescent="0.25">
      <c r="C16" s="14">
        <v>1869</v>
      </c>
      <c r="D16" s="12">
        <f t="shared" si="1"/>
        <v>444374.37</v>
      </c>
      <c r="E16" s="13">
        <f t="shared" ref="E16:E22" si="2">(D16/D$24)*100</f>
        <v>0.64004016805753294</v>
      </c>
    </row>
    <row r="17" spans="3:5" x14ac:dyDescent="0.25">
      <c r="C17" s="14">
        <v>11134</v>
      </c>
      <c r="D17" s="12">
        <f t="shared" si="1"/>
        <v>51490605.999999993</v>
      </c>
      <c r="E17" s="13">
        <f t="shared" si="2"/>
        <v>74.162819330971345</v>
      </c>
    </row>
    <row r="18" spans="3:5" x14ac:dyDescent="0.25">
      <c r="C18" s="14">
        <v>1858</v>
      </c>
      <c r="D18" s="12">
        <f t="shared" si="1"/>
        <v>12604897.339999998</v>
      </c>
      <c r="E18" s="13">
        <f t="shared" si="2"/>
        <v>18.155053838594583</v>
      </c>
    </row>
    <row r="19" spans="3:5" x14ac:dyDescent="0.25">
      <c r="C19" s="14">
        <v>1882</v>
      </c>
      <c r="D19" s="12">
        <f t="shared" si="1"/>
        <v>460659.20000000001</v>
      </c>
      <c r="E19" s="13">
        <f t="shared" si="2"/>
        <v>0.66349549319248247</v>
      </c>
    </row>
    <row r="20" spans="3:5" x14ac:dyDescent="0.25">
      <c r="C20" s="14">
        <v>11135</v>
      </c>
      <c r="D20" s="12">
        <f t="shared" si="1"/>
        <v>56231.569999999992</v>
      </c>
      <c r="E20" s="13">
        <f t="shared" si="2"/>
        <v>8.099131260189224E-2</v>
      </c>
    </row>
    <row r="21" spans="3:5" x14ac:dyDescent="0.25">
      <c r="C21" s="14">
        <v>1786</v>
      </c>
      <c r="D21" s="12">
        <f>F10</f>
        <v>2136184.64</v>
      </c>
      <c r="E21" s="13">
        <f t="shared" si="2"/>
        <v>3.0767840548218848</v>
      </c>
    </row>
    <row r="22" spans="3:5" x14ac:dyDescent="0.25">
      <c r="C22" s="14">
        <v>9359</v>
      </c>
      <c r="D22" s="12">
        <f>F10</f>
        <v>2136184.64</v>
      </c>
      <c r="E22" s="13">
        <f t="shared" si="2"/>
        <v>3.0767840548218848</v>
      </c>
    </row>
    <row r="24" spans="3:5" x14ac:dyDescent="0.25">
      <c r="D24" s="4">
        <f>SUM(D15:D22)</f>
        <v>69429137.75999999</v>
      </c>
    </row>
  </sheetData>
  <sheetProtection password="C76B" sheet="1" objects="1" scenarios="1"/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H17" sqref="H17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 x14ac:dyDescent="0.2">
      <c r="A1" s="85" t="s">
        <v>20</v>
      </c>
      <c r="B1" s="85"/>
      <c r="C1" s="85"/>
      <c r="D1" s="85"/>
      <c r="E1" s="85"/>
      <c r="F1" s="85"/>
      <c r="G1" s="85"/>
      <c r="H1" s="85"/>
      <c r="I1" s="85"/>
    </row>
    <row r="2" spans="1:9" s="1" customFormat="1" ht="15" customHeight="1" thickBot="1" x14ac:dyDescent="0.25">
      <c r="A2" s="86" t="s">
        <v>0</v>
      </c>
      <c r="B2" s="87" t="s">
        <v>6</v>
      </c>
      <c r="C2" s="88" t="s">
        <v>1</v>
      </c>
      <c r="D2" s="90" t="s">
        <v>24</v>
      </c>
      <c r="E2" s="86"/>
      <c r="F2" s="2" t="s">
        <v>2</v>
      </c>
      <c r="G2" s="2"/>
      <c r="H2" s="83" t="s">
        <v>3</v>
      </c>
      <c r="I2" s="84"/>
    </row>
    <row r="3" spans="1:9" s="1" customFormat="1" ht="15" customHeight="1" thickBot="1" x14ac:dyDescent="0.25">
      <c r="A3" s="86"/>
      <c r="B3" s="87"/>
      <c r="C3" s="93"/>
      <c r="D3" s="53" t="s">
        <v>4</v>
      </c>
      <c r="E3" s="53" t="s">
        <v>5</v>
      </c>
      <c r="F3" s="53" t="s">
        <v>4</v>
      </c>
      <c r="G3" s="53" t="s">
        <v>5</v>
      </c>
      <c r="H3" s="53" t="s">
        <v>4</v>
      </c>
      <c r="I3" s="54" t="s">
        <v>5</v>
      </c>
    </row>
    <row r="4" spans="1:9" s="1" customFormat="1" ht="12.95" customHeight="1" x14ac:dyDescent="0.2">
      <c r="A4" s="15">
        <v>1843</v>
      </c>
      <c r="B4" s="35" t="s">
        <v>8</v>
      </c>
      <c r="C4" s="56">
        <v>10000000</v>
      </c>
      <c r="D4" s="57">
        <v>0</v>
      </c>
      <c r="E4" s="58">
        <f>(D4/D$12)*100</f>
        <v>0</v>
      </c>
      <c r="F4" s="56">
        <v>100000</v>
      </c>
      <c r="G4" s="58">
        <v>9.9666001726863365E-2</v>
      </c>
      <c r="H4" s="56">
        <v>9900000</v>
      </c>
      <c r="I4" s="58">
        <v>7.9077470117976736</v>
      </c>
    </row>
    <row r="5" spans="1:9" s="1" customFormat="1" ht="12.95" customHeight="1" x14ac:dyDescent="0.2">
      <c r="A5" s="16">
        <v>1869</v>
      </c>
      <c r="B5" s="36" t="s">
        <v>9</v>
      </c>
      <c r="C5" s="41">
        <v>2269888</v>
      </c>
      <c r="D5" s="42">
        <v>1813</v>
      </c>
      <c r="E5" s="59">
        <f t="shared" ref="E5:E12" si="0">(D5/D$12)*100</f>
        <v>1.0966240594064758E-2</v>
      </c>
      <c r="F5" s="41">
        <v>446187.37</v>
      </c>
      <c r="G5" s="59">
        <v>0.44469711188924627</v>
      </c>
      <c r="H5" s="41">
        <v>1823700.63</v>
      </c>
      <c r="I5" s="59">
        <v>1.4567033542723267</v>
      </c>
    </row>
    <row r="6" spans="1:9" s="1" customFormat="1" ht="12.95" customHeight="1" x14ac:dyDescent="0.2">
      <c r="A6" s="15">
        <v>11134</v>
      </c>
      <c r="B6" s="35" t="s">
        <v>10</v>
      </c>
      <c r="C6" s="45">
        <v>159864465.74000001</v>
      </c>
      <c r="D6" s="46">
        <v>12643023.670000002</v>
      </c>
      <c r="E6" s="60">
        <f t="shared" si="0"/>
        <v>76.47349112061535</v>
      </c>
      <c r="F6" s="45">
        <v>64133629.669999994</v>
      </c>
      <c r="G6" s="60">
        <v>63.919424454402353</v>
      </c>
      <c r="H6" s="45">
        <v>95730836.070000023</v>
      </c>
      <c r="I6" s="60">
        <v>76.466185138326836</v>
      </c>
    </row>
    <row r="7" spans="1:9" s="1" customFormat="1" ht="12.95" customHeight="1" x14ac:dyDescent="0.2">
      <c r="A7" s="16">
        <v>1858</v>
      </c>
      <c r="B7" s="36" t="s">
        <v>11</v>
      </c>
      <c r="C7" s="41">
        <v>21677667</v>
      </c>
      <c r="D7" s="42">
        <v>14063.330000000002</v>
      </c>
      <c r="E7" s="59">
        <f t="shared" si="0"/>
        <v>8.5064456885674974E-2</v>
      </c>
      <c r="F7" s="41">
        <v>12618960.67</v>
      </c>
      <c r="G7" s="59">
        <v>12.576813559274411</v>
      </c>
      <c r="H7" s="41">
        <v>9058706.3300000001</v>
      </c>
      <c r="I7" s="59">
        <v>7.2357533244252705</v>
      </c>
    </row>
    <row r="8" spans="1:9" s="1" customFormat="1" ht="12.95" customHeight="1" x14ac:dyDescent="0.2">
      <c r="A8" s="15">
        <v>1882</v>
      </c>
      <c r="B8" s="35" t="s">
        <v>12</v>
      </c>
      <c r="C8" s="45">
        <v>2523804</v>
      </c>
      <c r="D8" s="46">
        <v>0</v>
      </c>
      <c r="E8" s="60">
        <f t="shared" si="0"/>
        <v>0</v>
      </c>
      <c r="F8" s="45">
        <v>460659.20000000001</v>
      </c>
      <c r="G8" s="60">
        <v>0.459120606226955</v>
      </c>
      <c r="H8" s="45">
        <v>2063144.8</v>
      </c>
      <c r="I8" s="60">
        <v>1.6479623360713043</v>
      </c>
    </row>
    <row r="9" spans="1:9" s="1" customFormat="1" ht="12.95" customHeight="1" x14ac:dyDescent="0.2">
      <c r="A9" s="16">
        <v>11135</v>
      </c>
      <c r="B9" s="36" t="s">
        <v>13</v>
      </c>
      <c r="C9" s="41">
        <v>2399797</v>
      </c>
      <c r="D9" s="42">
        <v>1566.6</v>
      </c>
      <c r="E9" s="59">
        <f t="shared" si="0"/>
        <v>9.4758480500065339E-3</v>
      </c>
      <c r="F9" s="41">
        <v>57798.169999999991</v>
      </c>
      <c r="G9" s="59">
        <v>5.7605125110295426E-2</v>
      </c>
      <c r="H9" s="41">
        <v>2341998.83</v>
      </c>
      <c r="I9" s="59">
        <v>1.8707004292491058</v>
      </c>
    </row>
    <row r="10" spans="1:9" s="1" customFormat="1" ht="12.95" customHeight="1" x14ac:dyDescent="0.2">
      <c r="A10" s="15">
        <v>1786</v>
      </c>
      <c r="B10" s="35" t="s">
        <v>15</v>
      </c>
      <c r="C10" s="45">
        <v>6820000</v>
      </c>
      <c r="D10" s="46">
        <v>408515.56</v>
      </c>
      <c r="E10" s="60">
        <f t="shared" si="0"/>
        <v>2.4709762368334789</v>
      </c>
      <c r="F10" s="45">
        <v>2544700.2000000002</v>
      </c>
      <c r="G10" s="60">
        <v>2.5362009452754961</v>
      </c>
      <c r="H10" s="45">
        <v>4275299.8</v>
      </c>
      <c r="I10" s="60">
        <v>3.4149484058574946</v>
      </c>
    </row>
    <row r="11" spans="1:9" s="1" customFormat="1" ht="12.95" customHeight="1" x14ac:dyDescent="0.2">
      <c r="A11" s="16">
        <v>9359</v>
      </c>
      <c r="B11" s="36" t="s">
        <v>16</v>
      </c>
      <c r="C11" s="49">
        <v>19973182.280000001</v>
      </c>
      <c r="D11" s="50">
        <v>3463575.05</v>
      </c>
      <c r="E11" s="61">
        <f t="shared" si="0"/>
        <v>20.950026097021439</v>
      </c>
      <c r="F11" s="49">
        <v>19973182.280000001</v>
      </c>
      <c r="G11" s="61">
        <v>19.90647219609437</v>
      </c>
      <c r="H11" s="49">
        <v>0</v>
      </c>
      <c r="I11" s="61">
        <v>0</v>
      </c>
    </row>
    <row r="12" spans="1:9" s="1" customFormat="1" ht="15" customHeight="1" x14ac:dyDescent="0.15">
      <c r="A12" s="91" t="s">
        <v>17</v>
      </c>
      <c r="B12" s="91"/>
      <c r="C12" s="17">
        <f>SUM(C4:C11)</f>
        <v>225528804.02000001</v>
      </c>
      <c r="D12" s="17">
        <f>SUM(D4:D11)</f>
        <v>16532557.210000001</v>
      </c>
      <c r="E12" s="55">
        <f t="shared" si="0"/>
        <v>100</v>
      </c>
      <c r="F12" s="17">
        <f>SUM(F4:F11)</f>
        <v>100335117.56</v>
      </c>
      <c r="G12" s="55">
        <f>SUM(G4:G11)</f>
        <v>100</v>
      </c>
      <c r="H12" s="17">
        <f>SUM(H4:H11)</f>
        <v>125193686.46000001</v>
      </c>
      <c r="I12" s="55">
        <f>SUM(I4:I11)</f>
        <v>100.00000000000003</v>
      </c>
    </row>
    <row r="13" spans="1:9" x14ac:dyDescent="0.25">
      <c r="A13" s="82" t="s">
        <v>18</v>
      </c>
      <c r="B13" s="82"/>
      <c r="C13" s="82"/>
      <c r="D13" s="82"/>
      <c r="E13" s="82"/>
      <c r="F13" s="82"/>
      <c r="G13" s="82"/>
      <c r="H13" s="82"/>
      <c r="I13" s="82"/>
    </row>
    <row r="15" spans="1:9" x14ac:dyDescent="0.25">
      <c r="C15" s="14">
        <v>1843</v>
      </c>
      <c r="D15" s="12">
        <f t="shared" ref="D15:D20" si="1">F4</f>
        <v>100000</v>
      </c>
      <c r="E15" s="13">
        <f>(D15/D$24)*100</f>
        <v>9.9666001726863365E-2</v>
      </c>
    </row>
    <row r="16" spans="1:9" x14ac:dyDescent="0.25">
      <c r="C16" s="14">
        <v>1869</v>
      </c>
      <c r="D16" s="12">
        <f t="shared" si="1"/>
        <v>446187.37</v>
      </c>
      <c r="E16" s="13">
        <f t="shared" ref="E16:E22" si="2">(D16/D$24)*100</f>
        <v>0.44469711188924627</v>
      </c>
    </row>
    <row r="17" spans="3:5" x14ac:dyDescent="0.25">
      <c r="C17" s="14">
        <v>11134</v>
      </c>
      <c r="D17" s="12">
        <f t="shared" si="1"/>
        <v>64133629.669999994</v>
      </c>
      <c r="E17" s="13">
        <f t="shared" si="2"/>
        <v>63.919424454402353</v>
      </c>
    </row>
    <row r="18" spans="3:5" x14ac:dyDescent="0.25">
      <c r="C18" s="14">
        <v>1858</v>
      </c>
      <c r="D18" s="12">
        <f t="shared" si="1"/>
        <v>12618960.67</v>
      </c>
      <c r="E18" s="13">
        <f t="shared" si="2"/>
        <v>12.576813559274411</v>
      </c>
    </row>
    <row r="19" spans="3:5" x14ac:dyDescent="0.25">
      <c r="C19" s="14">
        <v>1882</v>
      </c>
      <c r="D19" s="12">
        <f t="shared" si="1"/>
        <v>460659.20000000001</v>
      </c>
      <c r="E19" s="13">
        <f t="shared" si="2"/>
        <v>0.459120606226955</v>
      </c>
    </row>
    <row r="20" spans="3:5" x14ac:dyDescent="0.25">
      <c r="C20" s="14">
        <v>11135</v>
      </c>
      <c r="D20" s="12">
        <f t="shared" si="1"/>
        <v>57798.169999999991</v>
      </c>
      <c r="E20" s="13">
        <f t="shared" si="2"/>
        <v>5.7605125110295426E-2</v>
      </c>
    </row>
    <row r="21" spans="3:5" x14ac:dyDescent="0.25">
      <c r="C21" s="14">
        <v>1786</v>
      </c>
      <c r="D21" s="12">
        <f>F10</f>
        <v>2544700.2000000002</v>
      </c>
      <c r="E21" s="13">
        <f t="shared" si="2"/>
        <v>2.5362009452754961</v>
      </c>
    </row>
    <row r="22" spans="3:5" x14ac:dyDescent="0.25">
      <c r="C22" s="14">
        <v>9359</v>
      </c>
      <c r="D22" s="12">
        <f>F11</f>
        <v>19973182.280000001</v>
      </c>
      <c r="E22" s="13">
        <f t="shared" si="2"/>
        <v>19.90647219609437</v>
      </c>
    </row>
    <row r="24" spans="3:5" x14ac:dyDescent="0.25">
      <c r="D24" s="4">
        <f>SUM(D15:D22)</f>
        <v>100335117.56</v>
      </c>
    </row>
  </sheetData>
  <sheetProtection password="C76B" sheet="1" objects="1" scenarios="1"/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C4" sqref="C4:I12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 x14ac:dyDescent="0.2">
      <c r="A1" s="85" t="s">
        <v>20</v>
      </c>
      <c r="B1" s="85"/>
      <c r="C1" s="85"/>
      <c r="D1" s="85"/>
      <c r="E1" s="85"/>
      <c r="F1" s="85"/>
      <c r="G1" s="85"/>
      <c r="H1" s="85"/>
      <c r="I1" s="85"/>
    </row>
    <row r="2" spans="1:9" s="1" customFormat="1" ht="15" customHeight="1" thickBot="1" x14ac:dyDescent="0.25">
      <c r="A2" s="86" t="s">
        <v>0</v>
      </c>
      <c r="B2" s="87" t="s">
        <v>6</v>
      </c>
      <c r="C2" s="88" t="s">
        <v>1</v>
      </c>
      <c r="D2" s="90" t="s">
        <v>25</v>
      </c>
      <c r="E2" s="86"/>
      <c r="F2" s="2" t="s">
        <v>2</v>
      </c>
      <c r="G2" s="2"/>
      <c r="H2" s="83" t="s">
        <v>3</v>
      </c>
      <c r="I2" s="84"/>
    </row>
    <row r="3" spans="1:9" s="1" customFormat="1" ht="15" customHeight="1" thickBot="1" x14ac:dyDescent="0.25">
      <c r="A3" s="86"/>
      <c r="B3" s="87"/>
      <c r="C3" s="93"/>
      <c r="D3" s="53" t="s">
        <v>4</v>
      </c>
      <c r="E3" s="53" t="s">
        <v>5</v>
      </c>
      <c r="F3" s="53" t="s">
        <v>4</v>
      </c>
      <c r="G3" s="53" t="s">
        <v>5</v>
      </c>
      <c r="H3" s="53" t="s">
        <v>4</v>
      </c>
      <c r="I3" s="54" t="s">
        <v>5</v>
      </c>
    </row>
    <row r="4" spans="1:9" s="1" customFormat="1" ht="12.95" customHeight="1" x14ac:dyDescent="0.2">
      <c r="A4" s="15">
        <v>1843</v>
      </c>
      <c r="B4" s="35" t="s">
        <v>8</v>
      </c>
      <c r="C4" s="56">
        <v>10000000</v>
      </c>
      <c r="D4" s="57">
        <v>0</v>
      </c>
      <c r="E4" s="58">
        <f>(D4/D$12)*100</f>
        <v>0</v>
      </c>
      <c r="F4" s="56">
        <v>100000</v>
      </c>
      <c r="G4" s="58">
        <f>(F4/F$12)*100</f>
        <v>8.4579210441660779E-2</v>
      </c>
      <c r="H4" s="56">
        <v>9900000</v>
      </c>
      <c r="I4" s="58">
        <f>(H4/H$12)*100</f>
        <v>8.8411943852734787</v>
      </c>
    </row>
    <row r="5" spans="1:9" s="1" customFormat="1" ht="12.95" customHeight="1" x14ac:dyDescent="0.2">
      <c r="A5" s="16">
        <v>1869</v>
      </c>
      <c r="B5" s="36" t="s">
        <v>9</v>
      </c>
      <c r="C5" s="41">
        <v>2269888</v>
      </c>
      <c r="D5" s="42">
        <v>108451.42</v>
      </c>
      <c r="E5" s="59">
        <f t="shared" ref="E5:E12" si="0">(D5/D$12)*100</f>
        <v>0.6059670690717518</v>
      </c>
      <c r="F5" s="41">
        <v>554638.79</v>
      </c>
      <c r="G5" s="59">
        <f t="shared" ref="G5:I11" si="1">(F5/F$12)*100</f>
        <v>0.46910910938518108</v>
      </c>
      <c r="H5" s="41">
        <v>1715249.21</v>
      </c>
      <c r="I5" s="59">
        <f t="shared" si="1"/>
        <v>1.5318032004845221</v>
      </c>
    </row>
    <row r="6" spans="1:9" s="1" customFormat="1" ht="12.95" customHeight="1" x14ac:dyDescent="0.2">
      <c r="A6" s="15">
        <v>11134</v>
      </c>
      <c r="B6" s="35" t="s">
        <v>10</v>
      </c>
      <c r="C6" s="45">
        <v>159864465.74000001</v>
      </c>
      <c r="D6" s="46">
        <v>12515301.16</v>
      </c>
      <c r="E6" s="60">
        <f t="shared" si="0"/>
        <v>69.928640514577836</v>
      </c>
      <c r="F6" s="45">
        <v>76648930.829999998</v>
      </c>
      <c r="G6" s="60">
        <f t="shared" si="1"/>
        <v>64.829060507988714</v>
      </c>
      <c r="H6" s="45">
        <v>83215534.909999996</v>
      </c>
      <c r="I6" s="60">
        <f t="shared" si="1"/>
        <v>74.31562828422436</v>
      </c>
    </row>
    <row r="7" spans="1:9" s="1" customFormat="1" ht="12.95" customHeight="1" x14ac:dyDescent="0.2">
      <c r="A7" s="16">
        <v>1858</v>
      </c>
      <c r="B7" s="36" t="s">
        <v>11</v>
      </c>
      <c r="C7" s="41">
        <v>21677667</v>
      </c>
      <c r="D7" s="42">
        <v>183250.99</v>
      </c>
      <c r="E7" s="59">
        <f t="shared" si="0"/>
        <v>1.023906052265585</v>
      </c>
      <c r="F7" s="41">
        <v>12802211.66</v>
      </c>
      <c r="G7" s="59">
        <f t="shared" si="1"/>
        <v>10.828009541098234</v>
      </c>
      <c r="H7" s="41">
        <v>8875455.3399999999</v>
      </c>
      <c r="I7" s="59">
        <f t="shared" si="1"/>
        <v>7.9262248402781319</v>
      </c>
    </row>
    <row r="8" spans="1:9" s="1" customFormat="1" ht="12.95" customHeight="1" x14ac:dyDescent="0.2">
      <c r="A8" s="15">
        <v>1882</v>
      </c>
      <c r="B8" s="35" t="s">
        <v>12</v>
      </c>
      <c r="C8" s="45">
        <v>2523804</v>
      </c>
      <c r="D8" s="46">
        <v>0</v>
      </c>
      <c r="E8" s="60">
        <f t="shared" si="0"/>
        <v>0</v>
      </c>
      <c r="F8" s="45">
        <v>460659.20000000001</v>
      </c>
      <c r="G8" s="60">
        <f t="shared" si="1"/>
        <v>0.38962191418687109</v>
      </c>
      <c r="H8" s="45">
        <v>2063144.8</v>
      </c>
      <c r="I8" s="60">
        <f t="shared" si="1"/>
        <v>1.8424913355319366</v>
      </c>
    </row>
    <row r="9" spans="1:9" s="1" customFormat="1" ht="12.95" customHeight="1" x14ac:dyDescent="0.2">
      <c r="A9" s="16">
        <v>11135</v>
      </c>
      <c r="B9" s="36" t="s">
        <v>13</v>
      </c>
      <c r="C9" s="41">
        <v>2399797</v>
      </c>
      <c r="D9" s="42">
        <v>2973.8</v>
      </c>
      <c r="E9" s="59">
        <f t="shared" si="0"/>
        <v>1.6615963811313635E-2</v>
      </c>
      <c r="F9" s="41">
        <v>60771.97</v>
      </c>
      <c r="G9" s="59">
        <f t="shared" si="1"/>
        <v>5.1400452395842955E-2</v>
      </c>
      <c r="H9" s="41">
        <v>2339025.0299999998</v>
      </c>
      <c r="I9" s="59">
        <f t="shared" si="1"/>
        <v>2.088866157803043</v>
      </c>
    </row>
    <row r="10" spans="1:9" s="1" customFormat="1" ht="12.95" customHeight="1" x14ac:dyDescent="0.2">
      <c r="A10" s="15">
        <v>1786</v>
      </c>
      <c r="B10" s="35" t="s">
        <v>15</v>
      </c>
      <c r="C10" s="45">
        <v>6820000</v>
      </c>
      <c r="D10" s="46">
        <v>407888.08</v>
      </c>
      <c r="E10" s="60">
        <f t="shared" si="0"/>
        <v>2.27905493857899</v>
      </c>
      <c r="F10" s="45">
        <v>2952588.28</v>
      </c>
      <c r="G10" s="60">
        <f t="shared" si="1"/>
        <v>2.4972758548170124</v>
      </c>
      <c r="H10" s="45">
        <v>3867411.72</v>
      </c>
      <c r="I10" s="60">
        <f t="shared" si="1"/>
        <v>3.4537917964045297</v>
      </c>
    </row>
    <row r="11" spans="1:9" s="1" customFormat="1" ht="12.95" customHeight="1" x14ac:dyDescent="0.2">
      <c r="A11" s="16">
        <v>9359</v>
      </c>
      <c r="B11" s="36" t="s">
        <v>16</v>
      </c>
      <c r="C11" s="49">
        <v>24652563.32</v>
      </c>
      <c r="D11" s="50">
        <v>4679381.04</v>
      </c>
      <c r="E11" s="61">
        <f t="shared" si="0"/>
        <v>26.145815461694514</v>
      </c>
      <c r="F11" s="49">
        <v>24652563.32</v>
      </c>
      <c r="G11" s="61">
        <f t="shared" si="1"/>
        <v>20.850943409686476</v>
      </c>
      <c r="H11" s="49">
        <v>0</v>
      </c>
      <c r="I11" s="61">
        <f t="shared" si="1"/>
        <v>0</v>
      </c>
    </row>
    <row r="12" spans="1:9" s="1" customFormat="1" ht="15" customHeight="1" x14ac:dyDescent="0.15">
      <c r="A12" s="91" t="s">
        <v>17</v>
      </c>
      <c r="B12" s="91"/>
      <c r="C12" s="17">
        <f>SUM(C4:C11)</f>
        <v>230208185.06</v>
      </c>
      <c r="D12" s="17">
        <f>SUM(D4:D11)</f>
        <v>17897246.490000002</v>
      </c>
      <c r="E12" s="55">
        <f t="shared" si="0"/>
        <v>100</v>
      </c>
      <c r="F12" s="17">
        <f>SUM(F4:F11)</f>
        <v>118232364.05000001</v>
      </c>
      <c r="G12" s="55">
        <f>SUM(G4:G11)</f>
        <v>100.00000000000001</v>
      </c>
      <c r="H12" s="17">
        <f>SUM(H4:H11)</f>
        <v>111975821.01000001</v>
      </c>
      <c r="I12" s="55">
        <f>SUM(I4:I11)</f>
        <v>100</v>
      </c>
    </row>
    <row r="13" spans="1:9" x14ac:dyDescent="0.25">
      <c r="A13" s="82" t="s">
        <v>18</v>
      </c>
      <c r="B13" s="82"/>
      <c r="C13" s="82"/>
      <c r="D13" s="82"/>
      <c r="E13" s="82"/>
      <c r="F13" s="82"/>
      <c r="G13" s="82"/>
      <c r="H13" s="82"/>
      <c r="I13" s="82"/>
    </row>
    <row r="15" spans="1:9" x14ac:dyDescent="0.25">
      <c r="C15" s="14">
        <v>1843</v>
      </c>
      <c r="D15" s="12">
        <f t="shared" ref="D15:D20" si="2">F4</f>
        <v>100000</v>
      </c>
      <c r="E15" s="13">
        <f>(D15/D$24)*100</f>
        <v>8.4579210441660779E-2</v>
      </c>
    </row>
    <row r="16" spans="1:9" x14ac:dyDescent="0.25">
      <c r="C16" s="14">
        <v>1869</v>
      </c>
      <c r="D16" s="12">
        <f t="shared" si="2"/>
        <v>554638.79</v>
      </c>
      <c r="E16" s="13">
        <f t="shared" ref="E16:E22" si="3">(D16/D$24)*100</f>
        <v>0.46910910938518108</v>
      </c>
    </row>
    <row r="17" spans="3:5" x14ac:dyDescent="0.25">
      <c r="C17" s="14">
        <v>11134</v>
      </c>
      <c r="D17" s="12">
        <f t="shared" si="2"/>
        <v>76648930.829999998</v>
      </c>
      <c r="E17" s="13">
        <f t="shared" si="3"/>
        <v>64.829060507988714</v>
      </c>
    </row>
    <row r="18" spans="3:5" x14ac:dyDescent="0.25">
      <c r="C18" s="14">
        <v>1858</v>
      </c>
      <c r="D18" s="12">
        <f t="shared" si="2"/>
        <v>12802211.66</v>
      </c>
      <c r="E18" s="13">
        <f t="shared" si="3"/>
        <v>10.828009541098234</v>
      </c>
    </row>
    <row r="19" spans="3:5" x14ac:dyDescent="0.25">
      <c r="C19" s="14">
        <v>1882</v>
      </c>
      <c r="D19" s="12">
        <f t="shared" si="2"/>
        <v>460659.20000000001</v>
      </c>
      <c r="E19" s="13">
        <f t="shared" si="3"/>
        <v>0.38962191418687109</v>
      </c>
    </row>
    <row r="20" spans="3:5" x14ac:dyDescent="0.25">
      <c r="C20" s="14">
        <v>11135</v>
      </c>
      <c r="D20" s="12">
        <f t="shared" si="2"/>
        <v>60771.97</v>
      </c>
      <c r="E20" s="13">
        <f t="shared" si="3"/>
        <v>5.1400452395842955E-2</v>
      </c>
    </row>
    <row r="21" spans="3:5" x14ac:dyDescent="0.25">
      <c r="C21" s="14">
        <v>1786</v>
      </c>
      <c r="D21" s="12">
        <f>F10</f>
        <v>2952588.28</v>
      </c>
      <c r="E21" s="13">
        <f t="shared" si="3"/>
        <v>2.4972758548170124</v>
      </c>
    </row>
    <row r="22" spans="3:5" x14ac:dyDescent="0.25">
      <c r="C22" s="14">
        <v>9359</v>
      </c>
      <c r="D22" s="12">
        <f>F11</f>
        <v>24652563.32</v>
      </c>
      <c r="E22" s="13">
        <f t="shared" si="3"/>
        <v>20.850943409686476</v>
      </c>
    </row>
    <row r="24" spans="3:5" x14ac:dyDescent="0.25">
      <c r="D24" s="4">
        <f>SUM(D15:D22)</f>
        <v>118232364.05000001</v>
      </c>
    </row>
  </sheetData>
  <sheetProtection password="C76B" sheet="1" objects="1" scenarios="1"/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G20" sqref="G20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 x14ac:dyDescent="0.2">
      <c r="A1" s="85" t="s">
        <v>20</v>
      </c>
      <c r="B1" s="85"/>
      <c r="C1" s="85"/>
      <c r="D1" s="85"/>
      <c r="E1" s="85"/>
      <c r="F1" s="85"/>
      <c r="G1" s="85"/>
      <c r="H1" s="85"/>
      <c r="I1" s="85"/>
    </row>
    <row r="2" spans="1:9" s="1" customFormat="1" ht="15" customHeight="1" thickBot="1" x14ac:dyDescent="0.25">
      <c r="A2" s="86" t="s">
        <v>0</v>
      </c>
      <c r="B2" s="87" t="s">
        <v>6</v>
      </c>
      <c r="C2" s="88" t="s">
        <v>1</v>
      </c>
      <c r="D2" s="90" t="s">
        <v>26</v>
      </c>
      <c r="E2" s="86"/>
      <c r="F2" s="2" t="s">
        <v>2</v>
      </c>
      <c r="G2" s="2"/>
      <c r="H2" s="83" t="s">
        <v>3</v>
      </c>
      <c r="I2" s="84"/>
    </row>
    <row r="3" spans="1:9" s="1" customFormat="1" ht="15" customHeight="1" thickBot="1" x14ac:dyDescent="0.25">
      <c r="A3" s="86"/>
      <c r="B3" s="87"/>
      <c r="C3" s="93"/>
      <c r="D3" s="53" t="s">
        <v>4</v>
      </c>
      <c r="E3" s="53" t="s">
        <v>5</v>
      </c>
      <c r="F3" s="53" t="s">
        <v>4</v>
      </c>
      <c r="G3" s="53" t="s">
        <v>5</v>
      </c>
      <c r="H3" s="53" t="s">
        <v>4</v>
      </c>
      <c r="I3" s="54" t="s">
        <v>5</v>
      </c>
    </row>
    <row r="4" spans="1:9" s="1" customFormat="1" ht="12.95" customHeight="1" x14ac:dyDescent="0.15">
      <c r="A4" s="15">
        <v>1843</v>
      </c>
      <c r="B4" s="35" t="s">
        <v>8</v>
      </c>
      <c r="C4" s="65">
        <v>10000000</v>
      </c>
      <c r="D4" s="66">
        <v>0</v>
      </c>
      <c r="E4" s="67">
        <f>(D4/D$12)*100</f>
        <v>0</v>
      </c>
      <c r="F4" s="65">
        <v>100000</v>
      </c>
      <c r="G4" s="67">
        <f>(F4/F$12)*100</f>
        <v>7.5403479612070806E-2</v>
      </c>
      <c r="H4" s="65">
        <v>9900000</v>
      </c>
      <c r="I4" s="67">
        <f>(H4/H$12)*100</f>
        <v>9.7910562903425546</v>
      </c>
    </row>
    <row r="5" spans="1:9" s="1" customFormat="1" ht="12.95" customHeight="1" x14ac:dyDescent="0.15">
      <c r="A5" s="16">
        <v>1869</v>
      </c>
      <c r="B5" s="36" t="s">
        <v>9</v>
      </c>
      <c r="C5" s="68">
        <v>2269888</v>
      </c>
      <c r="D5" s="69">
        <v>20414.2</v>
      </c>
      <c r="E5" s="70">
        <f t="shared" ref="E5:E11" si="0">(D5/D$12)*100</f>
        <v>0.14188834216801799</v>
      </c>
      <c r="F5" s="68">
        <v>575052.99</v>
      </c>
      <c r="G5" s="70">
        <f t="shared" ref="G5:G11" si="1">(F5/F$12)*100</f>
        <v>0.43360996407325358</v>
      </c>
      <c r="H5" s="68">
        <v>1694835.01</v>
      </c>
      <c r="I5" s="70">
        <f t="shared" ref="I5:I11" si="2">(H5/H$12)*100</f>
        <v>1.6761843419952813</v>
      </c>
    </row>
    <row r="6" spans="1:9" s="1" customFormat="1" ht="12.95" customHeight="1" x14ac:dyDescent="0.15">
      <c r="A6" s="15">
        <v>11134</v>
      </c>
      <c r="B6" s="35" t="s">
        <v>10</v>
      </c>
      <c r="C6" s="71">
        <v>159864465.74000001</v>
      </c>
      <c r="D6" s="72">
        <v>10014088.859999999</v>
      </c>
      <c r="E6" s="73">
        <f t="shared" si="0"/>
        <v>69.602652402181661</v>
      </c>
      <c r="F6" s="71">
        <v>86663019.689999998</v>
      </c>
      <c r="G6" s="73">
        <f t="shared" si="1"/>
        <v>65.346932383154069</v>
      </c>
      <c r="H6" s="71">
        <v>73201446.050000012</v>
      </c>
      <c r="I6" s="73">
        <f t="shared" si="2"/>
        <v>72.395906950507452</v>
      </c>
    </row>
    <row r="7" spans="1:9" s="1" customFormat="1" ht="12.95" customHeight="1" x14ac:dyDescent="0.15">
      <c r="A7" s="16">
        <v>1858</v>
      </c>
      <c r="B7" s="36" t="s">
        <v>11</v>
      </c>
      <c r="C7" s="68">
        <v>21677667</v>
      </c>
      <c r="D7" s="69">
        <v>321164.09999999998</v>
      </c>
      <c r="E7" s="70">
        <f t="shared" si="0"/>
        <v>2.2322423466451555</v>
      </c>
      <c r="F7" s="68">
        <v>13123375.759999998</v>
      </c>
      <c r="G7" s="70">
        <f t="shared" si="1"/>
        <v>9.8954819656070416</v>
      </c>
      <c r="H7" s="68">
        <v>8554291.2400000021</v>
      </c>
      <c r="I7" s="70">
        <f t="shared" si="2"/>
        <v>8.460156268164063</v>
      </c>
    </row>
    <row r="8" spans="1:9" s="1" customFormat="1" ht="12.95" customHeight="1" x14ac:dyDescent="0.15">
      <c r="A8" s="15">
        <v>1882</v>
      </c>
      <c r="B8" s="35" t="s">
        <v>12</v>
      </c>
      <c r="C8" s="71">
        <v>2523804</v>
      </c>
      <c r="D8" s="72">
        <v>0</v>
      </c>
      <c r="E8" s="73">
        <f t="shared" si="0"/>
        <v>0</v>
      </c>
      <c r="F8" s="71">
        <v>460659.20000000001</v>
      </c>
      <c r="G8" s="73">
        <f t="shared" si="1"/>
        <v>0.34735306595312848</v>
      </c>
      <c r="H8" s="71">
        <v>2063144.8</v>
      </c>
      <c r="I8" s="73">
        <f t="shared" si="2"/>
        <v>2.0404410981744983</v>
      </c>
    </row>
    <row r="9" spans="1:9" s="1" customFormat="1" ht="12.95" customHeight="1" x14ac:dyDescent="0.15">
      <c r="A9" s="16">
        <v>11135</v>
      </c>
      <c r="B9" s="36" t="s">
        <v>13</v>
      </c>
      <c r="C9" s="68">
        <v>2399797</v>
      </c>
      <c r="D9" s="69">
        <v>5067.28</v>
      </c>
      <c r="E9" s="70">
        <f t="shared" si="0"/>
        <v>3.5219991892954612E-2</v>
      </c>
      <c r="F9" s="68">
        <v>65839.25</v>
      </c>
      <c r="G9" s="70">
        <f t="shared" si="1"/>
        <v>4.9645085450490331E-2</v>
      </c>
      <c r="H9" s="68">
        <v>2333957.75</v>
      </c>
      <c r="I9" s="70">
        <f t="shared" si="2"/>
        <v>2.308273910053662</v>
      </c>
    </row>
    <row r="10" spans="1:9" s="1" customFormat="1" ht="12.95" customHeight="1" x14ac:dyDescent="0.15">
      <c r="A10" s="15">
        <v>1786</v>
      </c>
      <c r="B10" s="35" t="s">
        <v>15</v>
      </c>
      <c r="C10" s="71">
        <v>6820000</v>
      </c>
      <c r="D10" s="72">
        <v>502400.59999999992</v>
      </c>
      <c r="E10" s="73">
        <f t="shared" si="0"/>
        <v>3.491921713229885</v>
      </c>
      <c r="F10" s="71">
        <v>3454988.88</v>
      </c>
      <c r="G10" s="73">
        <f t="shared" si="1"/>
        <v>2.6051818357301135</v>
      </c>
      <c r="H10" s="71">
        <v>3365011.12</v>
      </c>
      <c r="I10" s="73">
        <f t="shared" si="2"/>
        <v>3.3279811407624891</v>
      </c>
    </row>
    <row r="11" spans="1:9" s="1" customFormat="1" ht="12.95" customHeight="1" x14ac:dyDescent="0.15">
      <c r="A11" s="16">
        <v>9359</v>
      </c>
      <c r="B11" s="36" t="s">
        <v>16</v>
      </c>
      <c r="C11" s="74">
        <v>28176938.689999998</v>
      </c>
      <c r="D11" s="75">
        <v>3524375.37</v>
      </c>
      <c r="E11" s="76">
        <f t="shared" si="0"/>
        <v>24.496075203882345</v>
      </c>
      <c r="F11" s="74">
        <v>28176938.689999998</v>
      </c>
      <c r="G11" s="76">
        <f t="shared" si="1"/>
        <v>21.246392220419843</v>
      </c>
      <c r="H11" s="74">
        <v>0</v>
      </c>
      <c r="I11" s="76">
        <f t="shared" si="2"/>
        <v>0</v>
      </c>
    </row>
    <row r="12" spans="1:9" s="1" customFormat="1" ht="15" customHeight="1" x14ac:dyDescent="0.15">
      <c r="A12" s="91" t="s">
        <v>17</v>
      </c>
      <c r="B12" s="91"/>
      <c r="C12" s="62">
        <f>SUM(C4:C11)</f>
        <v>233732560.43000001</v>
      </c>
      <c r="D12" s="63">
        <f>SUM(D4:D11)</f>
        <v>14387510.409999996</v>
      </c>
      <c r="E12" s="63">
        <f t="shared" ref="E12:I12" si="3">SUM(E4:E11)</f>
        <v>100.00000000000001</v>
      </c>
      <c r="F12" s="63">
        <f t="shared" si="3"/>
        <v>132619874.45999999</v>
      </c>
      <c r="G12" s="63">
        <f t="shared" si="3"/>
        <v>100</v>
      </c>
      <c r="H12" s="63">
        <f t="shared" si="3"/>
        <v>101112685.97000001</v>
      </c>
      <c r="I12" s="64">
        <f t="shared" si="3"/>
        <v>99.999999999999986</v>
      </c>
    </row>
    <row r="13" spans="1:9" x14ac:dyDescent="0.25">
      <c r="A13" s="82" t="s">
        <v>18</v>
      </c>
      <c r="B13" s="82"/>
      <c r="C13" s="82"/>
      <c r="D13" s="82"/>
      <c r="E13" s="82"/>
      <c r="F13" s="82"/>
      <c r="G13" s="82"/>
      <c r="H13" s="82"/>
      <c r="I13" s="82"/>
    </row>
    <row r="15" spans="1:9" x14ac:dyDescent="0.25">
      <c r="C15" s="14">
        <v>1843</v>
      </c>
      <c r="D15" s="12">
        <f t="shared" ref="D15:D20" si="4">F4</f>
        <v>100000</v>
      </c>
      <c r="E15" s="13">
        <f>(D15/D$24)*100</f>
        <v>7.5403479612070806E-2</v>
      </c>
    </row>
    <row r="16" spans="1:9" x14ac:dyDescent="0.25">
      <c r="C16" s="14">
        <v>1869</v>
      </c>
      <c r="D16" s="12">
        <f t="shared" si="4"/>
        <v>575052.99</v>
      </c>
      <c r="E16" s="13">
        <f t="shared" ref="E16:E23" si="5">(D16/D$24)*100</f>
        <v>0.43360996407325358</v>
      </c>
    </row>
    <row r="17" spans="3:5" x14ac:dyDescent="0.25">
      <c r="C17" s="14">
        <v>11134</v>
      </c>
      <c r="D17" s="12">
        <f t="shared" si="4"/>
        <v>86663019.689999998</v>
      </c>
      <c r="E17" s="13">
        <f t="shared" si="5"/>
        <v>65.346932383154069</v>
      </c>
    </row>
    <row r="18" spans="3:5" x14ac:dyDescent="0.25">
      <c r="C18" s="14">
        <v>1858</v>
      </c>
      <c r="D18" s="12">
        <f t="shared" si="4"/>
        <v>13123375.759999998</v>
      </c>
      <c r="E18" s="13">
        <f t="shared" si="5"/>
        <v>9.8954819656070416</v>
      </c>
    </row>
    <row r="19" spans="3:5" x14ac:dyDescent="0.25">
      <c r="C19" s="14">
        <v>1882</v>
      </c>
      <c r="D19" s="12">
        <f t="shared" si="4"/>
        <v>460659.20000000001</v>
      </c>
      <c r="E19" s="13">
        <f t="shared" si="5"/>
        <v>0.34735306595312848</v>
      </c>
    </row>
    <row r="20" spans="3:5" x14ac:dyDescent="0.25">
      <c r="C20" s="14">
        <v>11135</v>
      </c>
      <c r="D20" s="12">
        <f t="shared" si="4"/>
        <v>65839.25</v>
      </c>
      <c r="E20" s="13">
        <f t="shared" si="5"/>
        <v>4.9645085450490331E-2</v>
      </c>
    </row>
    <row r="21" spans="3:5" x14ac:dyDescent="0.25">
      <c r="C21" s="14">
        <v>1786</v>
      </c>
      <c r="D21" s="12">
        <f>F10</f>
        <v>3454988.88</v>
      </c>
      <c r="E21" s="13">
        <f t="shared" si="5"/>
        <v>2.6051818357301135</v>
      </c>
    </row>
    <row r="22" spans="3:5" x14ac:dyDescent="0.25">
      <c r="C22" s="14">
        <v>9359</v>
      </c>
      <c r="D22" s="12">
        <f>F11</f>
        <v>28176938.689999998</v>
      </c>
      <c r="E22" s="13">
        <f t="shared" si="5"/>
        <v>21.246392220419843</v>
      </c>
    </row>
    <row r="23" spans="3:5" x14ac:dyDescent="0.25">
      <c r="D23" s="4"/>
      <c r="E23" s="13">
        <f t="shared" si="5"/>
        <v>0</v>
      </c>
    </row>
    <row r="24" spans="3:5" x14ac:dyDescent="0.25">
      <c r="D24" s="4">
        <f>SUM(D15:D23)</f>
        <v>132619874.45999999</v>
      </c>
    </row>
  </sheetData>
  <sheetProtection password="C76B" sheet="1" objects="1" scenarios="1"/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F26" sqref="F26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 x14ac:dyDescent="0.2">
      <c r="A1" s="85" t="s">
        <v>20</v>
      </c>
      <c r="B1" s="85"/>
      <c r="C1" s="85"/>
      <c r="D1" s="85"/>
      <c r="E1" s="85"/>
      <c r="F1" s="85"/>
      <c r="G1" s="85"/>
      <c r="H1" s="85"/>
      <c r="I1" s="85"/>
    </row>
    <row r="2" spans="1:9" s="1" customFormat="1" ht="15" customHeight="1" thickBot="1" x14ac:dyDescent="0.25">
      <c r="A2" s="86" t="s">
        <v>0</v>
      </c>
      <c r="B2" s="87" t="s">
        <v>6</v>
      </c>
      <c r="C2" s="88" t="s">
        <v>1</v>
      </c>
      <c r="D2" s="90" t="s">
        <v>27</v>
      </c>
      <c r="E2" s="86"/>
      <c r="F2" s="2" t="s">
        <v>2</v>
      </c>
      <c r="G2" s="2"/>
      <c r="H2" s="83" t="s">
        <v>3</v>
      </c>
      <c r="I2" s="84"/>
    </row>
    <row r="3" spans="1:9" s="1" customFormat="1" ht="15" customHeight="1" thickBot="1" x14ac:dyDescent="0.25">
      <c r="A3" s="86"/>
      <c r="B3" s="87"/>
      <c r="C3" s="93"/>
      <c r="D3" s="53" t="s">
        <v>4</v>
      </c>
      <c r="E3" s="53" t="s">
        <v>5</v>
      </c>
      <c r="F3" s="53" t="s">
        <v>4</v>
      </c>
      <c r="G3" s="53" t="s">
        <v>5</v>
      </c>
      <c r="H3" s="53" t="s">
        <v>4</v>
      </c>
      <c r="I3" s="54" t="s">
        <v>5</v>
      </c>
    </row>
    <row r="4" spans="1:9" s="1" customFormat="1" ht="12.95" customHeight="1" x14ac:dyDescent="0.15">
      <c r="A4" s="15">
        <v>1843</v>
      </c>
      <c r="B4" s="35" t="s">
        <v>8</v>
      </c>
      <c r="C4" s="65">
        <v>10000000</v>
      </c>
      <c r="D4" s="66">
        <v>0</v>
      </c>
      <c r="E4" s="67">
        <f>(D4/D$12)*100</f>
        <v>0</v>
      </c>
      <c r="F4" s="65">
        <v>100000</v>
      </c>
      <c r="G4" s="67">
        <f t="shared" ref="G4:I11" si="0">(F4/F$12)*100</f>
        <v>6.7791232183036079E-2</v>
      </c>
      <c r="H4" s="65">
        <v>9900000</v>
      </c>
      <c r="I4" s="67">
        <f t="shared" si="0"/>
        <v>11.032136357017267</v>
      </c>
    </row>
    <row r="5" spans="1:9" s="1" customFormat="1" ht="12.95" customHeight="1" x14ac:dyDescent="0.15">
      <c r="A5" s="16">
        <v>1869</v>
      </c>
      <c r="B5" s="36" t="s">
        <v>9</v>
      </c>
      <c r="C5" s="68">
        <v>2269888</v>
      </c>
      <c r="D5" s="69">
        <v>53370.8</v>
      </c>
      <c r="E5" s="70">
        <f t="shared" ref="E5:E11" si="1">(D5/D$12)*100</f>
        <v>0.35838987505827818</v>
      </c>
      <c r="F5" s="68">
        <v>628423.79</v>
      </c>
      <c r="G5" s="70">
        <f t="shared" si="0"/>
        <v>0.42601623057233506</v>
      </c>
      <c r="H5" s="68">
        <v>1641464.21</v>
      </c>
      <c r="I5" s="70">
        <f t="shared" si="0"/>
        <v>1.8291774737256188</v>
      </c>
    </row>
    <row r="6" spans="1:9" s="1" customFormat="1" ht="12.95" customHeight="1" x14ac:dyDescent="0.15">
      <c r="A6" s="15">
        <v>11134</v>
      </c>
      <c r="B6" s="35" t="s">
        <v>10</v>
      </c>
      <c r="C6" s="71">
        <v>159864465.74000001</v>
      </c>
      <c r="D6" s="72">
        <v>10741283.370000001</v>
      </c>
      <c r="E6" s="73">
        <f t="shared" si="1"/>
        <v>72.128714670566325</v>
      </c>
      <c r="F6" s="71">
        <v>97404303.059999987</v>
      </c>
      <c r="G6" s="73">
        <f t="shared" si="0"/>
        <v>66.0315772436727</v>
      </c>
      <c r="H6" s="71">
        <v>62460162.680000022</v>
      </c>
      <c r="I6" s="73">
        <f t="shared" si="0"/>
        <v>69.602932481539526</v>
      </c>
    </row>
    <row r="7" spans="1:9" s="1" customFormat="1" ht="12.95" customHeight="1" x14ac:dyDescent="0.15">
      <c r="A7" s="16">
        <v>1858</v>
      </c>
      <c r="B7" s="36" t="s">
        <v>11</v>
      </c>
      <c r="C7" s="68">
        <v>21677667</v>
      </c>
      <c r="D7" s="69">
        <v>160820.93</v>
      </c>
      <c r="E7" s="70">
        <f t="shared" si="1"/>
        <v>1.0799274698797112</v>
      </c>
      <c r="F7" s="68">
        <v>13284196.689999999</v>
      </c>
      <c r="G7" s="70">
        <f t="shared" si="0"/>
        <v>9.0055206217690937</v>
      </c>
      <c r="H7" s="68">
        <v>8393470.3100000005</v>
      </c>
      <c r="I7" s="70">
        <f t="shared" si="0"/>
        <v>9.353324138231919</v>
      </c>
    </row>
    <row r="8" spans="1:9" s="1" customFormat="1" ht="12.95" customHeight="1" x14ac:dyDescent="0.15">
      <c r="A8" s="15">
        <v>1882</v>
      </c>
      <c r="B8" s="35" t="s">
        <v>12</v>
      </c>
      <c r="C8" s="71">
        <v>2523804</v>
      </c>
      <c r="D8" s="72">
        <v>0</v>
      </c>
      <c r="E8" s="73">
        <f t="shared" si="1"/>
        <v>0</v>
      </c>
      <c r="F8" s="71">
        <v>460659.20000000001</v>
      </c>
      <c r="G8" s="73">
        <f t="shared" si="0"/>
        <v>0.31228654784451654</v>
      </c>
      <c r="H8" s="71">
        <v>2063144.8</v>
      </c>
      <c r="I8" s="73">
        <f t="shared" si="0"/>
        <v>2.2990802785728404</v>
      </c>
    </row>
    <row r="9" spans="1:9" s="1" customFormat="1" ht="12.95" customHeight="1" x14ac:dyDescent="0.15">
      <c r="A9" s="16">
        <v>11135</v>
      </c>
      <c r="B9" s="36" t="s">
        <v>13</v>
      </c>
      <c r="C9" s="68">
        <v>2399797</v>
      </c>
      <c r="D9" s="69">
        <v>9374.7000000000007</v>
      </c>
      <c r="E9" s="70">
        <f t="shared" si="1"/>
        <v>6.2951980515728465E-2</v>
      </c>
      <c r="F9" s="68">
        <v>75213.95</v>
      </c>
      <c r="G9" s="70">
        <f t="shared" si="0"/>
        <v>5.0988463478532656E-2</v>
      </c>
      <c r="H9" s="68">
        <v>2324583.0499999998</v>
      </c>
      <c r="I9" s="70">
        <f t="shared" si="0"/>
        <v>2.5904158768496046</v>
      </c>
    </row>
    <row r="10" spans="1:9" s="1" customFormat="1" ht="12.95" customHeight="1" x14ac:dyDescent="0.15">
      <c r="A10" s="15">
        <v>1786</v>
      </c>
      <c r="B10" s="35" t="s">
        <v>15</v>
      </c>
      <c r="C10" s="71">
        <v>6820000</v>
      </c>
      <c r="D10" s="72">
        <v>410004.07999999996</v>
      </c>
      <c r="E10" s="73">
        <f t="shared" si="1"/>
        <v>2.7532154474840977</v>
      </c>
      <c r="F10" s="71">
        <v>3864992.96</v>
      </c>
      <c r="G10" s="73">
        <f t="shared" si="0"/>
        <v>2.6201263513715984</v>
      </c>
      <c r="H10" s="71">
        <v>2955007.04</v>
      </c>
      <c r="I10" s="73">
        <f t="shared" si="0"/>
        <v>3.2929333940632297</v>
      </c>
    </row>
    <row r="11" spans="1:9" s="1" customFormat="1" ht="12.95" customHeight="1" x14ac:dyDescent="0.15">
      <c r="A11" s="16">
        <v>9359</v>
      </c>
      <c r="B11" s="36" t="s">
        <v>16</v>
      </c>
      <c r="C11" s="74">
        <v>31693911.759999998</v>
      </c>
      <c r="D11" s="75">
        <v>3516973.0700000003</v>
      </c>
      <c r="E11" s="76">
        <f t="shared" si="1"/>
        <v>23.616800556495857</v>
      </c>
      <c r="F11" s="74">
        <v>31693911.759999998</v>
      </c>
      <c r="G11" s="76">
        <f t="shared" si="0"/>
        <v>21.485693309108175</v>
      </c>
      <c r="H11" s="74">
        <v>0</v>
      </c>
      <c r="I11" s="76">
        <f t="shared" si="0"/>
        <v>0</v>
      </c>
    </row>
    <row r="12" spans="1:9" s="1" customFormat="1" ht="15" customHeight="1" x14ac:dyDescent="0.15">
      <c r="A12" s="91" t="s">
        <v>17</v>
      </c>
      <c r="B12" s="91"/>
      <c r="C12" s="17">
        <f>SUM(C4:C11)</f>
        <v>237249533.5</v>
      </c>
      <c r="D12" s="17">
        <f>SUM(D4:D11)</f>
        <v>14891826.950000001</v>
      </c>
      <c r="E12" s="55">
        <f t="shared" ref="E12:I12" si="2">SUM(E4:E11)</f>
        <v>100</v>
      </c>
      <c r="F12" s="17">
        <f t="shared" si="2"/>
        <v>147511701.41</v>
      </c>
      <c r="G12" s="55">
        <f t="shared" si="2"/>
        <v>99.999999999999986</v>
      </c>
      <c r="H12" s="17">
        <f t="shared" si="2"/>
        <v>89737832.090000018</v>
      </c>
      <c r="I12" s="55">
        <f t="shared" si="2"/>
        <v>100</v>
      </c>
    </row>
    <row r="13" spans="1:9" x14ac:dyDescent="0.25">
      <c r="A13" s="82" t="s">
        <v>18</v>
      </c>
      <c r="B13" s="82"/>
      <c r="C13" s="82"/>
      <c r="D13" s="82"/>
      <c r="E13" s="82"/>
      <c r="F13" s="82"/>
      <c r="G13" s="82"/>
      <c r="H13" s="82"/>
      <c r="I13" s="82"/>
    </row>
    <row r="15" spans="1:9" x14ac:dyDescent="0.25">
      <c r="C15" s="14">
        <v>1843</v>
      </c>
      <c r="D15" s="12">
        <f t="shared" ref="D15:D22" si="3">F4</f>
        <v>100000</v>
      </c>
      <c r="E15" s="13">
        <f>(D15/D$24)*100</f>
        <v>6.7791232183036079E-2</v>
      </c>
    </row>
    <row r="16" spans="1:9" x14ac:dyDescent="0.25">
      <c r="C16" s="14">
        <v>1869</v>
      </c>
      <c r="D16" s="12">
        <f t="shared" si="3"/>
        <v>628423.79</v>
      </c>
      <c r="E16" s="13">
        <f t="shared" ref="E16:E22" si="4">(D16/D$24)*100</f>
        <v>0.42601623057233506</v>
      </c>
    </row>
    <row r="17" spans="3:5" x14ac:dyDescent="0.25">
      <c r="C17" s="14">
        <v>11134</v>
      </c>
      <c r="D17" s="12">
        <f t="shared" si="3"/>
        <v>97404303.059999987</v>
      </c>
      <c r="E17" s="13">
        <f t="shared" si="4"/>
        <v>66.0315772436727</v>
      </c>
    </row>
    <row r="18" spans="3:5" x14ac:dyDescent="0.25">
      <c r="C18" s="14">
        <v>1858</v>
      </c>
      <c r="D18" s="12">
        <f t="shared" si="3"/>
        <v>13284196.689999999</v>
      </c>
      <c r="E18" s="13">
        <f t="shared" si="4"/>
        <v>9.0055206217690937</v>
      </c>
    </row>
    <row r="19" spans="3:5" x14ac:dyDescent="0.25">
      <c r="C19" s="14">
        <v>1882</v>
      </c>
      <c r="D19" s="12">
        <f t="shared" si="3"/>
        <v>460659.20000000001</v>
      </c>
      <c r="E19" s="13">
        <f t="shared" si="4"/>
        <v>0.31228654784451654</v>
      </c>
    </row>
    <row r="20" spans="3:5" x14ac:dyDescent="0.25">
      <c r="C20" s="14">
        <v>11135</v>
      </c>
      <c r="D20" s="12">
        <f t="shared" si="3"/>
        <v>75213.95</v>
      </c>
      <c r="E20" s="13">
        <f t="shared" si="4"/>
        <v>5.0988463478532656E-2</v>
      </c>
    </row>
    <row r="21" spans="3:5" x14ac:dyDescent="0.25">
      <c r="C21" s="14">
        <v>1786</v>
      </c>
      <c r="D21" s="12">
        <f t="shared" si="3"/>
        <v>3864992.96</v>
      </c>
      <c r="E21" s="13">
        <f t="shared" si="4"/>
        <v>2.6201263513715984</v>
      </c>
    </row>
    <row r="22" spans="3:5" x14ac:dyDescent="0.25">
      <c r="C22" s="14">
        <v>9359</v>
      </c>
      <c r="D22" s="12">
        <f t="shared" si="3"/>
        <v>31693911.759999998</v>
      </c>
      <c r="E22" s="13">
        <f t="shared" si="4"/>
        <v>21.485693309108175</v>
      </c>
    </row>
    <row r="23" spans="3:5" x14ac:dyDescent="0.25">
      <c r="D23" s="4"/>
      <c r="E23" s="13"/>
    </row>
    <row r="24" spans="3:5" x14ac:dyDescent="0.25">
      <c r="D24" s="4">
        <f>SUM(D15:D23)</f>
        <v>147511701.41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E15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TAB JAN-FEV</vt:lpstr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2013-04-12T17:57:02Z</dcterms:created>
  <dcterms:modified xsi:type="dcterms:W3CDTF">2016-09-16T20:28:51Z</dcterms:modified>
</cp:coreProperties>
</file>