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firstSheet="1" activeTab="8"/>
  </bookViews>
  <sheets>
    <sheet name="TAB JAN-FEV" sheetId="1" r:id="rId1"/>
    <sheet name="JANEIRO" sheetId="24" r:id="rId2"/>
    <sheet name="FEVEREIRO" sheetId="25" r:id="rId3"/>
    <sheet name="MARÇO" sheetId="26" r:id="rId4"/>
    <sheet name="ABRIL" sheetId="27" r:id="rId5"/>
    <sheet name="MAIO" sheetId="28" r:id="rId6"/>
    <sheet name="JUNHO" sheetId="29" r:id="rId7"/>
    <sheet name="JULHO" sheetId="30" r:id="rId8"/>
    <sheet name="AGOSTO" sheetId="31" r:id="rId9"/>
    <sheet name="Plan2" sheetId="2" r:id="rId10"/>
    <sheet name="Plan3" sheetId="3" r:id="rId11"/>
  </sheets>
  <calcPr calcId="125725"/>
</workbook>
</file>

<file path=xl/calcChain.xml><?xml version="1.0" encoding="utf-8"?>
<calcChain xmlns="http://schemas.openxmlformats.org/spreadsheetml/2006/main">
  <c r="D22" i="31"/>
  <c r="D21"/>
  <c r="G5"/>
  <c r="G6"/>
  <c r="G7"/>
  <c r="G8"/>
  <c r="G9"/>
  <c r="G10"/>
  <c r="G11"/>
  <c r="I4"/>
  <c r="G4"/>
  <c r="E5"/>
  <c r="E6"/>
  <c r="E7"/>
  <c r="E8"/>
  <c r="E9"/>
  <c r="E10"/>
  <c r="E11"/>
  <c r="E4"/>
  <c r="D12"/>
  <c r="E12"/>
  <c r="F12"/>
  <c r="G12"/>
  <c r="H12"/>
  <c r="I12"/>
  <c r="C12"/>
  <c r="D20"/>
  <c r="D19"/>
  <c r="D18"/>
  <c r="D17"/>
  <c r="D16"/>
  <c r="D15"/>
  <c r="D22" i="30"/>
  <c r="D21"/>
  <c r="D12"/>
  <c r="E6" s="1"/>
  <c r="F12"/>
  <c r="G12"/>
  <c r="H12"/>
  <c r="I12"/>
  <c r="C12"/>
  <c r="D20"/>
  <c r="D19"/>
  <c r="D18"/>
  <c r="D17"/>
  <c r="D16"/>
  <c r="D15"/>
  <c r="D22" i="29"/>
  <c r="D21"/>
  <c r="E8"/>
  <c r="E10"/>
  <c r="E4"/>
  <c r="D12"/>
  <c r="E6" s="1"/>
  <c r="F12"/>
  <c r="G5" s="1"/>
  <c r="H12"/>
  <c r="I6" s="1"/>
  <c r="C12"/>
  <c r="D20"/>
  <c r="D19"/>
  <c r="D18"/>
  <c r="D17"/>
  <c r="D16"/>
  <c r="D15"/>
  <c r="D22" i="28"/>
  <c r="D21"/>
  <c r="D12"/>
  <c r="E6" s="1"/>
  <c r="F12"/>
  <c r="G5" s="1"/>
  <c r="H12"/>
  <c r="I6" s="1"/>
  <c r="C12"/>
  <c r="D20"/>
  <c r="D19"/>
  <c r="D18"/>
  <c r="D17"/>
  <c r="D16"/>
  <c r="D15"/>
  <c r="D22" i="27"/>
  <c r="D21"/>
  <c r="D12"/>
  <c r="E6" s="1"/>
  <c r="F12"/>
  <c r="G6" s="1"/>
  <c r="H12"/>
  <c r="I10" s="1"/>
  <c r="C12"/>
  <c r="D20"/>
  <c r="D19"/>
  <c r="D18"/>
  <c r="D17"/>
  <c r="D16"/>
  <c r="D15"/>
  <c r="D22" i="26"/>
  <c r="D21"/>
  <c r="I5"/>
  <c r="I7"/>
  <c r="I9"/>
  <c r="I11"/>
  <c r="D12"/>
  <c r="E6" s="1"/>
  <c r="F12"/>
  <c r="G6" s="1"/>
  <c r="H12"/>
  <c r="I6" s="1"/>
  <c r="C12"/>
  <c r="D20"/>
  <c r="D19"/>
  <c r="D18"/>
  <c r="D17"/>
  <c r="D16"/>
  <c r="D15"/>
  <c r="D22" i="25"/>
  <c r="D21"/>
  <c r="I11"/>
  <c r="I10"/>
  <c r="I9"/>
  <c r="I8"/>
  <c r="I7"/>
  <c r="I6"/>
  <c r="I5"/>
  <c r="I12" s="1"/>
  <c r="I4"/>
  <c r="G5"/>
  <c r="G6"/>
  <c r="G7"/>
  <c r="G8"/>
  <c r="G9"/>
  <c r="G10"/>
  <c r="G11"/>
  <c r="G4"/>
  <c r="E5"/>
  <c r="E12" s="1"/>
  <c r="E6"/>
  <c r="E7"/>
  <c r="E8"/>
  <c r="E9"/>
  <c r="E10"/>
  <c r="E11"/>
  <c r="E4"/>
  <c r="D12"/>
  <c r="F12"/>
  <c r="H12"/>
  <c r="C12"/>
  <c r="D20"/>
  <c r="D19"/>
  <c r="D18"/>
  <c r="D17"/>
  <c r="D16"/>
  <c r="D15"/>
  <c r="D22" i="24"/>
  <c r="D21"/>
  <c r="D12"/>
  <c r="E12"/>
  <c r="F12"/>
  <c r="G12"/>
  <c r="H12"/>
  <c r="I12"/>
  <c r="C12"/>
  <c r="D20"/>
  <c r="D19"/>
  <c r="D18"/>
  <c r="D17"/>
  <c r="D16"/>
  <c r="D15"/>
  <c r="D25" i="1"/>
  <c r="D24"/>
  <c r="D23"/>
  <c r="D22"/>
  <c r="D21"/>
  <c r="D20"/>
  <c r="D19"/>
  <c r="D18"/>
  <c r="D17"/>
  <c r="D16"/>
  <c r="H13"/>
  <c r="I4" s="1"/>
  <c r="F13"/>
  <c r="G5" s="1"/>
  <c r="D13"/>
  <c r="E6" s="1"/>
  <c r="C13"/>
  <c r="D24" i="31" l="1"/>
  <c r="E16" s="1"/>
  <c r="D24" i="30"/>
  <c r="E18" s="1"/>
  <c r="E11"/>
  <c r="E9"/>
  <c r="E7"/>
  <c r="E5"/>
  <c r="E4"/>
  <c r="E10"/>
  <c r="E8"/>
  <c r="E16"/>
  <c r="E15"/>
  <c r="E11" i="29"/>
  <c r="E9"/>
  <c r="E7"/>
  <c r="E5"/>
  <c r="E12" s="1"/>
  <c r="I4"/>
  <c r="G10"/>
  <c r="G8"/>
  <c r="G6"/>
  <c r="I11"/>
  <c r="I9"/>
  <c r="I7"/>
  <c r="I5"/>
  <c r="G4"/>
  <c r="G12" s="1"/>
  <c r="G11"/>
  <c r="G9"/>
  <c r="G7"/>
  <c r="I10"/>
  <c r="I8"/>
  <c r="D24"/>
  <c r="E22" s="1"/>
  <c r="E11" i="28"/>
  <c r="E9"/>
  <c r="E7"/>
  <c r="E5"/>
  <c r="E12" s="1"/>
  <c r="I4"/>
  <c r="G10"/>
  <c r="G8"/>
  <c r="G6"/>
  <c r="I11"/>
  <c r="I9"/>
  <c r="I7"/>
  <c r="I5"/>
  <c r="E4"/>
  <c r="E10"/>
  <c r="E8"/>
  <c r="G4"/>
  <c r="G12" s="1"/>
  <c r="G11"/>
  <c r="G9"/>
  <c r="G7"/>
  <c r="I10"/>
  <c r="I8"/>
  <c r="D24"/>
  <c r="E22"/>
  <c r="E11" i="27"/>
  <c r="E9"/>
  <c r="E7"/>
  <c r="E5"/>
  <c r="G11"/>
  <c r="G9"/>
  <c r="G7"/>
  <c r="G5"/>
  <c r="I5"/>
  <c r="I7"/>
  <c r="I9"/>
  <c r="I11"/>
  <c r="E4"/>
  <c r="E10"/>
  <c r="E8"/>
  <c r="G4"/>
  <c r="G10"/>
  <c r="G8"/>
  <c r="I4"/>
  <c r="I6"/>
  <c r="I8"/>
  <c r="D24"/>
  <c r="E18" s="1"/>
  <c r="I12"/>
  <c r="E11" i="26"/>
  <c r="E9"/>
  <c r="E7"/>
  <c r="E5"/>
  <c r="G11"/>
  <c r="G9"/>
  <c r="G7"/>
  <c r="G5"/>
  <c r="E4"/>
  <c r="E10"/>
  <c r="E8"/>
  <c r="G4"/>
  <c r="G10"/>
  <c r="G8"/>
  <c r="I4"/>
  <c r="I10"/>
  <c r="I8"/>
  <c r="D24"/>
  <c r="E18" s="1"/>
  <c r="G12" i="25"/>
  <c r="D24"/>
  <c r="E18" s="1"/>
  <c r="D24" i="24"/>
  <c r="E18" s="1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5" i="31" l="1"/>
  <c r="E22"/>
  <c r="E19"/>
  <c r="E18"/>
  <c r="E21"/>
  <c r="E17"/>
  <c r="E20"/>
  <c r="E17" i="30"/>
  <c r="E21"/>
  <c r="E20"/>
  <c r="E19"/>
  <c r="E22"/>
  <c r="E12"/>
  <c r="I12" i="29"/>
  <c r="E15"/>
  <c r="E19"/>
  <c r="E17"/>
  <c r="E21"/>
  <c r="E16"/>
  <c r="E18"/>
  <c r="E20"/>
  <c r="I12" i="28"/>
  <c r="E15"/>
  <c r="E19"/>
  <c r="E17"/>
  <c r="E21"/>
  <c r="E16"/>
  <c r="E18"/>
  <c r="E20"/>
  <c r="E12" i="27"/>
  <c r="G12"/>
  <c r="E19"/>
  <c r="E20"/>
  <c r="E16"/>
  <c r="E15"/>
  <c r="E21"/>
  <c r="E17"/>
  <c r="E22"/>
  <c r="I12" i="26"/>
  <c r="E12"/>
  <c r="G12"/>
  <c r="E15"/>
  <c r="E19"/>
  <c r="E22"/>
  <c r="E16"/>
  <c r="E21"/>
  <c r="E17"/>
  <c r="E20"/>
  <c r="E19" i="25"/>
  <c r="E21"/>
  <c r="E16"/>
  <c r="E15"/>
  <c r="E17"/>
  <c r="E22"/>
  <c r="E20"/>
  <c r="E19" i="24"/>
  <c r="E21"/>
  <c r="E15"/>
  <c r="E17"/>
  <c r="E22"/>
  <c r="E20"/>
  <c r="E16"/>
  <c r="E13" i="1"/>
  <c r="G13"/>
  <c r="E23" i="31" l="1"/>
  <c r="E23" i="30"/>
  <c r="E23" i="29"/>
  <c r="E23" i="28"/>
  <c r="E23" i="27"/>
  <c r="E23" i="26"/>
  <c r="E23" i="25"/>
  <c r="E23" i="24"/>
</calcChain>
</file>

<file path=xl/sharedStrings.xml><?xml version="1.0" encoding="utf-8"?>
<sst xmlns="http://schemas.openxmlformats.org/spreadsheetml/2006/main" count="208" uniqueCount="28">
  <si>
    <t>CÓDIGO</t>
  </si>
  <si>
    <t>AUTORIZADA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</si>
  <si>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</si>
  <si>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</si>
  <si>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</si>
  <si>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</si>
  <si>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</si>
  <si>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</si>
  <si>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</si>
  <si>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</si>
  <si>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</si>
  <si>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</si>
  <si>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</si>
  <si>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</si>
  <si>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</si>
  <si>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</si>
  <si>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</si>
  <si>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</si>
  <si>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</si>
  <si>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</si>
  <si>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</si>
  <si>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JANEIRO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</si>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</sst>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/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medium">
        <color rgb="FFFF0000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Continuous" vertical="center"/>
    </xf>
    <xf numFmtId="0" fontId="5" fillId="3" borderId="2" xfId="1" applyFont="1" applyFill="1" applyBorder="1" applyAlignment="1">
      <alignment horizontal="center"/>
    </xf>
    <xf numFmtId="4" fontId="0" fillId="0" borderId="0" xfId="0" applyNumberFormat="1"/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left" vertical="center"/>
    </xf>
    <xf numFmtId="4" fontId="7" fillId="4" borderId="6" xfId="1" applyNumberFormat="1" applyFont="1" applyFill="1" applyBorder="1" applyAlignment="1">
      <alignment horizontal="right" vertical="center" indent="1"/>
    </xf>
    <xf numFmtId="4" fontId="7" fillId="5" borderId="6" xfId="1" applyNumberFormat="1" applyFont="1" applyFill="1" applyBorder="1" applyAlignment="1">
      <alignment horizontal="right" vertical="center" indent="1"/>
    </xf>
    <xf numFmtId="4" fontId="8" fillId="6" borderId="9" xfId="1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2" fontId="0" fillId="0" borderId="0" xfId="0" applyNumberFormat="1"/>
    <xf numFmtId="0" fontId="9" fillId="0" borderId="0" xfId="0" quotePrefix="1" applyNumberFormat="1" applyFont="1"/>
    <xf numFmtId="0" fontId="7" fillId="4" borderId="0" xfId="1" applyFont="1" applyFill="1" applyAlignment="1">
      <alignment horizontal="right" vertical="center" indent="2"/>
    </xf>
    <xf numFmtId="0" fontId="7" fillId="5" borderId="0" xfId="1" applyFont="1" applyFill="1" applyAlignment="1">
      <alignment horizontal="right" vertical="center" indent="2"/>
    </xf>
    <xf numFmtId="4" fontId="8" fillId="6" borderId="9" xfId="1" applyNumberFormat="1" applyFont="1" applyFill="1" applyBorder="1" applyAlignment="1">
      <alignment vertical="center"/>
    </xf>
    <xf numFmtId="4" fontId="8" fillId="6" borderId="12" xfId="1" applyNumberFormat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7" fillId="5" borderId="13" xfId="1" applyFont="1" applyFill="1" applyBorder="1" applyAlignment="1">
      <alignment horizontal="left" vertical="center"/>
    </xf>
    <xf numFmtId="4" fontId="7" fillId="4" borderId="14" xfId="1" applyNumberFormat="1" applyFont="1" applyFill="1" applyBorder="1"/>
    <xf numFmtId="40" fontId="7" fillId="4" borderId="14" xfId="2" applyNumberFormat="1" applyFont="1" applyFill="1" applyBorder="1"/>
    <xf numFmtId="4" fontId="7" fillId="5" borderId="6" xfId="1" applyNumberFormat="1" applyFont="1" applyFill="1" applyBorder="1"/>
    <xf numFmtId="40" fontId="7" fillId="5" borderId="6" xfId="2" applyNumberFormat="1" applyFont="1" applyFill="1" applyBorder="1"/>
    <xf numFmtId="4" fontId="7" fillId="4" borderId="6" xfId="1" applyNumberFormat="1" applyFont="1" applyFill="1" applyBorder="1"/>
    <xf numFmtId="40" fontId="7" fillId="4" borderId="6" xfId="2" applyNumberFormat="1" applyFont="1" applyFill="1" applyBorder="1"/>
    <xf numFmtId="4" fontId="7" fillId="5" borderId="15" xfId="1" applyNumberFormat="1" applyFont="1" applyFill="1" applyBorder="1"/>
    <xf numFmtId="40" fontId="7" fillId="5" borderId="15" xfId="2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0" fontId="8" fillId="6" borderId="9" xfId="2" applyNumberFormat="1" applyFont="1" applyFill="1" applyBorder="1" applyAlignment="1">
      <alignment vertical="center"/>
    </xf>
    <xf numFmtId="10" fontId="8" fillId="6" borderId="9" xfId="3" applyNumberFormat="1" applyFont="1" applyFill="1" applyBorder="1" applyAlignment="1">
      <alignment vertical="center"/>
    </xf>
    <xf numFmtId="4" fontId="7" fillId="4" borderId="0" xfId="1" applyNumberFormat="1" applyFont="1" applyFill="1" applyBorder="1"/>
    <xf numFmtId="4" fontId="7" fillId="5" borderId="0" xfId="1" applyNumberFormat="1" applyFont="1" applyFill="1" applyBorder="1"/>
    <xf numFmtId="10" fontId="7" fillId="4" borderId="14" xfId="3" applyNumberFormat="1" applyFont="1" applyFill="1" applyBorder="1"/>
    <xf numFmtId="10" fontId="7" fillId="5" borderId="6" xfId="3" applyNumberFormat="1" applyFont="1" applyFill="1" applyBorder="1"/>
    <xf numFmtId="10" fontId="7" fillId="4" borderId="6" xfId="3" applyNumberFormat="1" applyFont="1" applyFill="1" applyBorder="1"/>
    <xf numFmtId="10" fontId="7" fillId="5" borderId="15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0" fillId="4" borderId="0" xfId="3" applyNumberFormat="1" applyFont="1" applyFill="1"/>
    <xf numFmtId="2" fontId="10" fillId="5" borderId="0" xfId="3" applyNumberFormat="1" applyFont="1" applyFill="1"/>
    <xf numFmtId="4" fontId="10" fillId="4" borderId="14" xfId="1" applyNumberFormat="1" applyFont="1" applyFill="1" applyBorder="1"/>
    <xf numFmtId="40" fontId="10" fillId="4" borderId="14" xfId="2" applyNumberFormat="1" applyFont="1" applyFill="1" applyBorder="1"/>
    <xf numFmtId="2" fontId="10" fillId="4" borderId="14" xfId="3" applyNumberFormat="1" applyFont="1" applyFill="1" applyBorder="1"/>
    <xf numFmtId="4" fontId="10" fillId="5" borderId="6" xfId="1" applyNumberFormat="1" applyFont="1" applyFill="1" applyBorder="1"/>
    <xf numFmtId="40" fontId="10" fillId="5" borderId="6" xfId="2" applyNumberFormat="1" applyFont="1" applyFill="1" applyBorder="1"/>
    <xf numFmtId="2" fontId="10" fillId="5" borderId="6" xfId="3" applyNumberFormat="1" applyFont="1" applyFill="1" applyBorder="1"/>
    <xf numFmtId="4" fontId="10" fillId="4" borderId="6" xfId="1" applyNumberFormat="1" applyFont="1" applyFill="1" applyBorder="1"/>
    <xf numFmtId="40" fontId="10" fillId="4" borderId="6" xfId="2" applyNumberFormat="1" applyFont="1" applyFill="1" applyBorder="1"/>
    <xf numFmtId="2" fontId="10" fillId="4" borderId="6" xfId="3" applyNumberFormat="1" applyFont="1" applyFill="1" applyBorder="1"/>
    <xf numFmtId="4" fontId="5" fillId="6" borderId="9" xfId="1" applyNumberFormat="1" applyFont="1" applyFill="1" applyBorder="1" applyAlignment="1">
      <alignment vertical="center"/>
    </xf>
    <xf numFmtId="4" fontId="5" fillId="6" borderId="7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" fontId="11" fillId="4" borderId="16" xfId="1" applyNumberFormat="1" applyFont="1" applyFill="1" applyBorder="1"/>
    <xf numFmtId="4" fontId="11" fillId="5" borderId="13" xfId="1" applyNumberFormat="1" applyFont="1" applyFill="1" applyBorder="1"/>
    <xf numFmtId="4" fontId="11" fillId="4" borderId="13" xfId="1" applyNumberFormat="1" applyFont="1" applyFill="1" applyBorder="1"/>
    <xf numFmtId="4" fontId="11" fillId="5" borderId="17" xfId="1" applyNumberFormat="1" applyFont="1" applyFill="1" applyBorder="1"/>
    <xf numFmtId="2" fontId="11" fillId="4" borderId="18" xfId="1" applyNumberFormat="1" applyFont="1" applyFill="1" applyBorder="1"/>
    <xf numFmtId="2" fontId="11" fillId="5" borderId="19" xfId="1" applyNumberFormat="1" applyFont="1" applyFill="1" applyBorder="1"/>
    <xf numFmtId="2" fontId="11" fillId="4" borderId="19" xfId="1" applyNumberFormat="1" applyFont="1" applyFill="1" applyBorder="1"/>
    <xf numFmtId="2" fontId="11" fillId="5" borderId="20" xfId="1" applyNumberFormat="1" applyFont="1" applyFill="1" applyBorder="1"/>
    <xf numFmtId="4" fontId="5" fillId="6" borderId="15" xfId="1" applyNumberFormat="1" applyFont="1" applyFill="1" applyBorder="1" applyAlignment="1">
      <alignment vertical="center"/>
    </xf>
    <xf numFmtId="40" fontId="11" fillId="4" borderId="14" xfId="2" applyNumberFormat="1" applyFont="1" applyFill="1" applyBorder="1"/>
    <xf numFmtId="2" fontId="11" fillId="4" borderId="14" xfId="1" applyNumberFormat="1" applyFont="1" applyFill="1" applyBorder="1"/>
    <xf numFmtId="4" fontId="11" fillId="4" borderId="14" xfId="1" applyNumberFormat="1" applyFont="1" applyFill="1" applyBorder="1"/>
    <xf numFmtId="40" fontId="11" fillId="5" borderId="6" xfId="2" applyNumberFormat="1" applyFont="1" applyFill="1" applyBorder="1"/>
    <xf numFmtId="2" fontId="11" fillId="5" borderId="6" xfId="1" applyNumberFormat="1" applyFont="1" applyFill="1" applyBorder="1"/>
    <xf numFmtId="4" fontId="11" fillId="5" borderId="6" xfId="1" applyNumberFormat="1" applyFont="1" applyFill="1" applyBorder="1"/>
    <xf numFmtId="40" fontId="11" fillId="4" borderId="6" xfId="2" applyNumberFormat="1" applyFont="1" applyFill="1" applyBorder="1"/>
    <xf numFmtId="2" fontId="11" fillId="4" borderId="6" xfId="1" applyNumberFormat="1" applyFont="1" applyFill="1" applyBorder="1"/>
    <xf numFmtId="4" fontId="11" fillId="4" borderId="6" xfId="1" applyNumberFormat="1" applyFont="1" applyFill="1" applyBorder="1"/>
    <xf numFmtId="40" fontId="11" fillId="5" borderId="15" xfId="2" applyNumberFormat="1" applyFont="1" applyFill="1" applyBorder="1"/>
    <xf numFmtId="2" fontId="11" fillId="5" borderId="15" xfId="1" applyNumberFormat="1" applyFont="1" applyFill="1" applyBorder="1"/>
    <xf numFmtId="4" fontId="11" fillId="5" borderId="15" xfId="1" applyNumberFormat="1" applyFont="1" applyFill="1" applyBorder="1"/>
    <xf numFmtId="40" fontId="7" fillId="4" borderId="21" xfId="2" applyNumberFormat="1" applyFont="1" applyFill="1" applyBorder="1"/>
    <xf numFmtId="2" fontId="7" fillId="4" borderId="21" xfId="3" applyNumberFormat="1" applyFont="1" applyFill="1" applyBorder="1"/>
    <xf numFmtId="4" fontId="7" fillId="4" borderId="21" xfId="1" applyNumberFormat="1" applyFont="1" applyFill="1" applyBorder="1"/>
    <xf numFmtId="2" fontId="7" fillId="4" borderId="22" xfId="3" applyNumberFormat="1" applyFont="1" applyFill="1" applyBorder="1"/>
    <xf numFmtId="40" fontId="7" fillId="5" borderId="23" xfId="2" applyNumberFormat="1" applyFont="1" applyFill="1" applyBorder="1"/>
    <xf numFmtId="2" fontId="7" fillId="5" borderId="23" xfId="3" applyNumberFormat="1" applyFont="1" applyFill="1" applyBorder="1"/>
    <xf numFmtId="4" fontId="7" fillId="5" borderId="23" xfId="1" applyNumberFormat="1" applyFont="1" applyFill="1" applyBorder="1"/>
    <xf numFmtId="2" fontId="7" fillId="5" borderId="24" xfId="3" applyNumberFormat="1" applyFont="1" applyFill="1" applyBorder="1"/>
    <xf numFmtId="40" fontId="7" fillId="4" borderId="23" xfId="2" applyNumberFormat="1" applyFont="1" applyFill="1" applyBorder="1"/>
    <xf numFmtId="2" fontId="7" fillId="4" borderId="23" xfId="3" applyNumberFormat="1" applyFont="1" applyFill="1" applyBorder="1"/>
    <xf numFmtId="4" fontId="7" fillId="4" borderId="23" xfId="1" applyNumberFormat="1" applyFont="1" applyFill="1" applyBorder="1"/>
    <xf numFmtId="2" fontId="7" fillId="4" borderId="24" xfId="3" applyNumberFormat="1" applyFont="1" applyFill="1" applyBorder="1"/>
    <xf numFmtId="4" fontId="7" fillId="4" borderId="25" xfId="1" applyNumberFormat="1" applyFont="1" applyFill="1" applyBorder="1"/>
    <xf numFmtId="4" fontId="7" fillId="5" borderId="26" xfId="1" applyNumberFormat="1" applyFont="1" applyFill="1" applyBorder="1"/>
    <xf numFmtId="4" fontId="7" fillId="4" borderId="26" xfId="1" applyNumberFormat="1" applyFont="1" applyFill="1" applyBorder="1"/>
    <xf numFmtId="4" fontId="8" fillId="6" borderId="27" xfId="1" applyNumberFormat="1" applyFont="1" applyFill="1" applyBorder="1" applyAlignment="1">
      <alignment vertical="center"/>
    </xf>
    <xf numFmtId="4" fontId="8" fillId="6" borderId="28" xfId="1" applyNumberFormat="1" applyFont="1" applyFill="1" applyBorder="1" applyAlignment="1">
      <alignment vertical="center"/>
    </xf>
    <xf numFmtId="4" fontId="8" fillId="6" borderId="29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7" fillId="4" borderId="14" xfId="3" applyNumberFormat="1" applyFont="1" applyFill="1" applyBorder="1"/>
    <xf numFmtId="2" fontId="7" fillId="4" borderId="16" xfId="3" applyNumberFormat="1" applyFont="1" applyFill="1" applyBorder="1"/>
    <xf numFmtId="2" fontId="7" fillId="5" borderId="6" xfId="3" applyNumberFormat="1" applyFont="1" applyFill="1" applyBorder="1"/>
    <xf numFmtId="2" fontId="7" fillId="5" borderId="13" xfId="3" applyNumberFormat="1" applyFont="1" applyFill="1" applyBorder="1"/>
    <xf numFmtId="2" fontId="7" fillId="4" borderId="6" xfId="3" applyNumberFormat="1" applyFont="1" applyFill="1" applyBorder="1"/>
    <xf numFmtId="2" fontId="7" fillId="4" borderId="13" xfId="3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4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Porcentagem 2" xfId="3"/>
    <cellStyle name="Separador de milhares 2" xfId="2"/>
    <cellStyle name="Vírgula 2" xfId="4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756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934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07E-3"/>
          <c:y val="0.21936140335399287"/>
          <c:w val="0.819827644099494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3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JANEIRO!$C$15:$C$22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JANEIRO!$D$15:$D$22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337447.76</c:v>
                </c:pt>
                <c:pt idx="2">
                  <c:v>14004762.759999998</c:v>
                </c:pt>
                <c:pt idx="3">
                  <c:v>11523316.800000001</c:v>
                </c:pt>
                <c:pt idx="4">
                  <c:v>1050265.28</c:v>
                </c:pt>
                <c:pt idx="5">
                  <c:v>0</c:v>
                </c:pt>
                <c:pt idx="6">
                  <c:v>411797.04000000004</c:v>
                </c:pt>
                <c:pt idx="7">
                  <c:v>3592401.34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3"/>
          <c:w val="9.7320680119590941E-2"/>
          <c:h val="0.560710492583786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FEV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16E-3"/>
          <c:y val="0.21936140335399296"/>
          <c:w val="0.819827644099494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17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6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FEVEREIRO!$C$15:$C$22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FEVEREIRO!$D$15:$D$22</c:f>
              <c:numCache>
                <c:formatCode>#,##0.00</c:formatCode>
                <c:ptCount val="8"/>
                <c:pt idx="0">
                  <c:v>40000</c:v>
                </c:pt>
                <c:pt idx="1">
                  <c:v>338247.76</c:v>
                </c:pt>
                <c:pt idx="2">
                  <c:v>23992398.200000007</c:v>
                </c:pt>
                <c:pt idx="3">
                  <c:v>11677295.579999998</c:v>
                </c:pt>
                <c:pt idx="4">
                  <c:v>1091470.6400000001</c:v>
                </c:pt>
                <c:pt idx="5">
                  <c:v>3749</c:v>
                </c:pt>
                <c:pt idx="6">
                  <c:v>825231.95000000007</c:v>
                </c:pt>
                <c:pt idx="7">
                  <c:v>7212957.0599999996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78"/>
          <c:w val="9.7320680119590941E-2"/>
          <c:h val="0.560710492583786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26E-3"/>
          <c:y val="0.21936140335399301"/>
          <c:w val="0.81982764409949482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6.9960249534025923E-2"/>
                  <c:y val="1.3396854804914121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1.492030887443418E-2"/>
                  <c:y val="7.8100531551203445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2055327323215032"/>
                  <c:y val="-0.14985068042965219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1371600289094298"/>
                  <c:y val="0.1283983619694597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7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MARÇO!$C$15:$C$22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MARÇO!$D$15:$D$22</c:f>
              <c:numCache>
                <c:formatCode>#,##0.00</c:formatCode>
                <c:ptCount val="8"/>
                <c:pt idx="0">
                  <c:v>2188850.59</c:v>
                </c:pt>
                <c:pt idx="1">
                  <c:v>362856.71</c:v>
                </c:pt>
                <c:pt idx="2">
                  <c:v>34742959.590000004</c:v>
                </c:pt>
                <c:pt idx="3">
                  <c:v>11850903.729999997</c:v>
                </c:pt>
                <c:pt idx="4">
                  <c:v>1108230.6400000001</c:v>
                </c:pt>
                <c:pt idx="5">
                  <c:v>177432.7</c:v>
                </c:pt>
                <c:pt idx="6">
                  <c:v>1243373.98</c:v>
                </c:pt>
                <c:pt idx="7">
                  <c:v>10876102.35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84"/>
          <c:w val="9.7320680119590941E-2"/>
          <c:h val="0.560710492583787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ABR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35E-3"/>
          <c:y val="0.21936140335399307"/>
          <c:w val="0.81982764409949505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05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86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84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ABRIL!$C$15:$C$22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ABRIL!$D$15:$D$22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373983.66000000003</c:v>
                </c:pt>
                <c:pt idx="2">
                  <c:v>44622716.75999999</c:v>
                </c:pt>
                <c:pt idx="3">
                  <c:v>11972567.27</c:v>
                </c:pt>
                <c:pt idx="4">
                  <c:v>1199230.6400000001</c:v>
                </c:pt>
                <c:pt idx="5">
                  <c:v>633965.41999999993</c:v>
                </c:pt>
                <c:pt idx="6">
                  <c:v>1656441.4300000002</c:v>
                </c:pt>
                <c:pt idx="7">
                  <c:v>14555769.479999999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2"/>
          <c:w val="9.7320680119590941E-2"/>
          <c:h val="0.560710492583787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MAIO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46E-3"/>
          <c:y val="0.21936140335399318"/>
          <c:w val="0.81982764409949538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67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28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293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MAIO!$C$15:$C$22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MAIO!$D$15:$D$22</c:f>
              <c:numCache>
                <c:formatCode>#,##0.00</c:formatCode>
                <c:ptCount val="8"/>
                <c:pt idx="0">
                  <c:v>6442871.1899999995</c:v>
                </c:pt>
                <c:pt idx="1">
                  <c:v>377483.66000000003</c:v>
                </c:pt>
                <c:pt idx="2">
                  <c:v>54607393.079999998</c:v>
                </c:pt>
                <c:pt idx="3">
                  <c:v>12249992.739999998</c:v>
                </c:pt>
                <c:pt idx="4">
                  <c:v>1202637.1200000001</c:v>
                </c:pt>
                <c:pt idx="5">
                  <c:v>637537.53999999992</c:v>
                </c:pt>
                <c:pt idx="6">
                  <c:v>2039473.4100000001</c:v>
                </c:pt>
                <c:pt idx="7">
                  <c:v>18284622.73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0998"/>
          <c:w val="9.7320680119590941E-2"/>
          <c:h val="0.560710492583788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JUN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59E-3"/>
          <c:y val="0.21936140335399326"/>
          <c:w val="0.81982764409949571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75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184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2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JUNHO!$C$15:$C$22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JUNHO!$D$15:$D$22</c:f>
              <c:numCache>
                <c:formatCode>#,##0.00</c:formatCode>
                <c:ptCount val="8"/>
                <c:pt idx="0">
                  <c:v>6734894.5600000005</c:v>
                </c:pt>
                <c:pt idx="1">
                  <c:v>468023.66000000003</c:v>
                </c:pt>
                <c:pt idx="2">
                  <c:v>68322818.939999983</c:v>
                </c:pt>
                <c:pt idx="3">
                  <c:v>12855188.479999997</c:v>
                </c:pt>
                <c:pt idx="4">
                  <c:v>1197529.4100000001</c:v>
                </c:pt>
                <c:pt idx="5">
                  <c:v>670863.49</c:v>
                </c:pt>
                <c:pt idx="6">
                  <c:v>2473035.5500000003</c:v>
                </c:pt>
                <c:pt idx="7">
                  <c:v>22245608.630000003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3"/>
          <c:w val="9.7320680119590941E-2"/>
          <c:h val="0.560710492583788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7E-3"/>
          <c:y val="0.21936140335399332"/>
          <c:w val="0.81982764409949593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1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23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09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JULHO!$C$15:$C$22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JULHO!$D$15:$D$22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528272.27</c:v>
                </c:pt>
                <c:pt idx="2">
                  <c:v>80185840.770000011</c:v>
                </c:pt>
                <c:pt idx="3">
                  <c:v>13093484.059999999</c:v>
                </c:pt>
                <c:pt idx="4">
                  <c:v>1233712.5100000002</c:v>
                </c:pt>
                <c:pt idx="5">
                  <c:v>1493407.48</c:v>
                </c:pt>
                <c:pt idx="6">
                  <c:v>2930240.6100000003</c:v>
                </c:pt>
                <c:pt idx="7">
                  <c:v>27693218.220000003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09"/>
          <c:w val="9.7320680119590941E-2"/>
          <c:h val="0.56071049258378902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JAN - AGO</a:t>
            </a:r>
            <a:r>
              <a:rPr lang="pt-BR" sz="1000" b="0" i="1" baseline="0"/>
              <a:t> </a:t>
            </a:r>
            <a:r>
              <a:rPr lang="pt-BR" sz="1000" b="0" i="1"/>
              <a:t>/ 2015</a:t>
            </a:r>
          </a:p>
        </c:rich>
      </c:tx>
      <c:layout>
        <c:manualLayout>
          <c:xMode val="edge"/>
          <c:yMode val="edge"/>
          <c:x val="0.25159819696450986"/>
          <c:y val="4.5664880125278473E-2"/>
        </c:manualLayout>
      </c:layout>
    </c:title>
    <c:view3D>
      <c:rotX val="40"/>
      <c:rotY val="150"/>
      <c:perspective val="30"/>
    </c:view3D>
    <c:plotArea>
      <c:layout>
        <c:manualLayout>
          <c:layoutTarget val="inner"/>
          <c:xMode val="edge"/>
          <c:yMode val="edge"/>
          <c:x val="1.9135379816653483E-3"/>
          <c:y val="0.21936140335399343"/>
          <c:w val="0.81982764409949616"/>
          <c:h val="0.6683894891045596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9.6706417132641026E-2"/>
                  <c:y val="-0.18828381746399386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-9.6190802236677309E-2"/>
                  <c:y val="4.5104067873868704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0.20606051960896188"/>
                  <c:y val="5.9299646367733473E-2"/>
                </c:manualLayout>
              </c:layout>
              <c:showLegendKey val="1"/>
              <c:showPercent val="1"/>
            </c:dLbl>
            <c:dLbl>
              <c:idx val="3"/>
              <c:layout>
                <c:manualLayout>
                  <c:x val="-0.14028605120012191"/>
                  <c:y val="8.7315262062830398E-2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1.2165354330708663E-2"/>
                  <c:y val="-8.5818096267378338E-2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3.2508083228726843E-2"/>
                  <c:y val="-1.5283383694685317E-2"/>
                </c:manualLayout>
              </c:layout>
              <c:showLegendKey val="1"/>
              <c:showPercent val="1"/>
            </c:dLbl>
            <c:dLbl>
              <c:idx val="6"/>
              <c:layout>
                <c:manualLayout>
                  <c:x val="3.58946707748488E-2"/>
                  <c:y val="3.4059860164538255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-0.14824679523755191"/>
                  <c:y val="-0.1723169897880414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AGOSTO!$C$15:$C$22</c:f>
              <c:numCache>
                <c:formatCode>General</c:formatCode>
                <c:ptCount val="8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1786</c:v>
                </c:pt>
                <c:pt idx="7">
                  <c:v>9359</c:v>
                </c:pt>
              </c:numCache>
            </c:numRef>
          </c:cat>
          <c:val>
            <c:numRef>
              <c:f>AGOSTO!$D$15:$D$22</c:f>
              <c:numCache>
                <c:formatCode>#,##0.00</c:formatCode>
                <c:ptCount val="8"/>
                <c:pt idx="0">
                  <c:v>8197055.959999999</c:v>
                </c:pt>
                <c:pt idx="1">
                  <c:v>688127.47</c:v>
                </c:pt>
                <c:pt idx="2">
                  <c:v>91668025.469999999</c:v>
                </c:pt>
                <c:pt idx="3">
                  <c:v>13690360.369999999</c:v>
                </c:pt>
                <c:pt idx="4">
                  <c:v>1934155.0500000003</c:v>
                </c:pt>
                <c:pt idx="5">
                  <c:v>2070365.78</c:v>
                </c:pt>
                <c:pt idx="6">
                  <c:v>3759165.2600000002</c:v>
                </c:pt>
                <c:pt idx="7">
                  <c:v>31871788.330000006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83601264114628249"/>
          <c:y val="0.20149545260331017"/>
          <c:w val="9.7320680119590941E-2"/>
          <c:h val="0.56071049258378947"/>
        </c:manualLayout>
      </c:layout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 prstMaterial="metal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14</xdr:row>
      <xdr:rowOff>152399</xdr:rowOff>
    </xdr:from>
    <xdr:to>
      <xdr:col>1</xdr:col>
      <xdr:colOff>5267326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114" t="s">
        <v>19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7</v>
      </c>
      <c r="E2" s="115"/>
      <c r="F2" s="2" t="s">
        <v>2</v>
      </c>
      <c r="G2" s="2"/>
      <c r="H2" s="112" t="s">
        <v>3</v>
      </c>
      <c r="I2" s="113"/>
    </row>
    <row r="3" spans="1:9" s="1" customFormat="1" ht="15" customHeight="1" thickBot="1">
      <c r="A3" s="115"/>
      <c r="B3" s="116"/>
      <c r="C3" s="118"/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</row>
    <row r="4" spans="1:9" s="1" customFormat="1" ht="12.95" customHeight="1">
      <c r="A4" s="5">
        <v>1843</v>
      </c>
      <c r="B4" s="6" t="s">
        <v>8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9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10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11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12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13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14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15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16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120" t="s">
        <v>17</v>
      </c>
      <c r="B13" s="121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111" t="s">
        <v>18</v>
      </c>
      <c r="B14" s="111"/>
      <c r="C14" s="111"/>
      <c r="D14" s="111"/>
      <c r="E14" s="111"/>
      <c r="F14" s="111"/>
      <c r="G14" s="111"/>
      <c r="H14" s="111"/>
      <c r="I14" s="111"/>
    </row>
    <row r="16" spans="1:9">
      <c r="C16" s="14">
        <v>1843</v>
      </c>
      <c r="D16" s="12">
        <f t="shared" ref="D16:D24" si="4">F4</f>
        <v>81117.02</v>
      </c>
      <c r="E16" s="13"/>
    </row>
    <row r="17" spans="3:5">
      <c r="C17" s="14">
        <v>1869</v>
      </c>
      <c r="D17" s="12">
        <f t="shared" si="4"/>
        <v>266721.90000000002</v>
      </c>
      <c r="E17" s="13"/>
    </row>
    <row r="18" spans="3:5">
      <c r="C18" s="14">
        <v>11134</v>
      </c>
      <c r="D18" s="12">
        <f t="shared" si="4"/>
        <v>18833650.539999999</v>
      </c>
      <c r="E18" s="13"/>
    </row>
    <row r="19" spans="3:5">
      <c r="C19" s="14">
        <v>1858</v>
      </c>
      <c r="D19" s="12">
        <f t="shared" si="4"/>
        <v>4368548.3499999996</v>
      </c>
      <c r="E19" s="13"/>
    </row>
    <row r="20" spans="3:5">
      <c r="C20" s="14">
        <v>1882</v>
      </c>
      <c r="D20" s="12">
        <f t="shared" si="4"/>
        <v>503655.42</v>
      </c>
      <c r="E20" s="13"/>
    </row>
    <row r="21" spans="3:5">
      <c r="C21" s="14">
        <v>11135</v>
      </c>
      <c r="D21" s="12">
        <f t="shared" si="4"/>
        <v>680866.72</v>
      </c>
      <c r="E21" s="13"/>
    </row>
    <row r="22" spans="3:5">
      <c r="C22" s="14">
        <v>1824</v>
      </c>
      <c r="D22" s="12">
        <f t="shared" si="4"/>
        <v>124631.7</v>
      </c>
      <c r="E22" s="13"/>
    </row>
    <row r="23" spans="3:5">
      <c r="C23" s="14">
        <v>1786</v>
      </c>
      <c r="D23" s="12">
        <f t="shared" si="4"/>
        <v>527971.91</v>
      </c>
      <c r="E23" s="13"/>
    </row>
    <row r="24" spans="3:5">
      <c r="C24" s="14">
        <v>9359</v>
      </c>
      <c r="D24" s="12">
        <f t="shared" si="4"/>
        <v>5768698.6500000004</v>
      </c>
      <c r="E24" s="13"/>
    </row>
    <row r="25" spans="3:5">
      <c r="D25" s="4">
        <f>SUM(D16:D24)</f>
        <v>31155862.210000001</v>
      </c>
      <c r="E25" s="13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21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29" t="s">
        <v>4</v>
      </c>
      <c r="E3" s="29" t="s">
        <v>5</v>
      </c>
      <c r="F3" s="29" t="s">
        <v>4</v>
      </c>
      <c r="G3" s="29" t="s">
        <v>5</v>
      </c>
      <c r="H3" s="29" t="s">
        <v>4</v>
      </c>
      <c r="I3" s="3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40000</v>
      </c>
      <c r="E4" s="37">
        <v>1.2919900404958064E-3</v>
      </c>
      <c r="F4" s="21">
        <v>40000</v>
      </c>
      <c r="G4" s="21">
        <v>0.12919900404958065</v>
      </c>
      <c r="H4" s="21">
        <v>14720000</v>
      </c>
      <c r="I4" s="35">
        <v>8.0541276175785619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337447.76</v>
      </c>
      <c r="E5" s="38">
        <v>1.0899478627690478E-2</v>
      </c>
      <c r="F5" s="23">
        <v>337447.76</v>
      </c>
      <c r="G5" s="23">
        <v>1.0899478627690478</v>
      </c>
      <c r="H5" s="23">
        <v>2262552.2400000002</v>
      </c>
      <c r="I5" s="36">
        <v>1.237967695815098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14004762.759999998</v>
      </c>
      <c r="E6" s="39">
        <v>0.45235035013566394</v>
      </c>
      <c r="F6" s="25">
        <v>14004762.759999998</v>
      </c>
      <c r="G6" s="25">
        <v>45.235035013566396</v>
      </c>
      <c r="H6" s="25">
        <v>146166258.24000001</v>
      </c>
      <c r="I6" s="35">
        <v>79.975658780496204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11523316.800000001</v>
      </c>
      <c r="E7" s="38">
        <v>0.37220026347695018</v>
      </c>
      <c r="F7" s="23">
        <v>11523316.800000001</v>
      </c>
      <c r="G7" s="23">
        <v>37.220026347695018</v>
      </c>
      <c r="H7" s="23">
        <v>8726683.1999999993</v>
      </c>
      <c r="I7" s="36">
        <v>4.7748519137893251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1050265.28</v>
      </c>
      <c r="E8" s="39">
        <v>3.3923307040963489E-2</v>
      </c>
      <c r="F8" s="25">
        <v>1050265.28</v>
      </c>
      <c r="G8" s="25">
        <v>3.3923307040963491</v>
      </c>
      <c r="H8" s="25">
        <v>649734.72</v>
      </c>
      <c r="I8" s="35">
        <v>0.35550586633503217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0</v>
      </c>
      <c r="E9" s="38">
        <v>0</v>
      </c>
      <c r="F9" s="23">
        <v>0</v>
      </c>
      <c r="G9" s="23">
        <v>0</v>
      </c>
      <c r="H9" s="23">
        <v>3600000</v>
      </c>
      <c r="I9" s="36">
        <v>1.9697594716904094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411797.04000000004</v>
      </c>
      <c r="E10" s="39">
        <v>1.330094185964133E-2</v>
      </c>
      <c r="F10" s="25">
        <v>411797.04000000004</v>
      </c>
      <c r="G10" s="25">
        <v>1.3300941859641331</v>
      </c>
      <c r="H10" s="25">
        <v>6638202.96</v>
      </c>
      <c r="I10" s="35">
        <v>3.6321286542953644</v>
      </c>
    </row>
    <row r="11" spans="1:9" s="1" customFormat="1" ht="12.95" customHeight="1">
      <c r="A11" s="16">
        <v>9359</v>
      </c>
      <c r="B11" s="20" t="s">
        <v>16</v>
      </c>
      <c r="C11" s="27">
        <v>3592401.34</v>
      </c>
      <c r="D11" s="28">
        <v>3592401.34</v>
      </c>
      <c r="E11" s="40">
        <v>0.11603366881859473</v>
      </c>
      <c r="F11" s="27">
        <v>3592401.34</v>
      </c>
      <c r="G11" s="27">
        <v>11.603366881859472</v>
      </c>
      <c r="H11" s="27">
        <v>0</v>
      </c>
      <c r="I11" s="36">
        <v>0</v>
      </c>
    </row>
    <row r="12" spans="1:9" s="1" customFormat="1" ht="15" customHeight="1">
      <c r="A12" s="120" t="s">
        <v>17</v>
      </c>
      <c r="B12" s="120"/>
      <c r="C12" s="17">
        <f>SUM(C4:C11)</f>
        <v>213723422.34</v>
      </c>
      <c r="D12" s="33">
        <f t="shared" ref="D12:I12" si="0">SUM(D4:D11)</f>
        <v>30959990.98</v>
      </c>
      <c r="E12" s="34">
        <f t="shared" si="0"/>
        <v>1</v>
      </c>
      <c r="F12" s="17">
        <f t="shared" si="0"/>
        <v>30959990.98</v>
      </c>
      <c r="G12" s="17">
        <f t="shared" si="0"/>
        <v>99.999999999999986</v>
      </c>
      <c r="H12" s="17">
        <f t="shared" si="0"/>
        <v>182763431.36000001</v>
      </c>
      <c r="I12" s="18">
        <f t="shared" si="0"/>
        <v>100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1">F4</f>
        <v>40000</v>
      </c>
      <c r="E15" s="13">
        <f>(D15/D$24)*100</f>
        <v>0.12919900404958065</v>
      </c>
    </row>
    <row r="16" spans="1:9">
      <c r="C16" s="14">
        <v>1869</v>
      </c>
      <c r="D16" s="12">
        <f t="shared" si="1"/>
        <v>337447.76</v>
      </c>
      <c r="E16" s="13">
        <f t="shared" ref="E16:E22" si="2">(D16/D$24)*100</f>
        <v>1.0899478627690478</v>
      </c>
    </row>
    <row r="17" spans="3:5">
      <c r="C17" s="14">
        <v>11134</v>
      </c>
      <c r="D17" s="12">
        <f t="shared" si="1"/>
        <v>14004762.759999998</v>
      </c>
      <c r="E17" s="13">
        <f t="shared" si="2"/>
        <v>45.235035013566396</v>
      </c>
    </row>
    <row r="18" spans="3:5">
      <c r="C18" s="14">
        <v>1858</v>
      </c>
      <c r="D18" s="12">
        <f t="shared" si="1"/>
        <v>11523316.800000001</v>
      </c>
      <c r="E18" s="13">
        <f t="shared" si="2"/>
        <v>37.220026347695018</v>
      </c>
    </row>
    <row r="19" spans="3:5">
      <c r="C19" s="14">
        <v>1882</v>
      </c>
      <c r="D19" s="12">
        <f t="shared" si="1"/>
        <v>1050265.28</v>
      </c>
      <c r="E19" s="13">
        <f t="shared" si="2"/>
        <v>3.3923307040963491</v>
      </c>
    </row>
    <row r="20" spans="3:5">
      <c r="C20" s="14">
        <v>11135</v>
      </c>
      <c r="D20" s="12">
        <f t="shared" si="1"/>
        <v>0</v>
      </c>
      <c r="E20" s="13">
        <f t="shared" si="2"/>
        <v>0</v>
      </c>
    </row>
    <row r="21" spans="3:5">
      <c r="C21" s="14">
        <v>1786</v>
      </c>
      <c r="D21" s="12">
        <f>F10</f>
        <v>411797.04000000004</v>
      </c>
      <c r="E21" s="13">
        <f t="shared" si="2"/>
        <v>1.3300941859641331</v>
      </c>
    </row>
    <row r="22" spans="3:5">
      <c r="C22" s="14">
        <v>9359</v>
      </c>
      <c r="D22" s="12">
        <f>F11</f>
        <v>3592401.34</v>
      </c>
      <c r="E22" s="13">
        <f t="shared" si="2"/>
        <v>11.603366881859472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30959990.98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E32" sqref="E3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21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31" t="s">
        <v>4</v>
      </c>
      <c r="E3" s="31" t="s">
        <v>5</v>
      </c>
      <c r="F3" s="31" t="s">
        <v>4</v>
      </c>
      <c r="G3" s="31" t="s">
        <v>5</v>
      </c>
      <c r="H3" s="31" t="s">
        <v>4</v>
      </c>
      <c r="I3" s="3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22">
        <f>(D4/D$12)*100</f>
        <v>0</v>
      </c>
      <c r="F4" s="21">
        <v>40000</v>
      </c>
      <c r="G4" s="22">
        <f>(F4/F$12)*100</f>
        <v>8.8532104135420897E-2</v>
      </c>
      <c r="H4" s="21">
        <v>14720000</v>
      </c>
      <c r="I4" s="22">
        <f>(H4/H$12)*100</f>
        <v>8.5500553645795137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800</v>
      </c>
      <c r="E5" s="24">
        <f t="shared" ref="E5:E11" si="0">(D5/D$12)*100</f>
        <v>5.6253413487894043E-3</v>
      </c>
      <c r="F5" s="23">
        <v>338247.76</v>
      </c>
      <c r="G5" s="24">
        <f t="shared" ref="G5:I11" si="1">(F5/F$12)*100</f>
        <v>0.74864464779732143</v>
      </c>
      <c r="H5" s="23">
        <v>2261752.2400000002</v>
      </c>
      <c r="I5" s="24">
        <f t="shared" si="1"/>
        <v>1.3137300864783785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9987635.4399999995</v>
      </c>
      <c r="E6" s="26">
        <f t="shared" si="0"/>
        <v>70.229823271583072</v>
      </c>
      <c r="F6" s="25">
        <v>23992398.200000007</v>
      </c>
      <c r="G6" s="26">
        <f t="shared" si="1"/>
        <v>53.102437397522138</v>
      </c>
      <c r="H6" s="25">
        <v>136178622.79999998</v>
      </c>
      <c r="I6" s="26">
        <f t="shared" si="1"/>
        <v>79.098829104088992</v>
      </c>
    </row>
    <row r="7" spans="1:9" s="1" customFormat="1" ht="12.95" customHeight="1">
      <c r="A7" s="16">
        <v>1858</v>
      </c>
      <c r="B7" s="20" t="s">
        <v>11</v>
      </c>
      <c r="C7" s="23">
        <v>20250000</v>
      </c>
      <c r="D7" s="24">
        <v>153978.78</v>
      </c>
      <c r="E7" s="24">
        <f t="shared" si="0"/>
        <v>1.0827289974626837</v>
      </c>
      <c r="F7" s="23">
        <v>11677295.579999998</v>
      </c>
      <c r="G7" s="24">
        <f t="shared" si="1"/>
        <v>25.84538870771625</v>
      </c>
      <c r="H7" s="23">
        <v>8572704.4200000018</v>
      </c>
      <c r="I7" s="24">
        <f t="shared" si="1"/>
        <v>4.9794223787483372</v>
      </c>
    </row>
    <row r="8" spans="1:9" s="1" customFormat="1" ht="12.95" customHeight="1">
      <c r="A8" s="15">
        <v>1882</v>
      </c>
      <c r="B8" s="19" t="s">
        <v>12</v>
      </c>
      <c r="C8" s="25">
        <v>1700000</v>
      </c>
      <c r="D8" s="26">
        <v>41205.360000000001</v>
      </c>
      <c r="E8" s="26">
        <f t="shared" si="0"/>
        <v>0.28974276924969122</v>
      </c>
      <c r="F8" s="25">
        <v>1091470.6400000001</v>
      </c>
      <c r="G8" s="26">
        <f t="shared" si="1"/>
        <v>2.4157548090308625</v>
      </c>
      <c r="H8" s="25">
        <v>608529.35999999987</v>
      </c>
      <c r="I8" s="26">
        <f t="shared" si="1"/>
        <v>0.35346193743017235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3749</v>
      </c>
      <c r="E9" s="24">
        <f t="shared" si="0"/>
        <v>2.6361755895764345E-2</v>
      </c>
      <c r="F9" s="23">
        <v>3749</v>
      </c>
      <c r="G9" s="24">
        <f t="shared" si="1"/>
        <v>8.2976714600923231E-3</v>
      </c>
      <c r="H9" s="23">
        <v>3596251</v>
      </c>
      <c r="I9" s="24">
        <f t="shared" si="1"/>
        <v>2.0888685567204104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413434.91000000003</v>
      </c>
      <c r="E10" s="26">
        <f t="shared" si="0"/>
        <v>2.9071406178200325</v>
      </c>
      <c r="F10" s="25">
        <v>825231.95000000007</v>
      </c>
      <c r="G10" s="26">
        <f t="shared" si="1"/>
        <v>1.8264880233319114</v>
      </c>
      <c r="H10" s="25">
        <v>6224768.0499999998</v>
      </c>
      <c r="I10" s="26">
        <f t="shared" si="1"/>
        <v>3.6156325719541886</v>
      </c>
    </row>
    <row r="11" spans="1:9" s="1" customFormat="1" ht="12.95" customHeight="1">
      <c r="A11" s="16">
        <v>9359</v>
      </c>
      <c r="B11" s="20" t="s">
        <v>16</v>
      </c>
      <c r="C11" s="27">
        <v>7212957.0599999996</v>
      </c>
      <c r="D11" s="28">
        <v>3620555.7199999997</v>
      </c>
      <c r="E11" s="28">
        <f t="shared" si="0"/>
        <v>25.45857724663999</v>
      </c>
      <c r="F11" s="27">
        <v>7212957.0599999996</v>
      </c>
      <c r="G11" s="28">
        <f t="shared" si="1"/>
        <v>15.964456639005983</v>
      </c>
      <c r="H11" s="27">
        <v>0</v>
      </c>
      <c r="I11" s="28">
        <f t="shared" si="1"/>
        <v>0</v>
      </c>
    </row>
    <row r="12" spans="1:9" s="1" customFormat="1" ht="15" customHeight="1">
      <c r="A12" s="120" t="s">
        <v>17</v>
      </c>
      <c r="B12" s="120"/>
      <c r="C12" s="17">
        <f>SUM(C4:C11)</f>
        <v>217343978.06</v>
      </c>
      <c r="D12" s="17">
        <f t="shared" ref="D12:I12" si="2">SUM(D4:D11)</f>
        <v>14221359.209999997</v>
      </c>
      <c r="E12" s="17">
        <f t="shared" si="2"/>
        <v>100.00000000000001</v>
      </c>
      <c r="F12" s="17">
        <f t="shared" si="2"/>
        <v>45181350.190000013</v>
      </c>
      <c r="G12" s="17">
        <f t="shared" si="2"/>
        <v>99.999999999999986</v>
      </c>
      <c r="H12" s="17">
        <f t="shared" si="2"/>
        <v>172162627.87</v>
      </c>
      <c r="I12" s="17">
        <f t="shared" si="2"/>
        <v>100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3">F4</f>
        <v>40000</v>
      </c>
      <c r="E15" s="13">
        <f>(D15/D$24)*100</f>
        <v>8.8532104135420897E-2</v>
      </c>
    </row>
    <row r="16" spans="1:9">
      <c r="C16" s="14">
        <v>1869</v>
      </c>
      <c r="D16" s="12">
        <f t="shared" si="3"/>
        <v>338247.76</v>
      </c>
      <c r="E16" s="13">
        <f t="shared" ref="E16:E22" si="4">(D16/D$24)*100</f>
        <v>0.74864464779732143</v>
      </c>
    </row>
    <row r="17" spans="3:5">
      <c r="C17" s="14">
        <v>11134</v>
      </c>
      <c r="D17" s="12">
        <f t="shared" si="3"/>
        <v>23992398.200000007</v>
      </c>
      <c r="E17" s="13">
        <f t="shared" si="4"/>
        <v>53.102437397522138</v>
      </c>
    </row>
    <row r="18" spans="3:5">
      <c r="C18" s="14">
        <v>1858</v>
      </c>
      <c r="D18" s="12">
        <f t="shared" si="3"/>
        <v>11677295.579999998</v>
      </c>
      <c r="E18" s="13">
        <f t="shared" si="4"/>
        <v>25.84538870771625</v>
      </c>
    </row>
    <row r="19" spans="3:5">
      <c r="C19" s="14">
        <v>1882</v>
      </c>
      <c r="D19" s="12">
        <f t="shared" si="3"/>
        <v>1091470.6400000001</v>
      </c>
      <c r="E19" s="13">
        <f t="shared" si="4"/>
        <v>2.4157548090308625</v>
      </c>
    </row>
    <row r="20" spans="3:5">
      <c r="C20" s="14">
        <v>11135</v>
      </c>
      <c r="D20" s="12">
        <f t="shared" si="3"/>
        <v>3749</v>
      </c>
      <c r="E20" s="13">
        <f t="shared" si="4"/>
        <v>8.2976714600923231E-3</v>
      </c>
    </row>
    <row r="21" spans="3:5">
      <c r="C21" s="14">
        <v>1786</v>
      </c>
      <c r="D21" s="12">
        <f>F10</f>
        <v>825231.95000000007</v>
      </c>
      <c r="E21" s="13">
        <f t="shared" si="4"/>
        <v>1.8264880233319114</v>
      </c>
    </row>
    <row r="22" spans="3:5">
      <c r="C22" s="14">
        <v>9359</v>
      </c>
      <c r="D22" s="12">
        <f>F11</f>
        <v>7212957.0599999996</v>
      </c>
      <c r="E22" s="13">
        <f t="shared" si="4"/>
        <v>15.964456639005983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45181350.190000013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I27" sqref="I27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22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41" t="s">
        <v>4</v>
      </c>
      <c r="E3" s="41" t="s">
        <v>5</v>
      </c>
      <c r="F3" s="41" t="s">
        <v>4</v>
      </c>
      <c r="G3" s="41" t="s">
        <v>5</v>
      </c>
      <c r="H3" s="41" t="s">
        <v>4</v>
      </c>
      <c r="I3" s="42" t="s">
        <v>5</v>
      </c>
    </row>
    <row r="4" spans="1:9" s="1" customFormat="1" ht="12.95" customHeight="1">
      <c r="A4" s="15">
        <v>1843</v>
      </c>
      <c r="B4" s="19" t="s">
        <v>8</v>
      </c>
      <c r="C4" s="47">
        <v>14760000</v>
      </c>
      <c r="D4" s="48">
        <v>2148850.59</v>
      </c>
      <c r="E4" s="49">
        <f>(D4/D$12)*100</f>
        <v>12.371501181554754</v>
      </c>
      <c r="F4" s="47">
        <v>2188850.59</v>
      </c>
      <c r="G4" s="49">
        <f>(F4/F$12)*100</f>
        <v>3.4993217180939542</v>
      </c>
      <c r="H4" s="47">
        <v>12571149.41</v>
      </c>
      <c r="I4" s="45">
        <f>(H4/H$12)*100</f>
        <v>7.9335062350804915</v>
      </c>
    </row>
    <row r="5" spans="1:9" s="1" customFormat="1" ht="12.95" customHeight="1">
      <c r="A5" s="16">
        <v>1869</v>
      </c>
      <c r="B5" s="20" t="s">
        <v>9</v>
      </c>
      <c r="C5" s="50">
        <v>2600000</v>
      </c>
      <c r="D5" s="51">
        <v>24608.95</v>
      </c>
      <c r="E5" s="52">
        <f t="shared" ref="E5:E11" si="0">(D5/D$12)*100</f>
        <v>0.14168023380435299</v>
      </c>
      <c r="F5" s="50">
        <v>362856.71</v>
      </c>
      <c r="G5" s="52">
        <f t="shared" ref="G5:G11" si="1">(F5/F$12)*100</f>
        <v>0.58010006332095965</v>
      </c>
      <c r="H5" s="50">
        <v>2237143.29</v>
      </c>
      <c r="I5" s="46">
        <f t="shared" ref="I5:I11" si="2">(H5/H$12)*100</f>
        <v>1.4118351203323645</v>
      </c>
    </row>
    <row r="6" spans="1:9" s="1" customFormat="1" ht="12.95" customHeight="1">
      <c r="A6" s="15">
        <v>11134</v>
      </c>
      <c r="B6" s="19" t="s">
        <v>10</v>
      </c>
      <c r="C6" s="53">
        <v>160171021</v>
      </c>
      <c r="D6" s="54">
        <v>10750561.389999999</v>
      </c>
      <c r="E6" s="55">
        <f t="shared" si="0"/>
        <v>61.893825265330307</v>
      </c>
      <c r="F6" s="53">
        <v>34742959.590000004</v>
      </c>
      <c r="G6" s="55">
        <f t="shared" si="1"/>
        <v>55.543669174855673</v>
      </c>
      <c r="H6" s="53">
        <v>125428061.41</v>
      </c>
      <c r="I6" s="45">
        <f t="shared" si="2"/>
        <v>79.156191275455839</v>
      </c>
    </row>
    <row r="7" spans="1:9" s="1" customFormat="1" ht="12.95" customHeight="1">
      <c r="A7" s="16">
        <v>1858</v>
      </c>
      <c r="B7" s="20" t="s">
        <v>11</v>
      </c>
      <c r="C7" s="50">
        <v>20250000</v>
      </c>
      <c r="D7" s="51">
        <v>173608.15</v>
      </c>
      <c r="E7" s="52">
        <f t="shared" si="0"/>
        <v>0.99950803599264448</v>
      </c>
      <c r="F7" s="50">
        <v>11850903.729999997</v>
      </c>
      <c r="G7" s="52">
        <f t="shared" si="1"/>
        <v>18.946073793656993</v>
      </c>
      <c r="H7" s="50">
        <v>8399096.2700000033</v>
      </c>
      <c r="I7" s="46">
        <f t="shared" si="2"/>
        <v>5.3005720045042661</v>
      </c>
    </row>
    <row r="8" spans="1:9" s="1" customFormat="1" ht="12.95" customHeight="1">
      <c r="A8" s="15">
        <v>1882</v>
      </c>
      <c r="B8" s="19" t="s">
        <v>12</v>
      </c>
      <c r="C8" s="53">
        <v>1700000</v>
      </c>
      <c r="D8" s="54">
        <v>16760</v>
      </c>
      <c r="E8" s="55">
        <f t="shared" si="0"/>
        <v>9.6491752738778219E-2</v>
      </c>
      <c r="F8" s="53">
        <v>1108230.6400000001</v>
      </c>
      <c r="G8" s="55">
        <f t="shared" si="1"/>
        <v>1.771731503706319</v>
      </c>
      <c r="H8" s="53">
        <v>591769.35999999987</v>
      </c>
      <c r="I8" s="45">
        <f t="shared" si="2"/>
        <v>0.37345876293181302</v>
      </c>
    </row>
    <row r="9" spans="1:9" s="1" customFormat="1" ht="12.95" customHeight="1">
      <c r="A9" s="16">
        <v>11135</v>
      </c>
      <c r="B9" s="20" t="s">
        <v>13</v>
      </c>
      <c r="C9" s="50">
        <v>3600000</v>
      </c>
      <c r="D9" s="51">
        <v>173683.7</v>
      </c>
      <c r="E9" s="52">
        <f t="shared" si="0"/>
        <v>0.99994299732435177</v>
      </c>
      <c r="F9" s="50">
        <v>177432.7</v>
      </c>
      <c r="G9" s="52">
        <f t="shared" si="1"/>
        <v>0.28366216654835691</v>
      </c>
      <c r="H9" s="50">
        <v>3422567.3</v>
      </c>
      <c r="I9" s="46">
        <f t="shared" si="2"/>
        <v>2.1599424307958008</v>
      </c>
    </row>
    <row r="10" spans="1:9" s="1" customFormat="1" ht="12.95" customHeight="1">
      <c r="A10" s="15">
        <v>1786</v>
      </c>
      <c r="B10" s="19" t="s">
        <v>15</v>
      </c>
      <c r="C10" s="53">
        <v>7050000</v>
      </c>
      <c r="D10" s="54">
        <v>418142.03</v>
      </c>
      <c r="E10" s="55">
        <f t="shared" si="0"/>
        <v>2.4073542582607868</v>
      </c>
      <c r="F10" s="53">
        <v>1243373.98</v>
      </c>
      <c r="G10" s="55">
        <f t="shared" si="1"/>
        <v>1.9877855490935625</v>
      </c>
      <c r="H10" s="53">
        <v>5806626.0199999996</v>
      </c>
      <c r="I10" s="45">
        <f t="shared" si="2"/>
        <v>3.6644941708994141</v>
      </c>
    </row>
    <row r="11" spans="1:9" s="1" customFormat="1" ht="12.95" customHeight="1">
      <c r="A11" s="16">
        <v>9359</v>
      </c>
      <c r="B11" s="20" t="s">
        <v>16</v>
      </c>
      <c r="C11" s="50">
        <v>10876102.35</v>
      </c>
      <c r="D11" s="51">
        <v>3663145.29</v>
      </c>
      <c r="E11" s="52">
        <f t="shared" si="0"/>
        <v>21.089696274994036</v>
      </c>
      <c r="F11" s="50">
        <v>10876102.35</v>
      </c>
      <c r="G11" s="52">
        <f t="shared" si="1"/>
        <v>17.387656030724187</v>
      </c>
      <c r="H11" s="50">
        <v>0</v>
      </c>
      <c r="I11" s="46">
        <f t="shared" si="2"/>
        <v>0</v>
      </c>
    </row>
    <row r="12" spans="1:9" s="1" customFormat="1" ht="15" customHeight="1">
      <c r="A12" s="120" t="s">
        <v>17</v>
      </c>
      <c r="B12" s="120"/>
      <c r="C12" s="56">
        <f>SUM(C4:C11)</f>
        <v>221007123.34999999</v>
      </c>
      <c r="D12" s="56">
        <f t="shared" ref="D12:I12" si="3">SUM(D4:D11)</f>
        <v>17369360.099999998</v>
      </c>
      <c r="E12" s="56">
        <f t="shared" si="3"/>
        <v>100.00000000000001</v>
      </c>
      <c r="F12" s="56">
        <f t="shared" si="3"/>
        <v>62550710.289999999</v>
      </c>
      <c r="G12" s="56">
        <f t="shared" si="3"/>
        <v>100</v>
      </c>
      <c r="H12" s="56">
        <f t="shared" si="3"/>
        <v>158456413.06000003</v>
      </c>
      <c r="I12" s="57">
        <f t="shared" si="3"/>
        <v>99.999999999999986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4">F4</f>
        <v>2188850.59</v>
      </c>
      <c r="E15" s="13">
        <f>(D15/D$24)*100</f>
        <v>3.4993217180939542</v>
      </c>
    </row>
    <row r="16" spans="1:9">
      <c r="C16" s="14">
        <v>1869</v>
      </c>
      <c r="D16" s="12">
        <f t="shared" si="4"/>
        <v>362856.71</v>
      </c>
      <c r="E16" s="13">
        <f t="shared" ref="E16:E22" si="5">(D16/D$24)*100</f>
        <v>0.58010006332095965</v>
      </c>
    </row>
    <row r="17" spans="3:5">
      <c r="C17" s="14">
        <v>11134</v>
      </c>
      <c r="D17" s="12">
        <f t="shared" si="4"/>
        <v>34742959.590000004</v>
      </c>
      <c r="E17" s="13">
        <f t="shared" si="5"/>
        <v>55.543669174855673</v>
      </c>
    </row>
    <row r="18" spans="3:5">
      <c r="C18" s="14">
        <v>1858</v>
      </c>
      <c r="D18" s="12">
        <f t="shared" si="4"/>
        <v>11850903.729999997</v>
      </c>
      <c r="E18" s="13">
        <f t="shared" si="5"/>
        <v>18.946073793656993</v>
      </c>
    </row>
    <row r="19" spans="3:5">
      <c r="C19" s="14">
        <v>1882</v>
      </c>
      <c r="D19" s="12">
        <f t="shared" si="4"/>
        <v>1108230.6400000001</v>
      </c>
      <c r="E19" s="13">
        <f t="shared" si="5"/>
        <v>1.771731503706319</v>
      </c>
    </row>
    <row r="20" spans="3:5">
      <c r="C20" s="14">
        <v>11135</v>
      </c>
      <c r="D20" s="12">
        <f t="shared" si="4"/>
        <v>177432.7</v>
      </c>
      <c r="E20" s="13">
        <f t="shared" si="5"/>
        <v>0.28366216654835691</v>
      </c>
    </row>
    <row r="21" spans="3:5">
      <c r="C21" s="14">
        <v>1786</v>
      </c>
      <c r="D21" s="12">
        <f>F10</f>
        <v>1243373.98</v>
      </c>
      <c r="E21" s="13">
        <f t="shared" si="5"/>
        <v>1.9877855490935625</v>
      </c>
    </row>
    <row r="22" spans="3:5">
      <c r="C22" s="14">
        <v>9359</v>
      </c>
      <c r="D22" s="12">
        <f>F11</f>
        <v>10876102.35</v>
      </c>
      <c r="E22" s="13">
        <f t="shared" si="5"/>
        <v>17.387656030724187</v>
      </c>
    </row>
    <row r="23" spans="3:5">
      <c r="D23" s="4"/>
      <c r="E23" s="13">
        <f>SUM(E15:E22)</f>
        <v>100</v>
      </c>
    </row>
    <row r="24" spans="3:5">
      <c r="D24" s="4">
        <f>SUM(D15:D23)</f>
        <v>62550710.289999999</v>
      </c>
    </row>
  </sheetData>
  <sheetProtection password="C76B" sheet="1" objects="1" scenarios="1"/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G22" sqref="G2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23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43" t="s">
        <v>4</v>
      </c>
      <c r="E3" s="43" t="s">
        <v>5</v>
      </c>
      <c r="F3" s="43" t="s">
        <v>4</v>
      </c>
      <c r="G3" s="43" t="s">
        <v>5</v>
      </c>
      <c r="H3" s="43" t="s">
        <v>4</v>
      </c>
      <c r="I3" s="44" t="s">
        <v>5</v>
      </c>
    </row>
    <row r="4" spans="1:9" s="1" customFormat="1" ht="12.95" customHeight="1">
      <c r="A4" s="15">
        <v>1843</v>
      </c>
      <c r="B4" s="19" t="s">
        <v>8</v>
      </c>
      <c r="C4" s="60">
        <v>14760000</v>
      </c>
      <c r="D4" s="69">
        <v>4254020.5999999996</v>
      </c>
      <c r="E4" s="70">
        <f>(D4/D$12)*100</f>
        <v>22.499907964503393</v>
      </c>
      <c r="F4" s="71">
        <v>6442871.1899999995</v>
      </c>
      <c r="G4" s="70">
        <f>(F4/F$12)*100</f>
        <v>7.9094835509336674</v>
      </c>
      <c r="H4" s="71">
        <v>8317128.8100000005</v>
      </c>
      <c r="I4" s="64">
        <f t="shared" ref="I4:I11" si="0">(H4/H$12)*100</f>
        <v>5.8068649537916643</v>
      </c>
    </row>
    <row r="5" spans="1:9" s="1" customFormat="1" ht="12.95" customHeight="1">
      <c r="A5" s="16">
        <v>1869</v>
      </c>
      <c r="B5" s="20" t="s">
        <v>9</v>
      </c>
      <c r="C5" s="61">
        <v>2600000</v>
      </c>
      <c r="D5" s="72">
        <v>11126.95</v>
      </c>
      <c r="E5" s="73">
        <f t="shared" ref="E5:E11" si="1">(D5/D$12)*100</f>
        <v>5.8851466522195757E-2</v>
      </c>
      <c r="F5" s="74">
        <v>373983.66000000003</v>
      </c>
      <c r="G5" s="73">
        <f t="shared" ref="G5:G11" si="2">(F5/F$12)*100</f>
        <v>0.45911481385490338</v>
      </c>
      <c r="H5" s="74">
        <v>2226016.34</v>
      </c>
      <c r="I5" s="65">
        <f t="shared" si="0"/>
        <v>1.5541632895924318</v>
      </c>
    </row>
    <row r="6" spans="1:9" s="1" customFormat="1" ht="12.95" customHeight="1">
      <c r="A6" s="15">
        <v>11134</v>
      </c>
      <c r="B6" s="19" t="s">
        <v>10</v>
      </c>
      <c r="C6" s="62">
        <v>160171021</v>
      </c>
      <c r="D6" s="75">
        <v>9879757.1699999999</v>
      </c>
      <c r="E6" s="76">
        <f t="shared" si="1"/>
        <v>52.254948421416323</v>
      </c>
      <c r="F6" s="77">
        <v>44622716.75999999</v>
      </c>
      <c r="G6" s="76">
        <f t="shared" si="2"/>
        <v>54.780335319910691</v>
      </c>
      <c r="H6" s="77">
        <v>115548304.24000001</v>
      </c>
      <c r="I6" s="66">
        <f t="shared" si="0"/>
        <v>80.67368122934154</v>
      </c>
    </row>
    <row r="7" spans="1:9" s="1" customFormat="1" ht="12.95" customHeight="1">
      <c r="A7" s="16">
        <v>1858</v>
      </c>
      <c r="B7" s="20" t="s">
        <v>11</v>
      </c>
      <c r="C7" s="61">
        <v>20250000</v>
      </c>
      <c r="D7" s="72">
        <v>121663.54000000001</v>
      </c>
      <c r="E7" s="73">
        <f t="shared" si="1"/>
        <v>0.64348970304367537</v>
      </c>
      <c r="F7" s="74">
        <v>11972567.27</v>
      </c>
      <c r="G7" s="73">
        <f t="shared" si="2"/>
        <v>14.697922881259995</v>
      </c>
      <c r="H7" s="74">
        <v>8277432.7300000004</v>
      </c>
      <c r="I7" s="65">
        <f t="shared" si="0"/>
        <v>5.7791498875685994</v>
      </c>
    </row>
    <row r="8" spans="1:9" s="1" customFormat="1" ht="12.95" customHeight="1">
      <c r="A8" s="15">
        <v>1882</v>
      </c>
      <c r="B8" s="19" t="s">
        <v>12</v>
      </c>
      <c r="C8" s="62">
        <v>1700000</v>
      </c>
      <c r="D8" s="75">
        <v>91000</v>
      </c>
      <c r="E8" s="76">
        <f t="shared" si="1"/>
        <v>0.48130740710795084</v>
      </c>
      <c r="F8" s="77">
        <v>1199230.6400000001</v>
      </c>
      <c r="G8" s="76">
        <f t="shared" si="2"/>
        <v>1.472215529557352</v>
      </c>
      <c r="H8" s="77">
        <v>500769.35999999987</v>
      </c>
      <c r="I8" s="66">
        <f t="shared" si="0"/>
        <v>0.34962787194306783</v>
      </c>
    </row>
    <row r="9" spans="1:9" s="1" customFormat="1" ht="12.95" customHeight="1">
      <c r="A9" s="16">
        <v>11135</v>
      </c>
      <c r="B9" s="20" t="s">
        <v>13</v>
      </c>
      <c r="C9" s="61">
        <v>3600000</v>
      </c>
      <c r="D9" s="72">
        <v>456532.72</v>
      </c>
      <c r="E9" s="73">
        <f t="shared" si="1"/>
        <v>2.41464373322132</v>
      </c>
      <c r="F9" s="74">
        <v>633965.41999999993</v>
      </c>
      <c r="G9" s="73">
        <f t="shared" si="2"/>
        <v>0.77827709315895122</v>
      </c>
      <c r="H9" s="74">
        <v>2966034.58</v>
      </c>
      <c r="I9" s="65">
        <f t="shared" si="0"/>
        <v>2.0708302886481538</v>
      </c>
    </row>
    <row r="10" spans="1:9" s="1" customFormat="1" ht="12.95" customHeight="1">
      <c r="A10" s="15">
        <v>1786</v>
      </c>
      <c r="B10" s="19" t="s">
        <v>15</v>
      </c>
      <c r="C10" s="62">
        <v>7050000</v>
      </c>
      <c r="D10" s="75">
        <v>413067.45</v>
      </c>
      <c r="E10" s="76">
        <f t="shared" si="1"/>
        <v>2.1847519046175066</v>
      </c>
      <c r="F10" s="77">
        <v>1656441.4300000002</v>
      </c>
      <c r="G10" s="76">
        <f t="shared" si="2"/>
        <v>2.0335027439327158</v>
      </c>
      <c r="H10" s="77">
        <v>5393558.5700000003</v>
      </c>
      <c r="I10" s="66">
        <f t="shared" si="0"/>
        <v>3.7656824791145302</v>
      </c>
    </row>
    <row r="11" spans="1:9" s="1" customFormat="1" ht="12.95" customHeight="1">
      <c r="A11" s="16">
        <v>9359</v>
      </c>
      <c r="B11" s="20" t="s">
        <v>16</v>
      </c>
      <c r="C11" s="63">
        <v>14555769.479999999</v>
      </c>
      <c r="D11" s="78">
        <v>3679667.1300000004</v>
      </c>
      <c r="E11" s="79">
        <f t="shared" si="1"/>
        <v>19.462099399567638</v>
      </c>
      <c r="F11" s="80">
        <v>14555769.479999999</v>
      </c>
      <c r="G11" s="79">
        <f t="shared" si="2"/>
        <v>17.86914806739172</v>
      </c>
      <c r="H11" s="80">
        <v>0</v>
      </c>
      <c r="I11" s="67">
        <f t="shared" si="0"/>
        <v>0</v>
      </c>
    </row>
    <row r="12" spans="1:9" s="1" customFormat="1" ht="15" customHeight="1">
      <c r="A12" s="120" t="s">
        <v>17</v>
      </c>
      <c r="B12" s="120"/>
      <c r="C12" s="56">
        <f>SUM(C4:C11)</f>
        <v>224686790.47999999</v>
      </c>
      <c r="D12" s="68">
        <f t="shared" ref="D12:H12" si="3">SUM(D4:D11)</f>
        <v>18906835.559999999</v>
      </c>
      <c r="E12" s="68">
        <f>SUM(E4:E11)</f>
        <v>99.999999999999986</v>
      </c>
      <c r="F12" s="68">
        <f t="shared" si="3"/>
        <v>81457545.849999994</v>
      </c>
      <c r="G12" s="68">
        <f t="shared" si="3"/>
        <v>99.999999999999986</v>
      </c>
      <c r="H12" s="68">
        <f t="shared" si="3"/>
        <v>143229244.63000003</v>
      </c>
      <c r="I12" s="57">
        <f>SUM(I4:I10)</f>
        <v>99.999999999999986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7.9094835509336674</v>
      </c>
    </row>
    <row r="16" spans="1:9">
      <c r="C16" s="14">
        <v>1869</v>
      </c>
      <c r="D16" s="12">
        <f t="shared" si="4"/>
        <v>373983.66000000003</v>
      </c>
      <c r="E16" s="13">
        <f t="shared" ref="E16:E22" si="5">(D16/D$24)*100</f>
        <v>0.45911481385490338</v>
      </c>
    </row>
    <row r="17" spans="3:5">
      <c r="C17" s="14">
        <v>11134</v>
      </c>
      <c r="D17" s="12">
        <f t="shared" si="4"/>
        <v>44622716.75999999</v>
      </c>
      <c r="E17" s="13">
        <f t="shared" si="5"/>
        <v>54.780335319910691</v>
      </c>
    </row>
    <row r="18" spans="3:5">
      <c r="C18" s="14">
        <v>1858</v>
      </c>
      <c r="D18" s="12">
        <f t="shared" si="4"/>
        <v>11972567.27</v>
      </c>
      <c r="E18" s="13">
        <f t="shared" si="5"/>
        <v>14.697922881259995</v>
      </c>
    </row>
    <row r="19" spans="3:5">
      <c r="C19" s="14">
        <v>1882</v>
      </c>
      <c r="D19" s="12">
        <f t="shared" si="4"/>
        <v>1199230.6400000001</v>
      </c>
      <c r="E19" s="13">
        <f t="shared" si="5"/>
        <v>1.472215529557352</v>
      </c>
    </row>
    <row r="20" spans="3:5">
      <c r="C20" s="14">
        <v>11135</v>
      </c>
      <c r="D20" s="12">
        <f t="shared" si="4"/>
        <v>633965.41999999993</v>
      </c>
      <c r="E20" s="13">
        <f t="shared" si="5"/>
        <v>0.77827709315895122</v>
      </c>
    </row>
    <row r="21" spans="3:5">
      <c r="C21" s="14">
        <v>1786</v>
      </c>
      <c r="D21" s="12">
        <f>F10</f>
        <v>1656441.4300000002</v>
      </c>
      <c r="E21" s="13">
        <f t="shared" si="5"/>
        <v>2.0335027439327158</v>
      </c>
    </row>
    <row r="22" spans="3:5">
      <c r="C22" s="14">
        <v>9359</v>
      </c>
      <c r="D22" s="12">
        <f>F11</f>
        <v>14555769.479999999</v>
      </c>
      <c r="E22" s="13">
        <f t="shared" si="5"/>
        <v>17.86914806739172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81457545.849999994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0" sqref="F20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24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58" t="s">
        <v>4</v>
      </c>
      <c r="E3" s="58" t="s">
        <v>5</v>
      </c>
      <c r="F3" s="58" t="s">
        <v>4</v>
      </c>
      <c r="G3" s="58" t="s">
        <v>5</v>
      </c>
      <c r="H3" s="58" t="s">
        <v>4</v>
      </c>
      <c r="I3" s="59" t="s">
        <v>5</v>
      </c>
    </row>
    <row r="4" spans="1:9" s="1" customFormat="1" ht="12.95" customHeight="1">
      <c r="A4" s="15">
        <v>1843</v>
      </c>
      <c r="B4" s="19" t="s">
        <v>8</v>
      </c>
      <c r="C4" s="93">
        <v>14760000</v>
      </c>
      <c r="D4" s="81">
        <v>0</v>
      </c>
      <c r="E4" s="82">
        <f>(D4/D$12)*100</f>
        <v>0</v>
      </c>
      <c r="F4" s="83">
        <v>6442871.1899999995</v>
      </c>
      <c r="G4" s="82">
        <f>(F4/F$12)*100</f>
        <v>6.722387282133278</v>
      </c>
      <c r="H4" s="83">
        <v>8317128.8100000005</v>
      </c>
      <c r="I4" s="84">
        <f>(H4/H$12)*100</f>
        <v>6.2735920169168038</v>
      </c>
    </row>
    <row r="5" spans="1:9" s="1" customFormat="1" ht="12.95" customHeight="1">
      <c r="A5" s="16">
        <v>1869</v>
      </c>
      <c r="B5" s="20" t="s">
        <v>9</v>
      </c>
      <c r="C5" s="94">
        <v>2600000</v>
      </c>
      <c r="D5" s="85">
        <v>3500</v>
      </c>
      <c r="E5" s="86">
        <f t="shared" ref="E5:E11" si="0">(D5/D$12)*100</f>
        <v>2.4331804131351525E-2</v>
      </c>
      <c r="F5" s="87">
        <v>377483.66000000003</v>
      </c>
      <c r="G5" s="86">
        <f t="shared" ref="G5:G11" si="1">(F5/F$12)*100</f>
        <v>0.3938603272304631</v>
      </c>
      <c r="H5" s="87">
        <v>2222516.34</v>
      </c>
      <c r="I5" s="88">
        <f t="shared" ref="I5:I11" si="2">(H5/H$12)*100</f>
        <v>1.6764391999468324</v>
      </c>
    </row>
    <row r="6" spans="1:9" s="1" customFormat="1" ht="12.95" customHeight="1">
      <c r="A6" s="15">
        <v>11134</v>
      </c>
      <c r="B6" s="19" t="s">
        <v>10</v>
      </c>
      <c r="C6" s="95">
        <v>160171021</v>
      </c>
      <c r="D6" s="89">
        <v>9984676.3200000003</v>
      </c>
      <c r="E6" s="90">
        <f t="shared" si="0"/>
        <v>69.412911009481064</v>
      </c>
      <c r="F6" s="91">
        <v>54607393.079999998</v>
      </c>
      <c r="G6" s="90">
        <f t="shared" si="1"/>
        <v>56.976468087893714</v>
      </c>
      <c r="H6" s="91">
        <v>105563627.92</v>
      </c>
      <c r="I6" s="92">
        <f t="shared" si="2"/>
        <v>79.62641297552392</v>
      </c>
    </row>
    <row r="7" spans="1:9" s="1" customFormat="1" ht="12.95" customHeight="1">
      <c r="A7" s="16">
        <v>1858</v>
      </c>
      <c r="B7" s="20" t="s">
        <v>11</v>
      </c>
      <c r="C7" s="94">
        <v>20250000</v>
      </c>
      <c r="D7" s="85">
        <v>277425.46999999997</v>
      </c>
      <c r="E7" s="86">
        <f t="shared" si="0"/>
        <v>1.9286463420251823</v>
      </c>
      <c r="F7" s="87">
        <v>12249992.739999998</v>
      </c>
      <c r="G7" s="86">
        <f t="shared" si="1"/>
        <v>12.781443703145182</v>
      </c>
      <c r="H7" s="87">
        <v>8000007.2600000016</v>
      </c>
      <c r="I7" s="88">
        <f t="shared" si="2"/>
        <v>6.0343879273901102</v>
      </c>
    </row>
    <row r="8" spans="1:9" s="1" customFormat="1" ht="12.95" customHeight="1">
      <c r="A8" s="15">
        <v>1882</v>
      </c>
      <c r="B8" s="19" t="s">
        <v>12</v>
      </c>
      <c r="C8" s="95">
        <v>1700000</v>
      </c>
      <c r="D8" s="89">
        <v>3406.48</v>
      </c>
      <c r="E8" s="90">
        <f t="shared" si="0"/>
        <v>2.3681658324961812E-2</v>
      </c>
      <c r="F8" s="91">
        <v>1202637.1200000001</v>
      </c>
      <c r="G8" s="90">
        <f t="shared" si="1"/>
        <v>1.2548120615941409</v>
      </c>
      <c r="H8" s="91">
        <v>497362.87999999989</v>
      </c>
      <c r="I8" s="92">
        <f t="shared" si="2"/>
        <v>0.37515972936804248</v>
      </c>
    </row>
    <row r="9" spans="1:9" s="1" customFormat="1" ht="12.95" customHeight="1">
      <c r="A9" s="16">
        <v>11135</v>
      </c>
      <c r="B9" s="20" t="s">
        <v>13</v>
      </c>
      <c r="C9" s="94">
        <v>3600000</v>
      </c>
      <c r="D9" s="85">
        <v>3572.12</v>
      </c>
      <c r="E9" s="86">
        <f t="shared" si="0"/>
        <v>2.4833178335338116E-2</v>
      </c>
      <c r="F9" s="87">
        <v>637537.53999999992</v>
      </c>
      <c r="G9" s="86">
        <f t="shared" si="1"/>
        <v>0.66519632697771447</v>
      </c>
      <c r="H9" s="87">
        <v>2962462.46</v>
      </c>
      <c r="I9" s="88">
        <f t="shared" si="2"/>
        <v>2.2345789351159171</v>
      </c>
    </row>
    <row r="10" spans="1:9" s="1" customFormat="1" ht="12.95" customHeight="1">
      <c r="A10" s="15">
        <v>1786</v>
      </c>
      <c r="B10" s="19" t="s">
        <v>15</v>
      </c>
      <c r="C10" s="95">
        <v>7050000</v>
      </c>
      <c r="D10" s="89">
        <v>383031.98</v>
      </c>
      <c r="E10" s="90">
        <f t="shared" si="0"/>
        <v>2.6628168895439295</v>
      </c>
      <c r="F10" s="91">
        <v>2039473.4100000001</v>
      </c>
      <c r="G10" s="90">
        <f t="shared" si="1"/>
        <v>2.1279534712586723</v>
      </c>
      <c r="H10" s="91">
        <v>5010526.59</v>
      </c>
      <c r="I10" s="92">
        <f t="shared" si="2"/>
        <v>3.7794292157383778</v>
      </c>
    </row>
    <row r="11" spans="1:9" s="1" customFormat="1" ht="12.95" customHeight="1">
      <c r="A11" s="16">
        <v>9359</v>
      </c>
      <c r="B11" s="20" t="s">
        <v>16</v>
      </c>
      <c r="C11" s="94">
        <v>18284622.73</v>
      </c>
      <c r="D11" s="85">
        <v>3728853.2499999995</v>
      </c>
      <c r="E11" s="86">
        <f t="shared" si="0"/>
        <v>25.922779118158157</v>
      </c>
      <c r="F11" s="87">
        <v>18284622.73</v>
      </c>
      <c r="G11" s="86">
        <f t="shared" si="1"/>
        <v>19.07787873976681</v>
      </c>
      <c r="H11" s="87">
        <v>0</v>
      </c>
      <c r="I11" s="88">
        <f t="shared" si="2"/>
        <v>0</v>
      </c>
    </row>
    <row r="12" spans="1:9" s="1" customFormat="1" ht="15" customHeight="1">
      <c r="A12" s="120" t="s">
        <v>17</v>
      </c>
      <c r="B12" s="120"/>
      <c r="C12" s="96">
        <f>SUM(C4:C11)</f>
        <v>228415643.72999999</v>
      </c>
      <c r="D12" s="97">
        <f t="shared" ref="D12:I12" si="3">SUM(D4:D11)</f>
        <v>14384465.620000001</v>
      </c>
      <c r="E12" s="97">
        <f t="shared" si="3"/>
        <v>100</v>
      </c>
      <c r="F12" s="97">
        <f t="shared" si="3"/>
        <v>95842011.470000014</v>
      </c>
      <c r="G12" s="97">
        <f t="shared" si="3"/>
        <v>100</v>
      </c>
      <c r="H12" s="97">
        <f t="shared" si="3"/>
        <v>132573632.26000001</v>
      </c>
      <c r="I12" s="98">
        <f t="shared" si="3"/>
        <v>100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4">F4</f>
        <v>6442871.1899999995</v>
      </c>
      <c r="E15" s="13">
        <f>(D15/D$24)*100</f>
        <v>6.722387282133278</v>
      </c>
    </row>
    <row r="16" spans="1:9">
      <c r="C16" s="14">
        <v>1869</v>
      </c>
      <c r="D16" s="12">
        <f t="shared" si="4"/>
        <v>377483.66000000003</v>
      </c>
      <c r="E16" s="13">
        <f t="shared" ref="E16:E22" si="5">(D16/D$24)*100</f>
        <v>0.3938603272304631</v>
      </c>
    </row>
    <row r="17" spans="3:5">
      <c r="C17" s="14">
        <v>11134</v>
      </c>
      <c r="D17" s="12">
        <f t="shared" si="4"/>
        <v>54607393.079999998</v>
      </c>
      <c r="E17" s="13">
        <f t="shared" si="5"/>
        <v>56.976468087893714</v>
      </c>
    </row>
    <row r="18" spans="3:5">
      <c r="C18" s="14">
        <v>1858</v>
      </c>
      <c r="D18" s="12">
        <f t="shared" si="4"/>
        <v>12249992.739999998</v>
      </c>
      <c r="E18" s="13">
        <f t="shared" si="5"/>
        <v>12.781443703145182</v>
      </c>
    </row>
    <row r="19" spans="3:5">
      <c r="C19" s="14">
        <v>1882</v>
      </c>
      <c r="D19" s="12">
        <f t="shared" si="4"/>
        <v>1202637.1200000001</v>
      </c>
      <c r="E19" s="13">
        <f t="shared" si="5"/>
        <v>1.2548120615941409</v>
      </c>
    </row>
    <row r="20" spans="3:5">
      <c r="C20" s="14">
        <v>11135</v>
      </c>
      <c r="D20" s="12">
        <f t="shared" si="4"/>
        <v>637537.53999999992</v>
      </c>
      <c r="E20" s="13">
        <f t="shared" si="5"/>
        <v>0.66519632697771447</v>
      </c>
    </row>
    <row r="21" spans="3:5">
      <c r="C21" s="14">
        <v>1786</v>
      </c>
      <c r="D21" s="12">
        <f>F10</f>
        <v>2039473.4100000001</v>
      </c>
      <c r="E21" s="13">
        <f t="shared" si="5"/>
        <v>2.1279534712586723</v>
      </c>
    </row>
    <row r="22" spans="3:5">
      <c r="C22" s="14">
        <v>9359</v>
      </c>
      <c r="D22" s="12">
        <f>F11</f>
        <v>18284622.73</v>
      </c>
      <c r="E22" s="13">
        <f t="shared" si="5"/>
        <v>19.07787873976681</v>
      </c>
    </row>
    <row r="23" spans="3:5">
      <c r="D23" s="4"/>
      <c r="E23" s="13">
        <f>SUM(E15:E22)</f>
        <v>100</v>
      </c>
    </row>
    <row r="24" spans="3:5">
      <c r="D24" s="4">
        <f>SUM(D15:D23)</f>
        <v>95842011.470000014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25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99" t="s">
        <v>4</v>
      </c>
      <c r="E3" s="99" t="s">
        <v>5</v>
      </c>
      <c r="F3" s="99" t="s">
        <v>4</v>
      </c>
      <c r="G3" s="99" t="s">
        <v>5</v>
      </c>
      <c r="H3" s="99" t="s">
        <v>4</v>
      </c>
      <c r="I3" s="10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292023.37</v>
      </c>
      <c r="E4" s="103">
        <f>(D4/D$12)*100</f>
        <v>1.5268436386922195</v>
      </c>
      <c r="F4" s="21">
        <v>6734894.5600000005</v>
      </c>
      <c r="G4" s="103">
        <f>(F4/F$12)*100</f>
        <v>5.8580620206366323</v>
      </c>
      <c r="H4" s="21">
        <v>8025105.4399999995</v>
      </c>
      <c r="I4" s="104">
        <f>(H4/H$12)*100</f>
        <v>6.8351899831651002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90540</v>
      </c>
      <c r="E5" s="105">
        <f t="shared" ref="E5:E11" si="0">(D5/D$12)*100</f>
        <v>0.47338821905655554</v>
      </c>
      <c r="F5" s="23">
        <v>468023.66000000003</v>
      </c>
      <c r="G5" s="105">
        <f t="shared" ref="G5:G11" si="1">(F5/F$12)*100</f>
        <v>0.40709050497820298</v>
      </c>
      <c r="H5" s="23">
        <v>2131976.34</v>
      </c>
      <c r="I5" s="106">
        <f t="shared" ref="I5:I11" si="2">(H5/H$12)*100</f>
        <v>1.8158594217190738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13715425.859999999</v>
      </c>
      <c r="E6" s="107">
        <f t="shared" si="0"/>
        <v>71.711078213691465</v>
      </c>
      <c r="F6" s="25">
        <v>68322818.939999983</v>
      </c>
      <c r="G6" s="107">
        <f t="shared" si="1"/>
        <v>59.427702573453068</v>
      </c>
      <c r="H6" s="25">
        <v>91848202.060000017</v>
      </c>
      <c r="I6" s="108">
        <f t="shared" si="2"/>
        <v>78.229490613675509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605195.74</v>
      </c>
      <c r="E7" s="105">
        <f t="shared" si="0"/>
        <v>3.1642647839542106</v>
      </c>
      <c r="F7" s="23">
        <v>12855188.479999997</v>
      </c>
      <c r="G7" s="105">
        <f t="shared" si="1"/>
        <v>11.181539774961752</v>
      </c>
      <c r="H7" s="23">
        <v>6394811.5200000033</v>
      </c>
      <c r="I7" s="106">
        <f t="shared" si="2"/>
        <v>5.4466264614876909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-5107.71</v>
      </c>
      <c r="E8" s="107">
        <f t="shared" si="0"/>
        <v>-2.6705652091422127E-2</v>
      </c>
      <c r="F8" s="25">
        <v>1197529.4100000001</v>
      </c>
      <c r="G8" s="107">
        <f t="shared" si="1"/>
        <v>1.0416201015204007</v>
      </c>
      <c r="H8" s="25">
        <v>1502470.5899999999</v>
      </c>
      <c r="I8" s="108">
        <f t="shared" si="2"/>
        <v>1.2796930836049125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33325.949999999997</v>
      </c>
      <c r="E9" s="105">
        <f t="shared" si="0"/>
        <v>0.17424466665416188</v>
      </c>
      <c r="F9" s="23">
        <v>670863.49</v>
      </c>
      <c r="G9" s="105">
        <f t="shared" si="1"/>
        <v>0.58352211705608981</v>
      </c>
      <c r="H9" s="23">
        <v>2929136.51</v>
      </c>
      <c r="I9" s="106">
        <f t="shared" si="2"/>
        <v>2.4948213680386457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433562.13999999996</v>
      </c>
      <c r="E10" s="107">
        <f t="shared" si="0"/>
        <v>2.2668788304058869</v>
      </c>
      <c r="F10" s="25">
        <v>2473035.5500000003</v>
      </c>
      <c r="G10" s="107">
        <f t="shared" si="1"/>
        <v>2.1510649501748436</v>
      </c>
      <c r="H10" s="25">
        <v>4576964.4499999993</v>
      </c>
      <c r="I10" s="108">
        <f t="shared" si="2"/>
        <v>3.8983190683090587</v>
      </c>
    </row>
    <row r="11" spans="1:9" s="1" customFormat="1" ht="12.95" customHeight="1">
      <c r="A11" s="16">
        <v>9359</v>
      </c>
      <c r="B11" s="20" t="s">
        <v>16</v>
      </c>
      <c r="C11" s="23">
        <v>22245608.630000003</v>
      </c>
      <c r="D11" s="24">
        <v>3960985.9</v>
      </c>
      <c r="E11" s="105">
        <f t="shared" si="0"/>
        <v>20.710007299636928</v>
      </c>
      <c r="F11" s="23">
        <v>22245608.630000003</v>
      </c>
      <c r="G11" s="105">
        <f t="shared" si="1"/>
        <v>19.349397957219026</v>
      </c>
      <c r="H11" s="23">
        <v>0</v>
      </c>
      <c r="I11" s="106">
        <f t="shared" si="2"/>
        <v>0</v>
      </c>
    </row>
    <row r="12" spans="1:9" s="1" customFormat="1" ht="15" customHeight="1">
      <c r="A12" s="120" t="s">
        <v>17</v>
      </c>
      <c r="B12" s="120"/>
      <c r="C12" s="17">
        <f>SUM(C4:C11)</f>
        <v>232376629.63</v>
      </c>
      <c r="D12" s="17">
        <f t="shared" ref="D12:I12" si="3">SUM(D4:D11)</f>
        <v>19125951.249999996</v>
      </c>
      <c r="E12" s="17">
        <f t="shared" si="3"/>
        <v>100</v>
      </c>
      <c r="F12" s="17">
        <f t="shared" si="3"/>
        <v>114967962.71999997</v>
      </c>
      <c r="G12" s="17">
        <f t="shared" si="3"/>
        <v>100</v>
      </c>
      <c r="H12" s="17">
        <f t="shared" si="3"/>
        <v>117408666.91000003</v>
      </c>
      <c r="I12" s="18">
        <f t="shared" si="3"/>
        <v>100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4">F4</f>
        <v>6734894.5600000005</v>
      </c>
      <c r="E15" s="13">
        <f>(D15/D$24)*100</f>
        <v>5.8580620206366323</v>
      </c>
    </row>
    <row r="16" spans="1:9">
      <c r="C16" s="14">
        <v>1869</v>
      </c>
      <c r="D16" s="12">
        <f t="shared" si="4"/>
        <v>468023.66000000003</v>
      </c>
      <c r="E16" s="13">
        <f t="shared" ref="E16:E22" si="5">(D16/D$24)*100</f>
        <v>0.40709050497820298</v>
      </c>
    </row>
    <row r="17" spans="3:5">
      <c r="C17" s="14">
        <v>11134</v>
      </c>
      <c r="D17" s="12">
        <f t="shared" si="4"/>
        <v>68322818.939999983</v>
      </c>
      <c r="E17" s="13">
        <f t="shared" si="5"/>
        <v>59.427702573453068</v>
      </c>
    </row>
    <row r="18" spans="3:5">
      <c r="C18" s="14">
        <v>1858</v>
      </c>
      <c r="D18" s="12">
        <f t="shared" si="4"/>
        <v>12855188.479999997</v>
      </c>
      <c r="E18" s="13">
        <f t="shared" si="5"/>
        <v>11.181539774961752</v>
      </c>
    </row>
    <row r="19" spans="3:5">
      <c r="C19" s="14">
        <v>1882</v>
      </c>
      <c r="D19" s="12">
        <f t="shared" si="4"/>
        <v>1197529.4100000001</v>
      </c>
      <c r="E19" s="13">
        <f t="shared" si="5"/>
        <v>1.0416201015204007</v>
      </c>
    </row>
    <row r="20" spans="3:5">
      <c r="C20" s="14">
        <v>11135</v>
      </c>
      <c r="D20" s="12">
        <f t="shared" si="4"/>
        <v>670863.49</v>
      </c>
      <c r="E20" s="13">
        <f t="shared" si="5"/>
        <v>0.58352211705608981</v>
      </c>
    </row>
    <row r="21" spans="3:5">
      <c r="C21" s="14">
        <v>1786</v>
      </c>
      <c r="D21" s="12">
        <f>F10</f>
        <v>2473035.5500000003</v>
      </c>
      <c r="E21" s="13">
        <f t="shared" si="5"/>
        <v>2.1510649501748436</v>
      </c>
    </row>
    <row r="22" spans="3:5">
      <c r="C22" s="14">
        <v>9359</v>
      </c>
      <c r="D22" s="12">
        <f>F11</f>
        <v>22245608.630000003</v>
      </c>
      <c r="E22" s="13">
        <f t="shared" si="5"/>
        <v>19.349397957219026</v>
      </c>
    </row>
    <row r="23" spans="3:5">
      <c r="D23" s="4"/>
      <c r="E23" s="13">
        <f>SUM(E15:E22)</f>
        <v>100</v>
      </c>
    </row>
    <row r="24" spans="3:5">
      <c r="D24" s="4">
        <f>SUM(D15:D23)</f>
        <v>114967962.71999997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4" sqref="C4:I12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26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101" t="s">
        <v>4</v>
      </c>
      <c r="E3" s="101" t="s">
        <v>5</v>
      </c>
      <c r="F3" s="101" t="s">
        <v>4</v>
      </c>
      <c r="G3" s="101" t="s">
        <v>5</v>
      </c>
      <c r="H3" s="101" t="s">
        <v>4</v>
      </c>
      <c r="I3" s="102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1462161.4</v>
      </c>
      <c r="E4" s="103">
        <f>(D4/D$12)*100</f>
        <v>7.1719335656232648</v>
      </c>
      <c r="F4" s="21">
        <v>8197055.959999999</v>
      </c>
      <c r="G4" s="103">
        <v>6.0559579752832509</v>
      </c>
      <c r="H4" s="21">
        <v>6562944.040000001</v>
      </c>
      <c r="I4" s="104">
        <v>6.4048088396364111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60248.61</v>
      </c>
      <c r="E5" s="105">
        <f t="shared" ref="E5:E11" si="0">(D5/D$12)*100</f>
        <v>0.29552074643821502</v>
      </c>
      <c r="F5" s="23">
        <v>528272.27</v>
      </c>
      <c r="G5" s="105">
        <v>0.39028581508274679</v>
      </c>
      <c r="H5" s="23">
        <v>2071727.73</v>
      </c>
      <c r="I5" s="106">
        <v>2.0218091145607078</v>
      </c>
    </row>
    <row r="6" spans="1:9" s="1" customFormat="1" ht="12.95" customHeight="1">
      <c r="A6" s="15">
        <v>11134</v>
      </c>
      <c r="B6" s="19" t="s">
        <v>10</v>
      </c>
      <c r="C6" s="25">
        <v>160171021</v>
      </c>
      <c r="D6" s="26">
        <v>11863021.829999998</v>
      </c>
      <c r="E6" s="107">
        <f t="shared" si="0"/>
        <v>58.188380880728019</v>
      </c>
      <c r="F6" s="25">
        <v>80185840.770000011</v>
      </c>
      <c r="G6" s="107">
        <v>59.241035352877411</v>
      </c>
      <c r="H6" s="25">
        <v>79985180.229999989</v>
      </c>
      <c r="I6" s="108">
        <v>78.057924348386692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238295.58</v>
      </c>
      <c r="E7" s="105">
        <f t="shared" si="0"/>
        <v>1.1688450185743269</v>
      </c>
      <c r="F7" s="23">
        <v>13093484.059999999</v>
      </c>
      <c r="G7" s="105">
        <v>9.6734229465234876</v>
      </c>
      <c r="H7" s="23">
        <v>6156515.9400000013</v>
      </c>
      <c r="I7" s="106">
        <v>6.0081736905796426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36183.1</v>
      </c>
      <c r="E8" s="107">
        <f t="shared" si="0"/>
        <v>0.1774788948732357</v>
      </c>
      <c r="F8" s="25">
        <v>1233712.5100000002</v>
      </c>
      <c r="G8" s="107">
        <v>0.91146274352642331</v>
      </c>
      <c r="H8" s="25">
        <v>1466287.4899999998</v>
      </c>
      <c r="I8" s="108">
        <v>1.4309570552730606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822543.99</v>
      </c>
      <c r="E9" s="105">
        <f t="shared" si="0"/>
        <v>4.0345962156316588</v>
      </c>
      <c r="F9" s="23">
        <v>1493407.48</v>
      </c>
      <c r="G9" s="105">
        <v>1.10332453297704</v>
      </c>
      <c r="H9" s="23">
        <v>2106592.52</v>
      </c>
      <c r="I9" s="106">
        <v>2.055833831794784</v>
      </c>
    </row>
    <row r="10" spans="1:9" s="1" customFormat="1" ht="12.95" customHeight="1">
      <c r="A10" s="15">
        <v>1786</v>
      </c>
      <c r="B10" s="19" t="s">
        <v>15</v>
      </c>
      <c r="C10" s="25">
        <v>7050000</v>
      </c>
      <c r="D10" s="26">
        <v>457205.06</v>
      </c>
      <c r="E10" s="107">
        <f t="shared" si="0"/>
        <v>2.2426007937200358</v>
      </c>
      <c r="F10" s="25">
        <v>2930240.6100000003</v>
      </c>
      <c r="G10" s="107">
        <v>2.1648521223012809</v>
      </c>
      <c r="H10" s="25">
        <v>4119759.3899999997</v>
      </c>
      <c r="I10" s="108">
        <v>4.0204931197687168</v>
      </c>
    </row>
    <row r="11" spans="1:9" s="1" customFormat="1" ht="12.95" customHeight="1">
      <c r="A11" s="16">
        <v>9359</v>
      </c>
      <c r="B11" s="20" t="s">
        <v>16</v>
      </c>
      <c r="C11" s="23">
        <v>27693218.220000003</v>
      </c>
      <c r="D11" s="24">
        <v>5447609.5899999999</v>
      </c>
      <c r="E11" s="105">
        <f t="shared" si="0"/>
        <v>26.720643884411249</v>
      </c>
      <c r="F11" s="23">
        <v>27693218.220000003</v>
      </c>
      <c r="G11" s="105">
        <v>20.459658511428351</v>
      </c>
      <c r="H11" s="23">
        <v>0</v>
      </c>
      <c r="I11" s="106">
        <v>0</v>
      </c>
    </row>
    <row r="12" spans="1:9" s="1" customFormat="1" ht="15" customHeight="1">
      <c r="A12" s="120" t="s">
        <v>17</v>
      </c>
      <c r="B12" s="120"/>
      <c r="C12" s="17">
        <f>SUM(C4:C11)</f>
        <v>237824239.22</v>
      </c>
      <c r="D12" s="17">
        <f t="shared" ref="D12:I12" si="1">SUM(D4:D11)</f>
        <v>20387269.159999996</v>
      </c>
      <c r="E12" s="17">
        <f t="shared" si="1"/>
        <v>100</v>
      </c>
      <c r="F12" s="17">
        <f t="shared" si="1"/>
        <v>135355231.88000003</v>
      </c>
      <c r="G12" s="17">
        <f t="shared" si="1"/>
        <v>100</v>
      </c>
      <c r="H12" s="17">
        <f t="shared" si="1"/>
        <v>102469007.33999997</v>
      </c>
      <c r="I12" s="18">
        <f t="shared" si="1"/>
        <v>100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2">F4</f>
        <v>8197055.959999999</v>
      </c>
      <c r="E15" s="13">
        <f>(D15/D$24)*100</f>
        <v>6.0559579752832509</v>
      </c>
    </row>
    <row r="16" spans="1:9">
      <c r="C16" s="14">
        <v>1869</v>
      </c>
      <c r="D16" s="12">
        <f t="shared" si="2"/>
        <v>528272.27</v>
      </c>
      <c r="E16" s="13">
        <f t="shared" ref="E16:E22" si="3">(D16/D$24)*100</f>
        <v>0.39028581508274679</v>
      </c>
    </row>
    <row r="17" spans="3:5">
      <c r="C17" s="14">
        <v>11134</v>
      </c>
      <c r="D17" s="12">
        <f t="shared" si="2"/>
        <v>80185840.770000011</v>
      </c>
      <c r="E17" s="13">
        <f t="shared" si="3"/>
        <v>59.241035352877411</v>
      </c>
    </row>
    <row r="18" spans="3:5">
      <c r="C18" s="14">
        <v>1858</v>
      </c>
      <c r="D18" s="12">
        <f t="shared" si="2"/>
        <v>13093484.059999999</v>
      </c>
      <c r="E18" s="13">
        <f t="shared" si="3"/>
        <v>9.6734229465234876</v>
      </c>
    </row>
    <row r="19" spans="3:5">
      <c r="C19" s="14">
        <v>1882</v>
      </c>
      <c r="D19" s="12">
        <f t="shared" si="2"/>
        <v>1233712.5100000002</v>
      </c>
      <c r="E19" s="13">
        <f t="shared" si="3"/>
        <v>0.91146274352642331</v>
      </c>
    </row>
    <row r="20" spans="3:5">
      <c r="C20" s="14">
        <v>11135</v>
      </c>
      <c r="D20" s="12">
        <f t="shared" si="2"/>
        <v>1493407.48</v>
      </c>
      <c r="E20" s="13">
        <f t="shared" si="3"/>
        <v>1.10332453297704</v>
      </c>
    </row>
    <row r="21" spans="3:5">
      <c r="C21" s="14">
        <v>1786</v>
      </c>
      <c r="D21" s="12">
        <f>F10</f>
        <v>2930240.6100000003</v>
      </c>
      <c r="E21" s="13">
        <f t="shared" si="3"/>
        <v>2.1648521223012809</v>
      </c>
    </row>
    <row r="22" spans="3:5">
      <c r="C22" s="14">
        <v>9359</v>
      </c>
      <c r="D22" s="12">
        <f>F11</f>
        <v>27693218.220000003</v>
      </c>
      <c r="E22" s="13">
        <f t="shared" si="3"/>
        <v>20.459658511428351</v>
      </c>
    </row>
    <row r="23" spans="3:5">
      <c r="D23" s="4"/>
      <c r="E23" s="13">
        <f>SUM(E15:E22)</f>
        <v>100</v>
      </c>
    </row>
    <row r="24" spans="3:5">
      <c r="D24" s="4">
        <f>SUM(D15:D23)</f>
        <v>135355231.88000003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D23" sqref="D23"/>
    </sheetView>
  </sheetViews>
  <sheetFormatPr defaultRowHeight="15"/>
  <cols>
    <col min="2" max="2" width="82" customWidth="1"/>
    <col min="3" max="3" width="15.5703125" bestFit="1" customWidth="1"/>
    <col min="4" max="4" width="14.7109375" bestFit="1" customWidth="1"/>
    <col min="6" max="6" width="15.5703125" bestFit="1" customWidth="1"/>
    <col min="8" max="8" width="14.7109375" bestFit="1" customWidth="1"/>
  </cols>
  <sheetData>
    <row r="1" spans="1:9" s="1" customFormat="1" ht="30" customHeight="1" thickBot="1">
      <c r="A1" s="114" t="s">
        <v>20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15" customHeight="1" thickBot="1">
      <c r="A2" s="115" t="s">
        <v>0</v>
      </c>
      <c r="B2" s="116" t="s">
        <v>6</v>
      </c>
      <c r="C2" s="117" t="s">
        <v>1</v>
      </c>
      <c r="D2" s="119" t="s">
        <v>27</v>
      </c>
      <c r="E2" s="115"/>
      <c r="F2" s="2" t="s">
        <v>2</v>
      </c>
      <c r="G2" s="2"/>
      <c r="H2" s="119" t="s">
        <v>3</v>
      </c>
      <c r="I2" s="122"/>
    </row>
    <row r="3" spans="1:9" s="1" customFormat="1" ht="15" customHeight="1" thickBot="1">
      <c r="A3" s="115"/>
      <c r="B3" s="116"/>
      <c r="C3" s="118"/>
      <c r="D3" s="109" t="s">
        <v>4</v>
      </c>
      <c r="E3" s="109" t="s">
        <v>5</v>
      </c>
      <c r="F3" s="109" t="s">
        <v>4</v>
      </c>
      <c r="G3" s="109" t="s">
        <v>5</v>
      </c>
      <c r="H3" s="109" t="s">
        <v>4</v>
      </c>
      <c r="I3" s="110" t="s">
        <v>5</v>
      </c>
    </row>
    <row r="4" spans="1:9" s="1" customFormat="1" ht="12.95" customHeight="1">
      <c r="A4" s="15">
        <v>1843</v>
      </c>
      <c r="B4" s="19" t="s">
        <v>8</v>
      </c>
      <c r="C4" s="21">
        <v>14760000</v>
      </c>
      <c r="D4" s="22">
        <v>0</v>
      </c>
      <c r="E4" s="103">
        <f>(D4/D$12)*100</f>
        <v>0</v>
      </c>
      <c r="F4" s="21">
        <v>8197055.959999999</v>
      </c>
      <c r="G4" s="103">
        <f>(F4/F$12)*100</f>
        <v>5.3269475579231802</v>
      </c>
      <c r="H4" s="21">
        <v>6562944.040000001</v>
      </c>
      <c r="I4" s="103">
        <f>(H4/H$12)*100</f>
        <v>7.4474167012003347</v>
      </c>
    </row>
    <row r="5" spans="1:9" s="1" customFormat="1" ht="12.95" customHeight="1">
      <c r="A5" s="16">
        <v>1869</v>
      </c>
      <c r="B5" s="20" t="s">
        <v>9</v>
      </c>
      <c r="C5" s="23">
        <v>2600000</v>
      </c>
      <c r="D5" s="24">
        <v>159855.20000000001</v>
      </c>
      <c r="E5" s="105">
        <f t="shared" ref="E5:E11" si="0">(D5/D$12)*100</f>
        <v>0.86297141020242307</v>
      </c>
      <c r="F5" s="23">
        <v>688127.47</v>
      </c>
      <c r="G5" s="105">
        <f t="shared" ref="G5:G11" si="1">(F5/F$12)*100</f>
        <v>0.44718725402679282</v>
      </c>
      <c r="H5" s="23">
        <v>1911872.53</v>
      </c>
      <c r="I5" s="106">
        <v>2.1695311317157193</v>
      </c>
    </row>
    <row r="6" spans="1:9" s="1" customFormat="1" ht="12.95" customHeight="1">
      <c r="A6" s="15">
        <v>11134</v>
      </c>
      <c r="B6" s="19" t="s">
        <v>10</v>
      </c>
      <c r="C6" s="25">
        <v>157671021</v>
      </c>
      <c r="D6" s="26">
        <v>11482184.699999999</v>
      </c>
      <c r="E6" s="107">
        <f t="shared" si="0"/>
        <v>61.986079419147359</v>
      </c>
      <c r="F6" s="25">
        <v>91668025.469999999</v>
      </c>
      <c r="G6" s="107">
        <f t="shared" si="1"/>
        <v>59.571481126872342</v>
      </c>
      <c r="H6" s="25">
        <v>66002995.530000001</v>
      </c>
      <c r="I6" s="108">
        <v>74.89806529561281</v>
      </c>
    </row>
    <row r="7" spans="1:9" s="1" customFormat="1" ht="12.95" customHeight="1">
      <c r="A7" s="16">
        <v>1858</v>
      </c>
      <c r="B7" s="20" t="s">
        <v>11</v>
      </c>
      <c r="C7" s="23">
        <v>19250000</v>
      </c>
      <c r="D7" s="24">
        <v>596876.31000000006</v>
      </c>
      <c r="E7" s="105">
        <f t="shared" si="0"/>
        <v>3.2222110444772434</v>
      </c>
      <c r="F7" s="23">
        <v>13690360.369999999</v>
      </c>
      <c r="G7" s="105">
        <f t="shared" si="1"/>
        <v>8.8968322402498003</v>
      </c>
      <c r="H7" s="23">
        <v>5559639.6300000008</v>
      </c>
      <c r="I7" s="106">
        <v>6.3088992959198302</v>
      </c>
    </row>
    <row r="8" spans="1:9" s="1" customFormat="1" ht="12.95" customHeight="1">
      <c r="A8" s="15">
        <v>1882</v>
      </c>
      <c r="B8" s="19" t="s">
        <v>12</v>
      </c>
      <c r="C8" s="25">
        <v>2700000</v>
      </c>
      <c r="D8" s="26">
        <v>700442.54</v>
      </c>
      <c r="E8" s="107">
        <f t="shared" si="0"/>
        <v>3.7813088752168653</v>
      </c>
      <c r="F8" s="25">
        <v>1934155.0500000003</v>
      </c>
      <c r="G8" s="107">
        <f t="shared" si="1"/>
        <v>1.2569320705530829</v>
      </c>
      <c r="H8" s="25">
        <v>765844.94999999972</v>
      </c>
      <c r="I8" s="108">
        <v>0.86905608769443854</v>
      </c>
    </row>
    <row r="9" spans="1:9" s="1" customFormat="1" ht="12.95" customHeight="1">
      <c r="A9" s="16">
        <v>11135</v>
      </c>
      <c r="B9" s="20" t="s">
        <v>13</v>
      </c>
      <c r="C9" s="23">
        <v>3600000</v>
      </c>
      <c r="D9" s="24">
        <v>576958.30000000005</v>
      </c>
      <c r="E9" s="105">
        <f t="shared" si="0"/>
        <v>3.1146845256143854</v>
      </c>
      <c r="F9" s="23">
        <v>2070365.78</v>
      </c>
      <c r="G9" s="105">
        <f t="shared" si="1"/>
        <v>1.3454501213114471</v>
      </c>
      <c r="H9" s="23">
        <v>1529634.22</v>
      </c>
      <c r="I9" s="106">
        <v>1.7357794561898392</v>
      </c>
    </row>
    <row r="10" spans="1:9" s="1" customFormat="1" ht="12.95" customHeight="1">
      <c r="A10" s="15">
        <v>1786</v>
      </c>
      <c r="B10" s="19" t="s">
        <v>15</v>
      </c>
      <c r="C10" s="25">
        <v>9550000</v>
      </c>
      <c r="D10" s="26">
        <v>828924.65</v>
      </c>
      <c r="E10" s="107">
        <f t="shared" si="0"/>
        <v>4.4749140106924887</v>
      </c>
      <c r="F10" s="25">
        <v>3759165.2600000002</v>
      </c>
      <c r="G10" s="107">
        <f t="shared" si="1"/>
        <v>2.4429351585867005</v>
      </c>
      <c r="H10" s="25">
        <v>5790834.7400000002</v>
      </c>
      <c r="I10" s="108">
        <v>6.5712520316670409</v>
      </c>
    </row>
    <row r="11" spans="1:9" s="1" customFormat="1" ht="12.95" customHeight="1">
      <c r="A11" s="16">
        <v>9359</v>
      </c>
      <c r="B11" s="20" t="s">
        <v>16</v>
      </c>
      <c r="C11" s="23">
        <v>31871788.330000006</v>
      </c>
      <c r="D11" s="24">
        <v>4178570.11</v>
      </c>
      <c r="E11" s="105">
        <f t="shared" si="0"/>
        <v>22.557830714649217</v>
      </c>
      <c r="F11" s="23">
        <v>31871788.330000006</v>
      </c>
      <c r="G11" s="105">
        <f t="shared" si="1"/>
        <v>20.712234470476648</v>
      </c>
      <c r="H11" s="23">
        <v>0</v>
      </c>
      <c r="I11" s="106">
        <v>0</v>
      </c>
    </row>
    <row r="12" spans="1:9" s="1" customFormat="1" ht="15" customHeight="1">
      <c r="A12" s="120" t="s">
        <v>17</v>
      </c>
      <c r="B12" s="120"/>
      <c r="C12" s="17">
        <f>SUM(C4:C11)</f>
        <v>242002809.33000001</v>
      </c>
      <c r="D12" s="17">
        <f t="shared" ref="D12:I12" si="2">SUM(D4:D11)</f>
        <v>18523811.810000002</v>
      </c>
      <c r="E12" s="17">
        <f t="shared" si="2"/>
        <v>99.999999999999972</v>
      </c>
      <c r="F12" s="17">
        <f t="shared" si="2"/>
        <v>153879043.69000003</v>
      </c>
      <c r="G12" s="17">
        <f t="shared" si="2"/>
        <v>99.999999999999986</v>
      </c>
      <c r="H12" s="17">
        <f t="shared" si="2"/>
        <v>88123765.639999986</v>
      </c>
      <c r="I12" s="17">
        <f t="shared" si="2"/>
        <v>100.00000000000001</v>
      </c>
    </row>
    <row r="13" spans="1:9">
      <c r="A13" s="111" t="s">
        <v>18</v>
      </c>
      <c r="B13" s="111"/>
      <c r="C13" s="111"/>
      <c r="D13" s="111"/>
      <c r="E13" s="111"/>
      <c r="F13" s="111"/>
      <c r="G13" s="111"/>
      <c r="H13" s="111"/>
      <c r="I13" s="111"/>
    </row>
    <row r="15" spans="1:9">
      <c r="C15" s="14">
        <v>1843</v>
      </c>
      <c r="D15" s="12">
        <f t="shared" ref="D15:D20" si="3">F4</f>
        <v>8197055.959999999</v>
      </c>
      <c r="E15" s="13">
        <f>(D15/D$24)*100</f>
        <v>5.3269475579231802</v>
      </c>
    </row>
    <row r="16" spans="1:9">
      <c r="C16" s="14">
        <v>1869</v>
      </c>
      <c r="D16" s="12">
        <f t="shared" si="3"/>
        <v>688127.47</v>
      </c>
      <c r="E16" s="13">
        <f t="shared" ref="E16:E22" si="4">(D16/D$24)*100</f>
        <v>0.44718725402679282</v>
      </c>
    </row>
    <row r="17" spans="3:5">
      <c r="C17" s="14">
        <v>11134</v>
      </c>
      <c r="D17" s="12">
        <f t="shared" si="3"/>
        <v>91668025.469999999</v>
      </c>
      <c r="E17" s="13">
        <f t="shared" si="4"/>
        <v>59.571481126872342</v>
      </c>
    </row>
    <row r="18" spans="3:5">
      <c r="C18" s="14">
        <v>1858</v>
      </c>
      <c r="D18" s="12">
        <f t="shared" si="3"/>
        <v>13690360.369999999</v>
      </c>
      <c r="E18" s="13">
        <f t="shared" si="4"/>
        <v>8.8968322402498003</v>
      </c>
    </row>
    <row r="19" spans="3:5">
      <c r="C19" s="14">
        <v>1882</v>
      </c>
      <c r="D19" s="12">
        <f t="shared" si="3"/>
        <v>1934155.0500000003</v>
      </c>
      <c r="E19" s="13">
        <f t="shared" si="4"/>
        <v>1.2569320705530829</v>
      </c>
    </row>
    <row r="20" spans="3:5">
      <c r="C20" s="14">
        <v>11135</v>
      </c>
      <c r="D20" s="12">
        <f t="shared" si="3"/>
        <v>2070365.78</v>
      </c>
      <c r="E20" s="13">
        <f t="shared" si="4"/>
        <v>1.3454501213114471</v>
      </c>
    </row>
    <row r="21" spans="3:5">
      <c r="C21" s="14">
        <v>1786</v>
      </c>
      <c r="D21" s="12">
        <f>F10</f>
        <v>3759165.2600000002</v>
      </c>
      <c r="E21" s="13">
        <f t="shared" si="4"/>
        <v>2.4429351585867005</v>
      </c>
    </row>
    <row r="22" spans="3:5">
      <c r="C22" s="14">
        <v>9359</v>
      </c>
      <c r="D22" s="12">
        <f>F11</f>
        <v>31871788.330000006</v>
      </c>
      <c r="E22" s="13">
        <f t="shared" si="4"/>
        <v>20.712234470476648</v>
      </c>
    </row>
    <row r="23" spans="3:5">
      <c r="D23" s="4"/>
      <c r="E23" s="13">
        <f>SUM(E15:E22)</f>
        <v>99.999999999999986</v>
      </c>
    </row>
    <row r="24" spans="3:5">
      <c r="D24" s="4">
        <f>SUM(D15:D23)</f>
        <v>153879043.69000003</v>
      </c>
    </row>
  </sheetData>
  <mergeCells count="8">
    <mergeCell ref="A12:B12"/>
    <mergeCell ref="A13:I13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TAB JAN-FEV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2015-09-10T20:22:05Z</dcterms:modified>
</cp:coreProperties>
</file>