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1"/>
  </bookViews>
  <sheets>
    <sheet name="JANEIRO" sheetId="1" r:id="rId1"/>
    <sheet name="FEVEREIRO" sheetId="2" r:id="rId2"/>
    <sheet name="Plan2" sheetId="3" r:id="rId3"/>
    <sheet name="Plan3" sheetId="4" r:id="rId4"/>
  </sheets>
  <definedNames/>
  <calcPr fullCalcOnLoad="1"/>
</workbook>
</file>

<file path=xl/sharedStrings.xml><?xml version="1.0" encoding="utf-8"?>
<sst xmlns="http://schemas.openxmlformats.org/spreadsheetml/2006/main" count="58" uniqueCount="26">
  <si>
    <t>CÓDIGO</t>
  </si>
  <si>
    <t>AUTORIZADA</t>
  </si>
  <si>
    <t>EMPENHADO / ANO</t>
  </si>
  <si>
    <t>SALDO</t>
  </si>
  <si>
    <t>R$</t>
  </si>
  <si>
    <t>%</t>
  </si>
  <si>
    <t>PROJETO, ATIVIDADE E OPERAÇÕES ESPECIAIS</t>
  </si>
  <si>
    <t>CAPACITAÇÃO DE RECURSOS HUMANOS - TCE</t>
  </si>
  <si>
    <t>ADMINISTRAÇÃO DE PESSOAL E ENCARGOS</t>
  </si>
  <si>
    <t>MANUTENÇÃO E SERVIÇOS ADMINISTRATIVOS GERAIS - TCE</t>
  </si>
  <si>
    <t>REAPARELHAMENTO DO TRIBUNAL DE CONTAS</t>
  </si>
  <si>
    <t>ENCARGOS COM INATIVOS - TCE</t>
  </si>
  <si>
    <t>ENCARGOS COM INATIVOS - TCE /DESCENTRALIZADO IPREV/FUFIN</t>
  </si>
  <si>
    <t>T O T A L</t>
  </si>
  <si>
    <t>FONTE: Diretoria de Planejamento e Projetos Especiais - DPE</t>
  </si>
  <si>
    <t>TABELA 11 - DESPESA REALIZADA POR AÇÕES</t>
  </si>
  <si>
    <t>JANEIRO</t>
  </si>
  <si>
    <t>1869</t>
  </si>
  <si>
    <t>11134</t>
  </si>
  <si>
    <t>1858</t>
  </si>
  <si>
    <t>1882</t>
  </si>
  <si>
    <t>MANUTENÇÃO E DESENVOLVIMENTO DE TECNOLOGIAS DE INFORMAÇÃO APLICADOS  AO CONTROLE EXTERNO</t>
  </si>
  <si>
    <t>11135</t>
  </si>
  <si>
    <t>1786</t>
  </si>
  <si>
    <t>9359</t>
  </si>
  <si>
    <t>FEVEREIRO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</si>
</sst>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</font>
    <font>
      <sz val="8"/>
      <color indexed="8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i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 style="thin"/>
      <bottom style="thin"/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/>
    </border>
    <border>
      <left style="medium">
        <color rgb="FFFF0000"/>
      </left>
      <right style="medium">
        <color rgb="FFFF0000"/>
      </right>
      <top/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4" fillId="0" borderId="0" xfId="48" applyFont="1">
      <alignment/>
      <protection/>
    </xf>
    <xf numFmtId="0" fontId="5" fillId="16" borderId="10" xfId="48" applyFont="1" applyFill="1" applyBorder="1" applyAlignment="1">
      <alignment horizontal="centerContinuous" vertical="center"/>
      <protection/>
    </xf>
    <xf numFmtId="4" fontId="0" fillId="0" borderId="0" xfId="0" applyNumberFormat="1" applyAlignment="1">
      <alignment/>
    </xf>
    <xf numFmtId="4" fontId="45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5" fillId="0" borderId="0" xfId="0" applyNumberFormat="1" applyFont="1" applyAlignment="1" quotePrefix="1">
      <alignment/>
    </xf>
    <xf numFmtId="4" fontId="7" fillId="19" borderId="11" xfId="48" applyNumberFormat="1" applyFont="1" applyFill="1" applyBorder="1" applyAlignment="1">
      <alignment vertical="center"/>
      <protection/>
    </xf>
    <xf numFmtId="49" fontId="9" fillId="0" borderId="0" xfId="48" applyNumberFormat="1" applyFont="1" applyAlignment="1" quotePrefix="1">
      <alignment horizontal="center"/>
      <protection/>
    </xf>
    <xf numFmtId="4" fontId="9" fillId="0" borderId="0" xfId="48" applyNumberFormat="1" applyFont="1">
      <alignment/>
      <protection/>
    </xf>
    <xf numFmtId="40" fontId="9" fillId="0" borderId="0" xfId="65" applyNumberFormat="1" applyFont="1" applyAlignment="1">
      <alignment/>
    </xf>
    <xf numFmtId="164" fontId="9" fillId="0" borderId="0" xfId="65" applyFont="1" applyAlignment="1">
      <alignment/>
    </xf>
    <xf numFmtId="4" fontId="9" fillId="0" borderId="0" xfId="48" applyNumberFormat="1" applyFont="1" applyBorder="1">
      <alignment/>
      <protection/>
    </xf>
    <xf numFmtId="3" fontId="9" fillId="0" borderId="0" xfId="48" applyNumberFormat="1" applyFont="1">
      <alignment/>
      <protection/>
    </xf>
    <xf numFmtId="49" fontId="4" fillId="0" borderId="0" xfId="48" applyNumberFormat="1" applyFont="1" applyAlignment="1" quotePrefix="1">
      <alignment horizontal="center"/>
      <protection/>
    </xf>
    <xf numFmtId="3" fontId="4" fillId="0" borderId="0" xfId="48" applyNumberFormat="1" applyFont="1" applyAlignment="1">
      <alignment horizontal="left"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2" xfId="48" applyFont="1" applyFill="1" applyBorder="1" applyAlignment="1">
      <alignment horizontal="center"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2" xfId="48" applyFont="1" applyFill="1" applyBorder="1" applyAlignment="1">
      <alignment horizontal="center" vertical="center"/>
      <protection/>
    </xf>
    <xf numFmtId="49" fontId="10" fillId="0" borderId="0" xfId="48" applyNumberFormat="1" applyFont="1" applyAlignment="1" quotePrefix="1">
      <alignment horizontal="center"/>
      <protection/>
    </xf>
    <xf numFmtId="49" fontId="10" fillId="0" borderId="0" xfId="48" applyNumberFormat="1" applyFont="1" applyAlignment="1">
      <alignment horizontal="center"/>
      <protection/>
    </xf>
    <xf numFmtId="3" fontId="10" fillId="0" borderId="0" xfId="48" applyNumberFormat="1" applyFont="1" applyAlignment="1">
      <alignment horizontal="left"/>
      <protection/>
    </xf>
    <xf numFmtId="3" fontId="10" fillId="0" borderId="0" xfId="48" applyNumberFormat="1" applyFont="1">
      <alignment/>
      <protection/>
    </xf>
    <xf numFmtId="0" fontId="7" fillId="19" borderId="13" xfId="48" applyFont="1" applyFill="1" applyBorder="1" applyAlignment="1">
      <alignment horizontal="center" vertical="center"/>
      <protection/>
    </xf>
    <xf numFmtId="0" fontId="46" fillId="0" borderId="14" xfId="0" applyFont="1" applyBorder="1" applyAlignment="1">
      <alignment horizontal="left" vertical="center"/>
    </xf>
    <xf numFmtId="0" fontId="47" fillId="15" borderId="0" xfId="0" applyFont="1" applyFill="1" applyBorder="1" applyAlignment="1">
      <alignment horizontal="center" vertical="center"/>
    </xf>
    <xf numFmtId="0" fontId="5" fillId="16" borderId="15" xfId="48" applyFont="1" applyFill="1" applyBorder="1" applyAlignment="1">
      <alignment horizontal="center"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6" xfId="48" applyFont="1" applyFill="1" applyBorder="1" applyAlignment="1">
      <alignment horizontal="center" vertical="center"/>
      <protection/>
    </xf>
    <xf numFmtId="0" fontId="5" fillId="16" borderId="17" xfId="48" applyFont="1" applyFill="1" applyBorder="1" applyAlignment="1">
      <alignment horizontal="center" vertical="center"/>
      <protection/>
    </xf>
    <xf numFmtId="0" fontId="5" fillId="16" borderId="12" xfId="48" applyFont="1" applyFill="1" applyBorder="1" applyAlignment="1">
      <alignment horizontal="center" vertical="center"/>
      <protection/>
    </xf>
    <xf numFmtId="0" fontId="5" fillId="16" borderId="18" xfId="48" applyFont="1" applyFill="1" applyBorder="1" applyAlignment="1">
      <alignment horizontal="center" vertical="center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Porcentagem 2" xfId="51"/>
    <cellStyle name="Saíd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  <cellStyle name="Vírgula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Despesas realizadas por ações orçamentárias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  / 2019</a:t>
            </a:r>
          </a:p>
        </c:rich>
      </c:tx>
      <c:layout>
        <c:manualLayout>
          <c:xMode val="factor"/>
          <c:yMode val="factor"/>
          <c:x val="0.0055"/>
          <c:y val="0.0115"/>
        </c:manualLayout>
      </c:layout>
      <c:spPr>
        <a:noFill/>
        <a:ln w="3175">
          <a:noFill/>
        </a:ln>
      </c:spPr>
    </c:title>
    <c:view3D>
      <c:rotX val="4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"/>
          <c:y val="0.2105"/>
          <c:w val="0.83325"/>
          <c:h val="0.685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JANEIRO!$C$14:$C$20</c:f>
              <c:numCache/>
            </c:numRef>
          </c:cat>
          <c:val>
            <c:numRef>
              <c:f>JANEIRO!$D$14:$D$20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18975"/>
          <c:w val="0.0975"/>
          <c:h val="0.5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Despesas realizadas por ações orçamentárias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FEV  / 2019</a:t>
            </a:r>
          </a:p>
        </c:rich>
      </c:tx>
      <c:layout>
        <c:manualLayout>
          <c:xMode val="factor"/>
          <c:yMode val="factor"/>
          <c:x val="0.0055"/>
          <c:y val="0.0115"/>
        </c:manualLayout>
      </c:layout>
      <c:spPr>
        <a:noFill/>
        <a:ln w="3175">
          <a:noFill/>
        </a:ln>
      </c:spPr>
    </c:title>
    <c:view3D>
      <c:rotX val="4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"/>
          <c:y val="0.2105"/>
          <c:w val="0.83325"/>
          <c:h val="0.685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FEVEREIRO!$C$14:$C$20</c:f>
              <c:numCache/>
            </c:numRef>
          </c:cat>
          <c:val>
            <c:numRef>
              <c:f>FEVEREIRO!$D$14:$D$20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18975"/>
          <c:w val="0.0975"/>
          <c:h val="0.5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152400</xdr:rowOff>
    </xdr:from>
    <xdr:to>
      <xdr:col>1</xdr:col>
      <xdr:colOff>5267325</xdr:colOff>
      <xdr:row>31</xdr:row>
      <xdr:rowOff>123825</xdr:rowOff>
    </xdr:to>
    <xdr:graphicFrame>
      <xdr:nvGraphicFramePr>
        <xdr:cNvPr id="1" name="Gráfico 1"/>
        <xdr:cNvGraphicFramePr/>
      </xdr:nvGraphicFramePr>
      <xdr:xfrm>
        <a:off x="619125" y="2657475"/>
        <a:ext cx="5257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152400</xdr:rowOff>
    </xdr:from>
    <xdr:to>
      <xdr:col>1</xdr:col>
      <xdr:colOff>5267325</xdr:colOff>
      <xdr:row>31</xdr:row>
      <xdr:rowOff>123825</xdr:rowOff>
    </xdr:to>
    <xdr:graphicFrame>
      <xdr:nvGraphicFramePr>
        <xdr:cNvPr id="1" name="Gráfico 1"/>
        <xdr:cNvGraphicFramePr/>
      </xdr:nvGraphicFramePr>
      <xdr:xfrm>
        <a:off x="619125" y="2657475"/>
        <a:ext cx="5257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C4" sqref="C4:I11"/>
    </sheetView>
  </sheetViews>
  <sheetFormatPr defaultColWidth="9.140625" defaultRowHeight="15"/>
  <cols>
    <col min="2" max="2" width="82.00390625" style="0" customWidth="1"/>
    <col min="3" max="3" width="15.57421875" style="0" bestFit="1" customWidth="1"/>
    <col min="4" max="4" width="14.7109375" style="0" bestFit="1" customWidth="1"/>
    <col min="6" max="6" width="15.57421875" style="0" bestFit="1" customWidth="1"/>
    <col min="8" max="8" width="14.7109375" style="0" bestFit="1" customWidth="1"/>
    <col min="10" max="10" width="8.7109375" style="0" customWidth="1"/>
  </cols>
  <sheetData>
    <row r="1" spans="1:9" s="1" customFormat="1" ht="30" customHeight="1" thickBot="1">
      <c r="A1" s="26" t="s">
        <v>15</v>
      </c>
      <c r="B1" s="26"/>
      <c r="C1" s="26"/>
      <c r="D1" s="26"/>
      <c r="E1" s="26"/>
      <c r="F1" s="26"/>
      <c r="G1" s="26"/>
      <c r="H1" s="26"/>
      <c r="I1" s="26"/>
    </row>
    <row r="2" spans="1:9" s="1" customFormat="1" ht="15" customHeight="1" thickBot="1">
      <c r="A2" s="27" t="s">
        <v>0</v>
      </c>
      <c r="B2" s="28" t="s">
        <v>6</v>
      </c>
      <c r="C2" s="29" t="s">
        <v>1</v>
      </c>
      <c r="D2" s="31" t="s">
        <v>16</v>
      </c>
      <c r="E2" s="27"/>
      <c r="F2" s="2" t="s">
        <v>2</v>
      </c>
      <c r="G2" s="2"/>
      <c r="H2" s="31" t="s">
        <v>3</v>
      </c>
      <c r="I2" s="32"/>
    </row>
    <row r="3" spans="1:9" s="1" customFormat="1" ht="15" customHeight="1" thickBot="1">
      <c r="A3" s="27"/>
      <c r="B3" s="28"/>
      <c r="C3" s="30"/>
      <c r="D3" s="16" t="s">
        <v>4</v>
      </c>
      <c r="E3" s="16" t="s">
        <v>5</v>
      </c>
      <c r="F3" s="16" t="s">
        <v>4</v>
      </c>
      <c r="G3" s="16" t="s">
        <v>5</v>
      </c>
      <c r="H3" s="16" t="s">
        <v>4</v>
      </c>
      <c r="I3" s="17" t="s">
        <v>5</v>
      </c>
    </row>
    <row r="4" spans="1:11" s="1" customFormat="1" ht="12.75" customHeight="1">
      <c r="A4" s="8" t="s">
        <v>17</v>
      </c>
      <c r="B4" s="13" t="s">
        <v>7</v>
      </c>
      <c r="C4" s="9">
        <v>2750000</v>
      </c>
      <c r="D4" s="10">
        <v>198884.37</v>
      </c>
      <c r="E4" s="11">
        <v>0.5013828239313168</v>
      </c>
      <c r="F4" s="9">
        <v>198884.37</v>
      </c>
      <c r="G4" s="9">
        <v>0.5013828239313168</v>
      </c>
      <c r="H4" s="9">
        <v>2551115.63</v>
      </c>
      <c r="I4" s="12">
        <v>1.169789922282422</v>
      </c>
      <c r="J4" s="20"/>
      <c r="K4" s="22"/>
    </row>
    <row r="5" spans="1:11" s="1" customFormat="1" ht="12.75" customHeight="1">
      <c r="A5" s="8" t="s">
        <v>18</v>
      </c>
      <c r="B5" s="13" t="s">
        <v>8</v>
      </c>
      <c r="C5" s="9">
        <v>194367842</v>
      </c>
      <c r="D5" s="10">
        <v>18387202.85</v>
      </c>
      <c r="E5" s="11">
        <v>46.35370637285855</v>
      </c>
      <c r="F5" s="9">
        <v>18387202.85</v>
      </c>
      <c r="G5" s="9">
        <v>46.35370637285855</v>
      </c>
      <c r="H5" s="9">
        <v>175980639.15</v>
      </c>
      <c r="I5" s="12">
        <v>80.69425618096719</v>
      </c>
      <c r="J5" s="21"/>
      <c r="K5" s="22"/>
    </row>
    <row r="6" spans="1:11" s="1" customFormat="1" ht="12.75" customHeight="1">
      <c r="A6" s="8" t="s">
        <v>19</v>
      </c>
      <c r="B6" s="13" t="s">
        <v>9</v>
      </c>
      <c r="C6" s="9">
        <v>30640000</v>
      </c>
      <c r="D6" s="10">
        <v>13937165</v>
      </c>
      <c r="E6" s="11">
        <v>35.135265507775756</v>
      </c>
      <c r="F6" s="9">
        <v>13937165</v>
      </c>
      <c r="G6" s="9">
        <v>35.135265507775756</v>
      </c>
      <c r="H6" s="9">
        <v>16702835</v>
      </c>
      <c r="I6" s="12">
        <v>7.658926873709021</v>
      </c>
      <c r="J6" s="20"/>
      <c r="K6" s="23"/>
    </row>
    <row r="7" spans="1:11" s="1" customFormat="1" ht="12.75" customHeight="1">
      <c r="A7" s="8" t="s">
        <v>20</v>
      </c>
      <c r="B7" s="13" t="s">
        <v>21</v>
      </c>
      <c r="C7" s="9">
        <v>7393000</v>
      </c>
      <c r="D7" s="10">
        <v>1509894.31</v>
      </c>
      <c r="E7" s="11">
        <v>3.8064080801604825</v>
      </c>
      <c r="F7" s="9">
        <v>1509894.31</v>
      </c>
      <c r="G7" s="9">
        <v>3.8064080801604825</v>
      </c>
      <c r="H7" s="9">
        <v>5883105.6899999995</v>
      </c>
      <c r="I7" s="12">
        <v>2.6976424223798805</v>
      </c>
      <c r="J7" s="20"/>
      <c r="K7" s="23"/>
    </row>
    <row r="8" spans="1:11" s="1" customFormat="1" ht="12.75" customHeight="1">
      <c r="A8" s="8" t="s">
        <v>22</v>
      </c>
      <c r="B8" s="13" t="s">
        <v>10</v>
      </c>
      <c r="C8" s="9">
        <v>2800000</v>
      </c>
      <c r="D8" s="10">
        <v>27849</v>
      </c>
      <c r="E8" s="11">
        <v>0.07020667468068628</v>
      </c>
      <c r="F8" s="9">
        <v>27849</v>
      </c>
      <c r="G8" s="9">
        <v>0.07020667468068628</v>
      </c>
      <c r="H8" s="9">
        <v>2772151</v>
      </c>
      <c r="I8" s="12">
        <v>1.2711435987890283</v>
      </c>
      <c r="J8" s="21"/>
      <c r="K8" s="23"/>
    </row>
    <row r="9" spans="1:11" s="1" customFormat="1" ht="12.75" customHeight="1">
      <c r="A9" s="8" t="s">
        <v>23</v>
      </c>
      <c r="B9" s="13" t="s">
        <v>11</v>
      </c>
      <c r="C9" s="9">
        <v>14210000</v>
      </c>
      <c r="D9" s="10">
        <v>16617.9</v>
      </c>
      <c r="E9" s="11">
        <v>0.04189333545822746</v>
      </c>
      <c r="F9" s="9">
        <v>16617.9</v>
      </c>
      <c r="G9" s="9">
        <v>0.04189333545822746</v>
      </c>
      <c r="H9" s="9">
        <v>14193382.1</v>
      </c>
      <c r="I9" s="12">
        <v>6.508241001872471</v>
      </c>
      <c r="J9" s="20"/>
      <c r="K9" s="22"/>
    </row>
    <row r="10" spans="1:11" s="1" customFormat="1" ht="12.75" customHeight="1">
      <c r="A10" s="8" t="s">
        <v>24</v>
      </c>
      <c r="B10" s="13" t="s">
        <v>12</v>
      </c>
      <c r="C10" s="9">
        <v>5589555.15</v>
      </c>
      <c r="D10" s="10">
        <v>5589555.15</v>
      </c>
      <c r="E10" s="11">
        <v>14.091137205134999</v>
      </c>
      <c r="F10" s="9">
        <v>5589555.15</v>
      </c>
      <c r="G10" s="9">
        <v>14.091137205134999</v>
      </c>
      <c r="H10" s="9">
        <v>0</v>
      </c>
      <c r="I10" s="12">
        <v>0</v>
      </c>
      <c r="J10" s="20"/>
      <c r="K10" s="22"/>
    </row>
    <row r="11" spans="1:11" s="1" customFormat="1" ht="18" customHeight="1">
      <c r="A11" s="24" t="s">
        <v>13</v>
      </c>
      <c r="B11" s="24"/>
      <c r="C11" s="7">
        <f aca="true" t="shared" si="0" ref="C11:I11">SUM(C4:C10)</f>
        <v>257750397.15</v>
      </c>
      <c r="D11" s="7">
        <f t="shared" si="0"/>
        <v>39667168.58</v>
      </c>
      <c r="E11" s="7">
        <f t="shared" si="0"/>
        <v>100.00000000000001</v>
      </c>
      <c r="F11" s="7">
        <f t="shared" si="0"/>
        <v>39667168.58</v>
      </c>
      <c r="G11" s="7">
        <f t="shared" si="0"/>
        <v>100.00000000000001</v>
      </c>
      <c r="H11" s="7">
        <f t="shared" si="0"/>
        <v>218083228.57</v>
      </c>
      <c r="I11" s="7">
        <f t="shared" si="0"/>
        <v>100.00000000000001</v>
      </c>
      <c r="J11" s="14"/>
      <c r="K11" s="15"/>
    </row>
    <row r="12" spans="1:9" ht="15">
      <c r="A12" s="25" t="s">
        <v>14</v>
      </c>
      <c r="B12" s="25"/>
      <c r="C12" s="25"/>
      <c r="D12" s="25"/>
      <c r="E12" s="25"/>
      <c r="F12" s="25"/>
      <c r="G12" s="25"/>
      <c r="H12" s="25"/>
      <c r="I12" s="25"/>
    </row>
    <row r="14" spans="3:5" ht="15">
      <c r="C14" s="6">
        <v>1869</v>
      </c>
      <c r="D14" s="4">
        <f aca="true" t="shared" si="1" ref="D14:D20">F4</f>
        <v>198884.37</v>
      </c>
      <c r="E14" s="5">
        <f aca="true" t="shared" si="2" ref="E14:E20">(D14/D$22)*100</f>
        <v>0.5013828239313168</v>
      </c>
    </row>
    <row r="15" spans="3:5" ht="15">
      <c r="C15" s="6">
        <v>11134</v>
      </c>
      <c r="D15" s="4">
        <f t="shared" si="1"/>
        <v>18387202.85</v>
      </c>
      <c r="E15" s="5">
        <f t="shared" si="2"/>
        <v>46.35370637285855</v>
      </c>
    </row>
    <row r="16" spans="3:5" ht="15">
      <c r="C16" s="6">
        <v>1858</v>
      </c>
      <c r="D16" s="4">
        <f t="shared" si="1"/>
        <v>13937165</v>
      </c>
      <c r="E16" s="5">
        <f t="shared" si="2"/>
        <v>35.135265507775756</v>
      </c>
    </row>
    <row r="17" spans="3:5" ht="15">
      <c r="C17" s="6">
        <v>1882</v>
      </c>
      <c r="D17" s="4">
        <f t="shared" si="1"/>
        <v>1509894.31</v>
      </c>
      <c r="E17" s="5">
        <f t="shared" si="2"/>
        <v>3.8064080801604825</v>
      </c>
    </row>
    <row r="18" spans="3:5" ht="15">
      <c r="C18" s="6">
        <v>11135</v>
      </c>
      <c r="D18" s="4">
        <f t="shared" si="1"/>
        <v>27849</v>
      </c>
      <c r="E18" s="5">
        <f t="shared" si="2"/>
        <v>0.07020667468068628</v>
      </c>
    </row>
    <row r="19" spans="3:5" ht="15">
      <c r="C19" s="6">
        <v>1786</v>
      </c>
      <c r="D19" s="4">
        <f t="shared" si="1"/>
        <v>16617.9</v>
      </c>
      <c r="E19" s="5">
        <f t="shared" si="2"/>
        <v>0.04189333545822746</v>
      </c>
    </row>
    <row r="20" spans="3:5" ht="15">
      <c r="C20" s="6">
        <v>9359</v>
      </c>
      <c r="D20" s="4">
        <f t="shared" si="1"/>
        <v>5589555.15</v>
      </c>
      <c r="E20" s="5">
        <f t="shared" si="2"/>
        <v>14.091137205134999</v>
      </c>
    </row>
    <row r="21" spans="4:5" ht="15">
      <c r="D21" s="3"/>
      <c r="E21" s="5">
        <f>SUM(E14:E20)</f>
        <v>100.00000000000001</v>
      </c>
    </row>
    <row r="22" ht="15">
      <c r="D22" s="3">
        <f>SUM(D14:D21)</f>
        <v>39667168.58</v>
      </c>
    </row>
  </sheetData>
  <sheetProtection/>
  <mergeCells count="8">
    <mergeCell ref="A11:B11"/>
    <mergeCell ref="A12:I12"/>
    <mergeCell ref="A1:I1"/>
    <mergeCell ref="A2:A3"/>
    <mergeCell ref="B2:B3"/>
    <mergeCell ref="C2:C3"/>
    <mergeCell ref="D2:E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C34" sqref="C34"/>
    </sheetView>
  </sheetViews>
  <sheetFormatPr defaultColWidth="9.140625" defaultRowHeight="15"/>
  <cols>
    <col min="2" max="2" width="82.00390625" style="0" customWidth="1"/>
    <col min="3" max="3" width="15.57421875" style="0" bestFit="1" customWidth="1"/>
    <col min="4" max="4" width="14.7109375" style="0" bestFit="1" customWidth="1"/>
    <col min="6" max="6" width="15.57421875" style="0" bestFit="1" customWidth="1"/>
    <col min="8" max="8" width="14.7109375" style="0" bestFit="1" customWidth="1"/>
    <col min="10" max="10" width="8.7109375" style="0" customWidth="1"/>
  </cols>
  <sheetData>
    <row r="1" spans="1:9" s="1" customFormat="1" ht="30" customHeight="1" thickBot="1">
      <c r="A1" s="26" t="s">
        <v>15</v>
      </c>
      <c r="B1" s="26"/>
      <c r="C1" s="26"/>
      <c r="D1" s="26"/>
      <c r="E1" s="26"/>
      <c r="F1" s="26"/>
      <c r="G1" s="26"/>
      <c r="H1" s="26"/>
      <c r="I1" s="26"/>
    </row>
    <row r="2" spans="1:9" s="1" customFormat="1" ht="15" customHeight="1" thickBot="1">
      <c r="A2" s="27" t="s">
        <v>0</v>
      </c>
      <c r="B2" s="28" t="s">
        <v>6</v>
      </c>
      <c r="C2" s="29" t="s">
        <v>1</v>
      </c>
      <c r="D2" s="31" t="s">
        <v>25</v>
      </c>
      <c r="E2" s="27"/>
      <c r="F2" s="2" t="s">
        <v>2</v>
      </c>
      <c r="G2" s="2"/>
      <c r="H2" s="31" t="s">
        <v>3</v>
      </c>
      <c r="I2" s="32"/>
    </row>
    <row r="3" spans="1:9" s="1" customFormat="1" ht="15" customHeight="1" thickBot="1">
      <c r="A3" s="27"/>
      <c r="B3" s="28"/>
      <c r="C3" s="30"/>
      <c r="D3" s="18" t="s">
        <v>4</v>
      </c>
      <c r="E3" s="18" t="s">
        <v>5</v>
      </c>
      <c r="F3" s="18" t="s">
        <v>4</v>
      </c>
      <c r="G3" s="18" t="s">
        <v>5</v>
      </c>
      <c r="H3" s="18" t="s">
        <v>4</v>
      </c>
      <c r="I3" s="19" t="s">
        <v>5</v>
      </c>
    </row>
    <row r="4" spans="1:11" s="1" customFormat="1" ht="12.75" customHeight="1">
      <c r="A4" s="8" t="s">
        <v>17</v>
      </c>
      <c r="B4" s="13" t="s">
        <v>7</v>
      </c>
      <c r="C4" s="9">
        <v>2750000</v>
      </c>
      <c r="D4" s="10">
        <v>8438.57</v>
      </c>
      <c r="E4" s="11">
        <v>0.04219877196466367</v>
      </c>
      <c r="F4" s="9">
        <v>207322.94</v>
      </c>
      <c r="G4" s="9">
        <v>0.3474820369603189</v>
      </c>
      <c r="H4" s="9">
        <v>2542677.06</v>
      </c>
      <c r="I4" s="12">
        <v>1.2482976348200214</v>
      </c>
      <c r="J4" s="20"/>
      <c r="K4" s="22"/>
    </row>
    <row r="5" spans="1:11" s="1" customFormat="1" ht="12.75" customHeight="1">
      <c r="A5" s="8" t="s">
        <v>18</v>
      </c>
      <c r="B5" s="13" t="s">
        <v>8</v>
      </c>
      <c r="C5" s="9">
        <v>194367842</v>
      </c>
      <c r="D5" s="10">
        <v>13610737.339999996</v>
      </c>
      <c r="E5" s="11">
        <v>68.06323835455447</v>
      </c>
      <c r="F5" s="9">
        <v>31997940.19</v>
      </c>
      <c r="G5" s="9">
        <v>53.62990432103487</v>
      </c>
      <c r="H5" s="9">
        <v>162369901.81</v>
      </c>
      <c r="I5" s="12">
        <v>79.71360877239444</v>
      </c>
      <c r="J5" s="21"/>
      <c r="K5" s="22"/>
    </row>
    <row r="6" spans="1:11" s="1" customFormat="1" ht="12.75" customHeight="1">
      <c r="A6" s="8" t="s">
        <v>19</v>
      </c>
      <c r="B6" s="13" t="s">
        <v>9</v>
      </c>
      <c r="C6" s="9">
        <v>30640000</v>
      </c>
      <c r="D6" s="10">
        <v>259274.08</v>
      </c>
      <c r="E6" s="11">
        <v>1.2965523516742723</v>
      </c>
      <c r="F6" s="9">
        <v>14196439.08</v>
      </c>
      <c r="G6" s="9">
        <v>23.793833760516208</v>
      </c>
      <c r="H6" s="9">
        <v>16443560.92</v>
      </c>
      <c r="I6" s="12">
        <v>8.072774371297838</v>
      </c>
      <c r="J6" s="20"/>
      <c r="K6" s="23"/>
    </row>
    <row r="7" spans="1:11" s="1" customFormat="1" ht="12.75" customHeight="1">
      <c r="A7" s="8" t="s">
        <v>20</v>
      </c>
      <c r="B7" s="13" t="s">
        <v>21</v>
      </c>
      <c r="C7" s="9">
        <v>7393000</v>
      </c>
      <c r="D7" s="10">
        <v>-46938.12</v>
      </c>
      <c r="E7" s="11">
        <v>-0.23472353992797587</v>
      </c>
      <c r="F7" s="9">
        <v>1462956.19</v>
      </c>
      <c r="G7" s="9">
        <v>2.451976596921244</v>
      </c>
      <c r="H7" s="9">
        <v>5930043.8100000005</v>
      </c>
      <c r="I7" s="12">
        <v>2.911285817162369</v>
      </c>
      <c r="J7" s="20"/>
      <c r="K7" s="23"/>
    </row>
    <row r="8" spans="1:11" s="1" customFormat="1" ht="12.75" customHeight="1">
      <c r="A8" s="8" t="s">
        <v>22</v>
      </c>
      <c r="B8" s="13" t="s">
        <v>10</v>
      </c>
      <c r="C8" s="9">
        <v>2800000</v>
      </c>
      <c r="D8" s="10">
        <v>2518.8</v>
      </c>
      <c r="E8" s="11">
        <v>0.012595767627049946</v>
      </c>
      <c r="F8" s="9">
        <v>30367.8</v>
      </c>
      <c r="G8" s="9">
        <v>0.050897720252296115</v>
      </c>
      <c r="H8" s="9">
        <v>2769632.2</v>
      </c>
      <c r="I8" s="12">
        <v>1.3597186127055287</v>
      </c>
      <c r="J8" s="21"/>
      <c r="K8" s="23"/>
    </row>
    <row r="9" spans="1:11" s="1" customFormat="1" ht="12.75" customHeight="1">
      <c r="A9" s="8" t="s">
        <v>23</v>
      </c>
      <c r="B9" s="13" t="s">
        <v>11</v>
      </c>
      <c r="C9" s="9">
        <v>14210000</v>
      </c>
      <c r="D9" s="10">
        <v>557627.15</v>
      </c>
      <c r="E9" s="11">
        <v>2.7885270779474842</v>
      </c>
      <c r="F9" s="9">
        <v>574245.05</v>
      </c>
      <c r="G9" s="9">
        <v>0.9624590490969315</v>
      </c>
      <c r="H9" s="9">
        <v>13635754.95</v>
      </c>
      <c r="I9" s="12">
        <v>6.694314791619821</v>
      </c>
      <c r="J9" s="20"/>
      <c r="K9" s="22"/>
    </row>
    <row r="10" spans="1:11" s="1" customFormat="1" ht="12.75" customHeight="1">
      <c r="A10" s="8" t="s">
        <v>24</v>
      </c>
      <c r="B10" s="13" t="s">
        <v>12</v>
      </c>
      <c r="C10" s="9">
        <v>11195090.629999999</v>
      </c>
      <c r="D10" s="10">
        <v>5605535.48</v>
      </c>
      <c r="E10" s="11">
        <v>28.031611216160023</v>
      </c>
      <c r="F10" s="9">
        <v>11195090.629999999</v>
      </c>
      <c r="G10" s="9">
        <v>18.76344651521814</v>
      </c>
      <c r="H10" s="9">
        <v>0</v>
      </c>
      <c r="I10" s="12">
        <v>0</v>
      </c>
      <c r="J10" s="20"/>
      <c r="K10" s="22"/>
    </row>
    <row r="11" spans="1:11" s="1" customFormat="1" ht="18" customHeight="1">
      <c r="A11" s="24" t="s">
        <v>13</v>
      </c>
      <c r="B11" s="24"/>
      <c r="C11" s="7">
        <f>SUM(C4:C10)</f>
        <v>263355932.63</v>
      </c>
      <c r="D11" s="7">
        <f>SUM(D4:D10)</f>
        <v>19997193.299999997</v>
      </c>
      <c r="E11" s="7">
        <f>SUM(E4:E10)</f>
        <v>100</v>
      </c>
      <c r="F11" s="7">
        <f>SUM(F4:F10)</f>
        <v>59664361.879999995</v>
      </c>
      <c r="G11" s="7">
        <f>SUM(G4:G10)</f>
        <v>100</v>
      </c>
      <c r="H11" s="7">
        <f>SUM(H4:H10)</f>
        <v>203691570.74999997</v>
      </c>
      <c r="I11" s="7">
        <f>SUM(I4:I10)</f>
        <v>100.00000000000001</v>
      </c>
      <c r="J11" s="14"/>
      <c r="K11" s="15"/>
    </row>
    <row r="12" spans="1:9" ht="15">
      <c r="A12" s="25" t="s">
        <v>14</v>
      </c>
      <c r="B12" s="25"/>
      <c r="C12" s="25"/>
      <c r="D12" s="25"/>
      <c r="E12" s="25"/>
      <c r="F12" s="25"/>
      <c r="G12" s="25"/>
      <c r="H12" s="25"/>
      <c r="I12" s="25"/>
    </row>
    <row r="14" spans="3:5" ht="15">
      <c r="C14" s="6">
        <v>1869</v>
      </c>
      <c r="D14" s="4">
        <f aca="true" t="shared" si="0" ref="D14:D20">F4</f>
        <v>207322.94</v>
      </c>
      <c r="E14" s="5">
        <f aca="true" t="shared" si="1" ref="E14:E20">(D14/D$22)*100</f>
        <v>0.3474820369603189</v>
      </c>
    </row>
    <row r="15" spans="3:5" ht="15">
      <c r="C15" s="6">
        <v>11134</v>
      </c>
      <c r="D15" s="4">
        <f t="shared" si="0"/>
        <v>31997940.19</v>
      </c>
      <c r="E15" s="5">
        <f t="shared" si="1"/>
        <v>53.62990432103487</v>
      </c>
    </row>
    <row r="16" spans="3:5" ht="15">
      <c r="C16" s="6">
        <v>1858</v>
      </c>
      <c r="D16" s="4">
        <f t="shared" si="0"/>
        <v>14196439.08</v>
      </c>
      <c r="E16" s="5">
        <f t="shared" si="1"/>
        <v>23.793833760516208</v>
      </c>
    </row>
    <row r="17" spans="3:5" ht="15">
      <c r="C17" s="6">
        <v>1882</v>
      </c>
      <c r="D17" s="4">
        <f t="shared" si="0"/>
        <v>1462956.19</v>
      </c>
      <c r="E17" s="5">
        <f t="shared" si="1"/>
        <v>2.451976596921244</v>
      </c>
    </row>
    <row r="18" spans="3:5" ht="15">
      <c r="C18" s="6">
        <v>11135</v>
      </c>
      <c r="D18" s="4">
        <f t="shared" si="0"/>
        <v>30367.8</v>
      </c>
      <c r="E18" s="5">
        <f t="shared" si="1"/>
        <v>0.050897720252296115</v>
      </c>
    </row>
    <row r="19" spans="3:5" ht="15">
      <c r="C19" s="6">
        <v>1786</v>
      </c>
      <c r="D19" s="4">
        <f>F9</f>
        <v>574245.05</v>
      </c>
      <c r="E19" s="5">
        <f t="shared" si="1"/>
        <v>0.9624590490969315</v>
      </c>
    </row>
    <row r="20" spans="3:5" ht="15">
      <c r="C20" s="6">
        <v>9359</v>
      </c>
      <c r="D20" s="4">
        <f>F10</f>
        <v>11195090.629999999</v>
      </c>
      <c r="E20" s="5">
        <f t="shared" si="1"/>
        <v>18.76344651521814</v>
      </c>
    </row>
    <row r="21" spans="4:5" ht="15">
      <c r="D21" s="3"/>
      <c r="E21" s="5">
        <f>SUM(E14:E20)</f>
        <v>100</v>
      </c>
    </row>
    <row r="22" ht="15">
      <c r="D22" s="3">
        <f>SUM(D14:D21)</f>
        <v>59664361.879999995</v>
      </c>
    </row>
  </sheetData>
  <sheetProtection/>
  <mergeCells count="8">
    <mergeCell ref="A11:B11"/>
    <mergeCell ref="A12:I12"/>
    <mergeCell ref="A1:I1"/>
    <mergeCell ref="A2:A3"/>
    <mergeCell ref="B2:B3"/>
    <mergeCell ref="C2:C3"/>
    <mergeCell ref="D2:E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TCSC</dc:creator>
  <cp:keywords/>
  <dc:description/>
  <cp:lastModifiedBy>Celso Guerini</cp:lastModifiedBy>
  <dcterms:created xsi:type="dcterms:W3CDTF">2013-04-12T17:57:02Z</dcterms:created>
  <dcterms:modified xsi:type="dcterms:W3CDTF">2019-03-13T21:09:11Z</dcterms:modified>
  <cp:category/>
  <cp:version/>
  <cp:contentType/>
  <cp:contentStatus/>
</cp:coreProperties>
</file>