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firstSheet="1" activeTab="4"/>
  </bookViews>
  <sheets>
    <sheet name="TAB JAN-FEV" sheetId="1" r:id="rId1"/>
    <sheet name="TAB JAN" sheetId="13" r:id="rId2"/>
    <sheet name="TAB FEV" sheetId="14" r:id="rId3"/>
    <sheet name="TAB MAR" sheetId="15" r:id="rId4"/>
    <sheet name="TAB ABR" sheetId="16" r:id="rId5"/>
    <sheet name="Plan2" sheetId="2" r:id="rId6"/>
    <sheet name="Plan3" sheetId="3" r:id="rId7"/>
  </sheets>
  <calcPr calcId="125725"/>
</workbook>
</file>

<file path=xl/calcChain.xml><?xml version="1.0" encoding="utf-8"?>
<calcChain xmlns="http://schemas.openxmlformats.org/spreadsheetml/2006/main">
  <c r="D22" i="16"/>
  <c r="D21"/>
  <c r="I12"/>
  <c r="G12"/>
  <c r="H12"/>
  <c r="F12"/>
  <c r="D12"/>
  <c r="E6" s="1"/>
  <c r="C12"/>
  <c r="D20"/>
  <c r="D19"/>
  <c r="D18"/>
  <c r="D17"/>
  <c r="D16"/>
  <c r="D15"/>
  <c r="D22" i="15"/>
  <c r="D21"/>
  <c r="D20"/>
  <c r="D19"/>
  <c r="D18"/>
  <c r="D17"/>
  <c r="D16"/>
  <c r="D15"/>
  <c r="D24" s="1"/>
  <c r="H12"/>
  <c r="F12"/>
  <c r="D12"/>
  <c r="C12"/>
  <c r="G11"/>
  <c r="E11"/>
  <c r="G10"/>
  <c r="E10"/>
  <c r="G9"/>
  <c r="E9"/>
  <c r="G8"/>
  <c r="E8"/>
  <c r="G7"/>
  <c r="E7"/>
  <c r="G6"/>
  <c r="E6"/>
  <c r="G5"/>
  <c r="E5"/>
  <c r="I4"/>
  <c r="I12" s="1"/>
  <c r="G4"/>
  <c r="G12" s="1"/>
  <c r="E4"/>
  <c r="E12" s="1"/>
  <c r="D22" i="14"/>
  <c r="D21"/>
  <c r="G5"/>
  <c r="G7"/>
  <c r="G9"/>
  <c r="G11"/>
  <c r="G4"/>
  <c r="H12"/>
  <c r="I4" s="1"/>
  <c r="I12" s="1"/>
  <c r="F12"/>
  <c r="G6" s="1"/>
  <c r="D12"/>
  <c r="E6" s="1"/>
  <c r="C12"/>
  <c r="D20"/>
  <c r="D19"/>
  <c r="D18"/>
  <c r="D17"/>
  <c r="D16"/>
  <c r="D15"/>
  <c r="D22" i="13"/>
  <c r="D21"/>
  <c r="E5"/>
  <c r="E6"/>
  <c r="E7"/>
  <c r="E8"/>
  <c r="E9"/>
  <c r="E10"/>
  <c r="E11"/>
  <c r="E12"/>
  <c r="E4"/>
  <c r="G12"/>
  <c r="I12"/>
  <c r="H12"/>
  <c r="F12"/>
  <c r="D12"/>
  <c r="C12"/>
  <c r="D20"/>
  <c r="D19"/>
  <c r="D18"/>
  <c r="D17"/>
  <c r="D16"/>
  <c r="D15"/>
  <c r="D25" i="1"/>
  <c r="D24"/>
  <c r="D23"/>
  <c r="D22"/>
  <c r="D21"/>
  <c r="D20"/>
  <c r="D19"/>
  <c r="D18"/>
  <c r="D17"/>
  <c r="D16"/>
  <c r="H13"/>
  <c r="I4" s="1"/>
  <c r="F13"/>
  <c r="G5" s="1"/>
  <c r="D13"/>
  <c r="E6" s="1"/>
  <c r="C13"/>
  <c r="E11" i="16" l="1"/>
  <c r="E9"/>
  <c r="E7"/>
  <c r="E5"/>
  <c r="E4"/>
  <c r="E12" s="1"/>
  <c r="E10"/>
  <c r="E8"/>
  <c r="D24"/>
  <c r="E11" i="14"/>
  <c r="E9"/>
  <c r="E7"/>
  <c r="E5"/>
  <c r="E4"/>
  <c r="E10"/>
  <c r="E8"/>
  <c r="G10"/>
  <c r="G12" s="1"/>
  <c r="G8"/>
  <c r="D24"/>
  <c r="D24" i="13"/>
  <c r="I13" i="1"/>
  <c r="I5"/>
  <c r="I9"/>
  <c r="E11"/>
  <c r="E7"/>
  <c r="E4"/>
  <c r="E9"/>
  <c r="E5"/>
  <c r="I11"/>
  <c r="I7"/>
  <c r="G12"/>
  <c r="G10"/>
  <c r="G8"/>
  <c r="G6"/>
  <c r="E12"/>
  <c r="E10"/>
  <c r="E8"/>
  <c r="G4"/>
  <c r="G11"/>
  <c r="G9"/>
  <c r="G7"/>
  <c r="I12"/>
  <c r="I10"/>
  <c r="I8"/>
  <c r="I6"/>
  <c r="E12" i="14" l="1"/>
  <c r="E13" i="1"/>
  <c r="G13"/>
</calcChain>
</file>

<file path=xl/sharedStrings.xml><?xml version="1.0" encoding="utf-8"?>
<sst xmlns="http://schemas.openxmlformats.org/spreadsheetml/2006/main" count="116" uniqueCount="24">
  <si>
    <t>CÓDIGO</t>
  </si>
  <si>
    <t>AUTORIZADA</t>
  </si>
  <si>
    <t>EMPENHADO / ANO</t>
  </si>
  <si>
    <t>SALDO</t>
  </si>
  <si>
    <t>R$</t>
  </si>
  <si>
    <t>%</t>
  </si>
  <si>
    <t>PROJETO, ATIVIDADE E OPERAÇÕES ESPECIAIS</t>
  </si>
  <si>
    <t>JAN - FEV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</si>
  <si>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</si>
  <si>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</si>
  <si>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</si>
  <si>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</si>
  <si>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</si>
  <si>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</si>
  <si>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MODERNIZAÇÃO DO TRIBUNAL DE CONTAS DO ESTADO - PROMOEX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</si>
  <si>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</si>
  <si>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</si>
  <si>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</si>
  <si>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</si>
  <si>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DESPESAS REALIZADAS POR AÇÕES</t>
  </si>
  <si>
    <t>TABELA 11 - DESPESA REALIZADA POR AÇÕES</t>
  </si>
  <si>
    <t>DEZEMBRO</t>
  </si>
  <si>
    <t>MARÇO</t>
  </si>
  <si>
    <t>ABRIL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</si>
</sst>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rgb="FFFF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/>
      <top style="medium">
        <color rgb="FFFF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Continuous" vertical="center"/>
    </xf>
    <xf numFmtId="0" fontId="5" fillId="3" borderId="2" xfId="1" applyFont="1" applyFill="1" applyBorder="1" applyAlignment="1">
      <alignment horizontal="center"/>
    </xf>
    <xf numFmtId="4" fontId="0" fillId="0" borderId="0" xfId="0" applyNumberFormat="1"/>
    <xf numFmtId="0" fontId="7" fillId="4" borderId="0" xfId="1" applyFont="1" applyFill="1" applyAlignment="1">
      <alignment horizontal="center" vertical="center"/>
    </xf>
    <xf numFmtId="0" fontId="7" fillId="4" borderId="6" xfId="1" applyFont="1" applyFill="1" applyBorder="1" applyAlignment="1">
      <alignment vertical="center"/>
    </xf>
    <xf numFmtId="0" fontId="7" fillId="5" borderId="0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left" vertical="center"/>
    </xf>
    <xf numFmtId="4" fontId="7" fillId="4" borderId="6" xfId="1" applyNumberFormat="1" applyFont="1" applyFill="1" applyBorder="1" applyAlignment="1">
      <alignment horizontal="right" vertical="center" indent="1"/>
    </xf>
    <xf numFmtId="4" fontId="7" fillId="5" borderId="6" xfId="1" applyNumberFormat="1" applyFont="1" applyFill="1" applyBorder="1" applyAlignment="1">
      <alignment horizontal="right" vertical="center" indent="1"/>
    </xf>
    <xf numFmtId="4" fontId="8" fillId="6" borderId="9" xfId="1" applyNumberFormat="1" applyFont="1" applyFill="1" applyBorder="1" applyAlignment="1">
      <alignment horizontal="right" vertical="center" indent="1"/>
    </xf>
    <xf numFmtId="4" fontId="9" fillId="0" borderId="0" xfId="0" applyNumberFormat="1" applyFont="1"/>
    <xf numFmtId="2" fontId="0" fillId="0" borderId="0" xfId="0" applyNumberFormat="1"/>
    <xf numFmtId="0" fontId="9" fillId="0" borderId="0" xfId="0" quotePrefix="1" applyNumberFormat="1" applyFont="1"/>
    <xf numFmtId="0" fontId="7" fillId="4" borderId="0" xfId="1" applyFont="1" applyFill="1" applyAlignment="1">
      <alignment horizontal="right" vertical="center" indent="2"/>
    </xf>
    <xf numFmtId="0" fontId="7" fillId="5" borderId="0" xfId="1" applyFont="1" applyFill="1" applyAlignment="1">
      <alignment horizontal="right" vertical="center" indent="2"/>
    </xf>
    <xf numFmtId="0" fontId="5" fillId="3" borderId="4" xfId="1" applyFont="1" applyFill="1" applyBorder="1" applyAlignment="1">
      <alignment horizontal="center"/>
    </xf>
    <xf numFmtId="4" fontId="7" fillId="0" borderId="0" xfId="1" applyNumberFormat="1" applyFont="1"/>
    <xf numFmtId="40" fontId="7" fillId="0" borderId="0" xfId="2" applyNumberFormat="1" applyFont="1"/>
    <xf numFmtId="4" fontId="7" fillId="0" borderId="0" xfId="1" applyNumberFormat="1" applyFont="1" applyBorder="1"/>
    <xf numFmtId="4" fontId="8" fillId="6" borderId="9" xfId="1" applyNumberFormat="1" applyFont="1" applyFill="1" applyBorder="1" applyAlignment="1">
      <alignment vertical="center"/>
    </xf>
    <xf numFmtId="4" fontId="8" fillId="6" borderId="9" xfId="1" applyNumberFormat="1" applyFont="1" applyFill="1" applyBorder="1"/>
    <xf numFmtId="4" fontId="8" fillId="6" borderId="12" xfId="1" applyNumberFormat="1" applyFont="1" applyFill="1" applyBorder="1" applyAlignment="1">
      <alignment vertical="center"/>
    </xf>
    <xf numFmtId="0" fontId="5" fillId="3" borderId="4" xfId="1" applyFont="1" applyFill="1" applyBorder="1" applyAlignment="1">
      <alignment horizontal="center"/>
    </xf>
    <xf numFmtId="4" fontId="7" fillId="4" borderId="14" xfId="1" applyNumberFormat="1" applyFont="1" applyFill="1" applyBorder="1"/>
    <xf numFmtId="40" fontId="7" fillId="4" borderId="14" xfId="2" applyNumberFormat="1" applyFont="1" applyFill="1" applyBorder="1"/>
    <xf numFmtId="2" fontId="7" fillId="4" borderId="14" xfId="3" applyNumberFormat="1" applyFont="1" applyFill="1" applyBorder="1"/>
    <xf numFmtId="2" fontId="7" fillId="4" borderId="13" xfId="3" applyNumberFormat="1" applyFont="1" applyFill="1" applyBorder="1"/>
    <xf numFmtId="4" fontId="7" fillId="5" borderId="9" xfId="1" applyNumberFormat="1" applyFont="1" applyFill="1" applyBorder="1"/>
    <xf numFmtId="40" fontId="7" fillId="5" borderId="9" xfId="2" applyNumberFormat="1" applyFont="1" applyFill="1" applyBorder="1"/>
    <xf numFmtId="2" fontId="7" fillId="5" borderId="9" xfId="3" applyNumberFormat="1" applyFont="1" applyFill="1" applyBorder="1"/>
    <xf numFmtId="4" fontId="7" fillId="5" borderId="12" xfId="1" applyNumberFormat="1" applyFont="1" applyFill="1" applyBorder="1"/>
    <xf numFmtId="4" fontId="7" fillId="4" borderId="9" xfId="1" applyNumberFormat="1" applyFont="1" applyFill="1" applyBorder="1"/>
    <xf numFmtId="40" fontId="7" fillId="4" borderId="9" xfId="2" applyNumberFormat="1" applyFont="1" applyFill="1" applyBorder="1"/>
    <xf numFmtId="2" fontId="7" fillId="4" borderId="9" xfId="3" applyNumberFormat="1" applyFont="1" applyFill="1" applyBorder="1"/>
    <xf numFmtId="2" fontId="7" fillId="4" borderId="12" xfId="3" applyNumberFormat="1" applyFont="1" applyFill="1" applyBorder="1"/>
    <xf numFmtId="0" fontId="5" fillId="3" borderId="4" xfId="1" applyFont="1" applyFill="1" applyBorder="1" applyAlignment="1">
      <alignment horizontal="center"/>
    </xf>
    <xf numFmtId="0" fontId="6" fillId="0" borderId="10" xfId="0" applyFont="1" applyBorder="1" applyAlignment="1">
      <alignment horizontal="left" vertical="center"/>
    </xf>
    <xf numFmtId="0" fontId="5" fillId="3" borderId="4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0" fontId="8" fillId="6" borderId="8" xfId="1" applyFont="1" applyFill="1" applyBorder="1" applyAlignment="1">
      <alignment horizontal="center" vertical="center"/>
    </xf>
    <xf numFmtId="0" fontId="7" fillId="4" borderId="15" xfId="1" applyFont="1" applyFill="1" applyBorder="1" applyAlignment="1">
      <alignment vertical="center"/>
    </xf>
    <xf numFmtId="0" fontId="7" fillId="5" borderId="15" xfId="1" applyFont="1" applyFill="1" applyBorder="1" applyAlignment="1">
      <alignment horizontal="left" vertical="center"/>
    </xf>
    <xf numFmtId="4" fontId="7" fillId="4" borderId="16" xfId="1" applyNumberFormat="1" applyFont="1" applyFill="1" applyBorder="1"/>
    <xf numFmtId="40" fontId="7" fillId="4" borderId="16" xfId="2" applyNumberFormat="1" applyFont="1" applyFill="1" applyBorder="1"/>
    <xf numFmtId="2" fontId="7" fillId="4" borderId="16" xfId="3" applyNumberFormat="1" applyFont="1" applyFill="1" applyBorder="1"/>
    <xf numFmtId="2" fontId="7" fillId="4" borderId="17" xfId="3" applyNumberFormat="1" applyFont="1" applyFill="1" applyBorder="1"/>
    <xf numFmtId="4" fontId="7" fillId="5" borderId="6" xfId="1" applyNumberFormat="1" applyFont="1" applyFill="1" applyBorder="1"/>
    <xf numFmtId="40" fontId="7" fillId="5" borderId="6" xfId="2" applyNumberFormat="1" applyFont="1" applyFill="1" applyBorder="1"/>
    <xf numFmtId="2" fontId="7" fillId="5" borderId="6" xfId="3" applyNumberFormat="1" applyFont="1" applyFill="1" applyBorder="1"/>
    <xf numFmtId="4" fontId="7" fillId="5" borderId="15" xfId="1" applyNumberFormat="1" applyFont="1" applyFill="1" applyBorder="1"/>
    <xf numFmtId="4" fontId="7" fillId="4" borderId="6" xfId="1" applyNumberFormat="1" applyFont="1" applyFill="1" applyBorder="1"/>
    <xf numFmtId="40" fontId="7" fillId="4" borderId="6" xfId="2" applyNumberFormat="1" applyFont="1" applyFill="1" applyBorder="1"/>
    <xf numFmtId="2" fontId="7" fillId="4" borderId="6" xfId="3" applyNumberFormat="1" applyFont="1" applyFill="1" applyBorder="1"/>
    <xf numFmtId="2" fontId="7" fillId="4" borderId="15" xfId="3" applyNumberFormat="1" applyFont="1" applyFill="1" applyBorder="1"/>
    <xf numFmtId="4" fontId="7" fillId="5" borderId="18" xfId="1" applyNumberFormat="1" applyFont="1" applyFill="1" applyBorder="1"/>
    <xf numFmtId="40" fontId="7" fillId="5" borderId="18" xfId="2" applyNumberFormat="1" applyFont="1" applyFill="1" applyBorder="1"/>
    <xf numFmtId="2" fontId="7" fillId="5" borderId="18" xfId="3" applyNumberFormat="1" applyFont="1" applyFill="1" applyBorder="1"/>
    <xf numFmtId="4" fontId="7" fillId="5" borderId="19" xfId="1" applyNumberFormat="1" applyFont="1" applyFill="1" applyBorder="1"/>
  </cellXfs>
  <cellStyles count="5">
    <cellStyle name="Normal" xfId="0" builtinId="0"/>
    <cellStyle name="Normal 2" xfId="1"/>
    <cellStyle name="Porcentagem 2" xfId="3"/>
    <cellStyle name="Separador de milhares 2" xfId="2"/>
    <cellStyle name="Vírgula 2" xfId="4"/>
  </cellStyles>
  <dxfs count="0"/>
  <tableStyles count="0" defaultTableStyle="TableStyleMedium9" defaultPivotStyle="PivotStyleLight16"/>
  <colors>
    <mruColors>
      <color rgb="FFE6DDB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FEV / 2013</a:t>
            </a:r>
          </a:p>
        </c:rich>
      </c:tx>
    </c:title>
    <c:view3D>
      <c:rotX val="30"/>
      <c:rotY val="141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2"/>
              <c:layout>
                <c:manualLayout>
                  <c:x val="0.24119598899375311"/>
                  <c:y val="-0.1069053286943779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-7.4267910990661934E-2"/>
                  <c:y val="-0.1115726667887444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1.543606035588024E-2"/>
                  <c:y val="-6.9255936031251922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2.6949050040555741E-2"/>
                  <c:y val="2.1316608679728996E-2"/>
                </c:manualLayout>
              </c:layout>
              <c:showLegendKey val="1"/>
              <c:showPercent val="1"/>
            </c:dLbl>
            <c:numFmt formatCode="0.00%" sourceLinked="0"/>
            <c:showLegendKey val="1"/>
            <c:showPercent val="1"/>
          </c:dLbls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ser>
          <c:idx val="1"/>
          <c:order val="1"/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JANEIRO / 2014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372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0.21837002776179343"/>
                  <c:y val="4.9864798876884574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0.26259611957572976"/>
                  <c:y val="-0.1795620460233169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JAN'!$C$15:$C$22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JAN'!$D$15:$D$22</c:f>
              <c:numCache>
                <c:formatCode>#,##0.00</c:formatCode>
                <c:ptCount val="8"/>
                <c:pt idx="0">
                  <c:v>0</c:v>
                </c:pt>
                <c:pt idx="1">
                  <c:v>183259.37</c:v>
                </c:pt>
                <c:pt idx="2">
                  <c:v>12161028.489999996</c:v>
                </c:pt>
                <c:pt idx="3">
                  <c:v>10107460.6</c:v>
                </c:pt>
                <c:pt idx="4">
                  <c:v>460659.20000000001</c:v>
                </c:pt>
                <c:pt idx="5">
                  <c:v>0</c:v>
                </c:pt>
                <c:pt idx="6">
                  <c:v>375060.15</c:v>
                </c:pt>
                <c:pt idx="7">
                  <c:v>3260480.47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MAR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6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1925226160779465"/>
                  <c:y val="-7.4838552157724503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0689114071701344E-2"/>
                  <c:y val="5.3997741561374581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7122801542728133"/>
                  <c:y val="-8.5794115851797595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659953780424256"/>
                  <c:y val="9.1755783434047486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748305321441817E-2"/>
                  <c:y val="-0.13028840871635236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2.2613181756390942E-2"/>
                  <c:y val="-5.5313434657877136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1.9219661366578225E-2"/>
                  <c:y val="1.3974241591894036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5779186492748037"/>
                  <c:y val="-0.15075444057864867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FEV'!$C$15:$C$22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FEV'!$D$15:$D$22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238667.3</c:v>
                </c:pt>
                <c:pt idx="2">
                  <c:v>33058451.190000005</c:v>
                </c:pt>
                <c:pt idx="3">
                  <c:v>11328655.479999999</c:v>
                </c:pt>
                <c:pt idx="4">
                  <c:v>460659.20000000001</c:v>
                </c:pt>
                <c:pt idx="5">
                  <c:v>29625.52</c:v>
                </c:pt>
                <c:pt idx="6">
                  <c:v>1226093.4200000002</c:v>
                </c:pt>
                <c:pt idx="7">
                  <c:v>9868911.1799999997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71"/>
          <c:y val="0.20149545260330848"/>
          <c:w val="9.7320680119590941E-2"/>
          <c:h val="0.56071049258377681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MAR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66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1925226160779465"/>
                  <c:y val="-7.4838552157724503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0689114071701344E-2"/>
                  <c:y val="5.399774156137456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7122801542728139"/>
                  <c:y val="-8.5794115851797595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659953780424262"/>
                  <c:y val="9.175578343404752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748305321441817E-2"/>
                  <c:y val="-0.1302884087163524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2.2613181756390942E-2"/>
                  <c:y val="-5.5313434657877171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1.9219661366578225E-2"/>
                  <c:y val="1.3974241591894036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5779186492748046"/>
                  <c:y val="-0.15075444057864876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MAR'!$C$15:$C$22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MAR'!$D$15:$D$22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238667.3</c:v>
                </c:pt>
                <c:pt idx="2">
                  <c:v>33058451.190000005</c:v>
                </c:pt>
                <c:pt idx="3">
                  <c:v>11328655.479999999</c:v>
                </c:pt>
                <c:pt idx="4">
                  <c:v>460659.20000000001</c:v>
                </c:pt>
                <c:pt idx="5">
                  <c:v>29625.52</c:v>
                </c:pt>
                <c:pt idx="6">
                  <c:v>1226093.4200000002</c:v>
                </c:pt>
                <c:pt idx="7">
                  <c:v>9868911.1799999997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853"/>
          <c:w val="9.7320680119590941E-2"/>
          <c:h val="0.56071049258377725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ABR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1925226160779465"/>
                  <c:y val="-7.4838552157724503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0689114071701344E-2"/>
                  <c:y val="5.3997741561374546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7122801542728144"/>
                  <c:y val="-8.5794115851797595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659953780424273"/>
                  <c:y val="9.175578343404752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748305321441817E-2"/>
                  <c:y val="-0.13028840871635244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2.2613181756390942E-2"/>
                  <c:y val="-5.5313434657877206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1.9219661366578225E-2"/>
                  <c:y val="1.3974241591894036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5779186492748051"/>
                  <c:y val="-0.1507544405786488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ABR'!$C$15:$C$22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ABR'!$D$15:$D$22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411082.12</c:v>
                </c:pt>
                <c:pt idx="2">
                  <c:v>42189768.25</c:v>
                </c:pt>
                <c:pt idx="3">
                  <c:v>11542868.489999998</c:v>
                </c:pt>
                <c:pt idx="4">
                  <c:v>460659.20000000001</c:v>
                </c:pt>
                <c:pt idx="5">
                  <c:v>79056.75</c:v>
                </c:pt>
                <c:pt idx="6">
                  <c:v>1624742.18</c:v>
                </c:pt>
                <c:pt idx="7">
                  <c:v>13178289.210000001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859"/>
          <c:w val="9.7320680119590941E-2"/>
          <c:h val="0.56071049258377781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85725</xdr:rowOff>
    </xdr:from>
    <xdr:to>
      <xdr:col>1</xdr:col>
      <xdr:colOff>5181599</xdr:colOff>
      <xdr:row>32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C34" sqref="C33:C34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41" t="s">
        <v>19</v>
      </c>
      <c r="B1" s="41"/>
      <c r="C1" s="41"/>
      <c r="D1" s="41"/>
      <c r="E1" s="41"/>
      <c r="F1" s="41"/>
      <c r="G1" s="41"/>
      <c r="H1" s="41"/>
      <c r="I1" s="41"/>
    </row>
    <row r="2" spans="1:9" s="1" customFormat="1" ht="15" customHeight="1" thickBot="1">
      <c r="A2" s="42" t="s">
        <v>0</v>
      </c>
      <c r="B2" s="43" t="s">
        <v>6</v>
      </c>
      <c r="C2" s="44" t="s">
        <v>1</v>
      </c>
      <c r="D2" s="46" t="s">
        <v>7</v>
      </c>
      <c r="E2" s="42"/>
      <c r="F2" s="2" t="s">
        <v>2</v>
      </c>
      <c r="G2" s="2"/>
      <c r="H2" s="39" t="s">
        <v>3</v>
      </c>
      <c r="I2" s="40"/>
    </row>
    <row r="3" spans="1:9" s="1" customFormat="1" ht="15" customHeight="1" thickBot="1">
      <c r="A3" s="42"/>
      <c r="B3" s="43"/>
      <c r="C3" s="45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" t="s">
        <v>5</v>
      </c>
    </row>
    <row r="4" spans="1:9" s="1" customFormat="1" ht="12.95" customHeight="1">
      <c r="A4" s="5">
        <v>1843</v>
      </c>
      <c r="B4" s="6" t="s">
        <v>8</v>
      </c>
      <c r="C4" s="9">
        <v>17900000</v>
      </c>
      <c r="D4" s="9">
        <v>81117.02</v>
      </c>
      <c r="E4" s="9">
        <f>(D4/D$13)*100</f>
        <v>0.26035877117842732</v>
      </c>
      <c r="F4" s="9">
        <v>81117.02</v>
      </c>
      <c r="G4" s="9">
        <f>(F4/F$13)*100</f>
        <v>0.26035877117842732</v>
      </c>
      <c r="H4" s="9">
        <v>17818882.98</v>
      </c>
      <c r="I4" s="9">
        <f>(H4/H$13)*100</f>
        <v>10.730807438326693</v>
      </c>
    </row>
    <row r="5" spans="1:9" s="1" customFormat="1" ht="12.95" customHeight="1">
      <c r="A5" s="7">
        <v>1869</v>
      </c>
      <c r="B5" s="8" t="s">
        <v>9</v>
      </c>
      <c r="C5" s="10">
        <v>3288469</v>
      </c>
      <c r="D5" s="10">
        <v>266721.90000000002</v>
      </c>
      <c r="E5" s="10">
        <f t="shared" ref="E5:E12" si="0">(D5/D$13)*100</f>
        <v>0.85608897035881459</v>
      </c>
      <c r="F5" s="10">
        <v>266721.90000000002</v>
      </c>
      <c r="G5" s="10">
        <f t="shared" ref="G5:G12" si="1">(F5/F$13)*100</f>
        <v>0.85608897035881459</v>
      </c>
      <c r="H5" s="10">
        <v>3021747.1</v>
      </c>
      <c r="I5" s="10">
        <f t="shared" ref="I5:I13" si="2">(H5/H$13)*100</f>
        <v>1.81974292629998</v>
      </c>
    </row>
    <row r="6" spans="1:9" s="1" customFormat="1" ht="12.95" customHeight="1">
      <c r="A6" s="5">
        <v>11134</v>
      </c>
      <c r="B6" s="6" t="s">
        <v>10</v>
      </c>
      <c r="C6" s="9">
        <v>146907284.09999999</v>
      </c>
      <c r="D6" s="9">
        <v>18833650.539999999</v>
      </c>
      <c r="E6" s="9">
        <f t="shared" si="0"/>
        <v>60.449781209890638</v>
      </c>
      <c r="F6" s="9">
        <v>18833650.539999999</v>
      </c>
      <c r="G6" s="9">
        <f t="shared" si="1"/>
        <v>60.449781209890638</v>
      </c>
      <c r="H6" s="9">
        <v>128073633.56</v>
      </c>
      <c r="I6" s="9">
        <f t="shared" si="2"/>
        <v>77.12792666082008</v>
      </c>
    </row>
    <row r="7" spans="1:9" s="1" customFormat="1" ht="12.95" customHeight="1">
      <c r="A7" s="7">
        <v>1858</v>
      </c>
      <c r="B7" s="8" t="s">
        <v>11</v>
      </c>
      <c r="C7" s="10">
        <v>12020000</v>
      </c>
      <c r="D7" s="10">
        <v>4368548.3499999996</v>
      </c>
      <c r="E7" s="10">
        <f t="shared" si="0"/>
        <v>14.021593498374891</v>
      </c>
      <c r="F7" s="10">
        <v>4368548.3499999996</v>
      </c>
      <c r="G7" s="10">
        <f t="shared" si="1"/>
        <v>14.021593498374891</v>
      </c>
      <c r="H7" s="10">
        <v>7651451.6500000004</v>
      </c>
      <c r="I7" s="10">
        <f t="shared" si="2"/>
        <v>4.6078227446677493</v>
      </c>
    </row>
    <row r="8" spans="1:9" s="1" customFormat="1" ht="12.95" customHeight="1">
      <c r="A8" s="5">
        <v>1882</v>
      </c>
      <c r="B8" s="6" t="s">
        <v>12</v>
      </c>
      <c r="C8" s="9">
        <v>1530000</v>
      </c>
      <c r="D8" s="9">
        <v>503655.42</v>
      </c>
      <c r="E8" s="9">
        <f t="shared" si="0"/>
        <v>1.6165671057511073</v>
      </c>
      <c r="F8" s="9">
        <v>503655.42</v>
      </c>
      <c r="G8" s="9">
        <f t="shared" si="1"/>
        <v>1.6165671057511073</v>
      </c>
      <c r="H8" s="9">
        <v>1026344.58</v>
      </c>
      <c r="I8" s="9">
        <f t="shared" si="2"/>
        <v>0.61808060952596733</v>
      </c>
    </row>
    <row r="9" spans="1:9" s="1" customFormat="1" ht="12.95" customHeight="1">
      <c r="A9" s="7">
        <v>11135</v>
      </c>
      <c r="B9" s="8" t="s">
        <v>13</v>
      </c>
      <c r="C9" s="10">
        <v>3400000</v>
      </c>
      <c r="D9" s="10">
        <v>680866.72</v>
      </c>
      <c r="E9" s="10">
        <f t="shared" si="0"/>
        <v>2.1853566927814447</v>
      </c>
      <c r="F9" s="10">
        <v>680866.72</v>
      </c>
      <c r="G9" s="10">
        <f t="shared" si="1"/>
        <v>2.1853566927814447</v>
      </c>
      <c r="H9" s="10">
        <v>2719133.28</v>
      </c>
      <c r="I9" s="10">
        <f t="shared" si="2"/>
        <v>1.6375041948238696</v>
      </c>
    </row>
    <row r="10" spans="1:9" s="1" customFormat="1" ht="12.95" customHeight="1">
      <c r="A10" s="5">
        <v>1824</v>
      </c>
      <c r="B10" s="6" t="s">
        <v>14</v>
      </c>
      <c r="C10" s="9">
        <v>1634925.84</v>
      </c>
      <c r="D10" s="9">
        <v>124631.7</v>
      </c>
      <c r="E10" s="9">
        <f t="shared" si="0"/>
        <v>0.40002648349111436</v>
      </c>
      <c r="F10" s="9">
        <v>124631.7</v>
      </c>
      <c r="G10" s="9">
        <f t="shared" si="1"/>
        <v>0.40002648349111436</v>
      </c>
      <c r="H10" s="9">
        <v>1510294.14</v>
      </c>
      <c r="I10" s="9">
        <f t="shared" si="2"/>
        <v>0.9095225334698962</v>
      </c>
    </row>
    <row r="11" spans="1:9" s="1" customFormat="1" ht="12.95" customHeight="1">
      <c r="A11" s="7">
        <v>1786</v>
      </c>
      <c r="B11" s="8" t="s">
        <v>15</v>
      </c>
      <c r="C11" s="10">
        <v>4760000</v>
      </c>
      <c r="D11" s="10">
        <v>527971.91</v>
      </c>
      <c r="E11" s="10">
        <f t="shared" si="0"/>
        <v>1.6946149859095812</v>
      </c>
      <c r="F11" s="10">
        <v>527971.91</v>
      </c>
      <c r="G11" s="10">
        <f t="shared" si="1"/>
        <v>1.6946149859095812</v>
      </c>
      <c r="H11" s="10">
        <v>4232028.09</v>
      </c>
      <c r="I11" s="10">
        <f t="shared" si="2"/>
        <v>2.5485928920657575</v>
      </c>
    </row>
    <row r="12" spans="1:9" s="1" customFormat="1" ht="12.95" customHeight="1">
      <c r="A12" s="5">
        <v>9359</v>
      </c>
      <c r="B12" s="6" t="s">
        <v>16</v>
      </c>
      <c r="C12" s="9">
        <v>5768698.6500000004</v>
      </c>
      <c r="D12" s="9">
        <v>5768698.6500000004</v>
      </c>
      <c r="E12" s="9">
        <f t="shared" si="0"/>
        <v>18.515612282263973</v>
      </c>
      <c r="F12" s="9">
        <v>5768698.6500000004</v>
      </c>
      <c r="G12" s="9">
        <f t="shared" si="1"/>
        <v>18.515612282263973</v>
      </c>
      <c r="H12" s="9">
        <v>0</v>
      </c>
      <c r="I12" s="9">
        <f t="shared" si="2"/>
        <v>0</v>
      </c>
    </row>
    <row r="13" spans="1:9" s="1" customFormat="1" ht="15" customHeight="1">
      <c r="A13" s="47" t="s">
        <v>17</v>
      </c>
      <c r="B13" s="48"/>
      <c r="C13" s="11">
        <f t="shared" ref="C13:H13" si="3">SUM(C4:C12)</f>
        <v>197209377.59</v>
      </c>
      <c r="D13" s="11">
        <f t="shared" si="3"/>
        <v>31155862.210000001</v>
      </c>
      <c r="E13" s="11">
        <f t="shared" si="3"/>
        <v>99.999999999999986</v>
      </c>
      <c r="F13" s="11">
        <f t="shared" si="3"/>
        <v>31155862.210000001</v>
      </c>
      <c r="G13" s="11">
        <f t="shared" si="3"/>
        <v>99.999999999999986</v>
      </c>
      <c r="H13" s="11">
        <f t="shared" si="3"/>
        <v>166053515.38000003</v>
      </c>
      <c r="I13" s="11">
        <f t="shared" si="2"/>
        <v>100</v>
      </c>
    </row>
    <row r="14" spans="1:9">
      <c r="A14" s="38" t="s">
        <v>18</v>
      </c>
      <c r="B14" s="38"/>
      <c r="C14" s="38"/>
      <c r="D14" s="38"/>
      <c r="E14" s="38"/>
      <c r="F14" s="38"/>
      <c r="G14" s="38"/>
      <c r="H14" s="38"/>
      <c r="I14" s="38"/>
    </row>
    <row r="16" spans="1:9">
      <c r="C16" s="14">
        <v>1843</v>
      </c>
      <c r="D16" s="12">
        <f t="shared" ref="D16:D24" si="4">F4</f>
        <v>81117.02</v>
      </c>
      <c r="E16" s="13"/>
    </row>
    <row r="17" spans="3:5">
      <c r="C17" s="14">
        <v>1869</v>
      </c>
      <c r="D17" s="12">
        <f t="shared" si="4"/>
        <v>266721.90000000002</v>
      </c>
      <c r="E17" s="13"/>
    </row>
    <row r="18" spans="3:5">
      <c r="C18" s="14">
        <v>11134</v>
      </c>
      <c r="D18" s="12">
        <f t="shared" si="4"/>
        <v>18833650.539999999</v>
      </c>
      <c r="E18" s="13"/>
    </row>
    <row r="19" spans="3:5">
      <c r="C19" s="14">
        <v>1858</v>
      </c>
      <c r="D19" s="12">
        <f t="shared" si="4"/>
        <v>4368548.3499999996</v>
      </c>
      <c r="E19" s="13"/>
    </row>
    <row r="20" spans="3:5">
      <c r="C20" s="14">
        <v>1882</v>
      </c>
      <c r="D20" s="12">
        <f t="shared" si="4"/>
        <v>503655.42</v>
      </c>
      <c r="E20" s="13"/>
    </row>
    <row r="21" spans="3:5">
      <c r="C21" s="14">
        <v>11135</v>
      </c>
      <c r="D21" s="12">
        <f t="shared" si="4"/>
        <v>680866.72</v>
      </c>
      <c r="E21" s="13"/>
    </row>
    <row r="22" spans="3:5">
      <c r="C22" s="14">
        <v>1824</v>
      </c>
      <c r="D22" s="12">
        <f t="shared" si="4"/>
        <v>124631.7</v>
      </c>
      <c r="E22" s="13"/>
    </row>
    <row r="23" spans="3:5">
      <c r="C23" s="14">
        <v>1786</v>
      </c>
      <c r="D23" s="12">
        <f t="shared" si="4"/>
        <v>527971.91</v>
      </c>
      <c r="E23" s="13"/>
    </row>
    <row r="24" spans="3:5">
      <c r="C24" s="14">
        <v>9359</v>
      </c>
      <c r="D24" s="12">
        <f t="shared" si="4"/>
        <v>5768698.6500000004</v>
      </c>
      <c r="E24" s="13"/>
    </row>
    <row r="25" spans="3:5">
      <c r="D25" s="4">
        <f>SUM(D16:D24)</f>
        <v>31155862.210000001</v>
      </c>
      <c r="E25" s="13"/>
    </row>
  </sheetData>
  <sheetProtection password="C76B" sheet="1" objects="1" scenarios="1"/>
  <mergeCells count="8">
    <mergeCell ref="A14:I14"/>
    <mergeCell ref="H2:I2"/>
    <mergeCell ref="A1:I1"/>
    <mergeCell ref="A2:A3"/>
    <mergeCell ref="B2:B3"/>
    <mergeCell ref="C2:C3"/>
    <mergeCell ref="D2:E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H27" sqref="H27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41" t="s">
        <v>20</v>
      </c>
      <c r="B1" s="41"/>
      <c r="C1" s="41"/>
      <c r="D1" s="41"/>
      <c r="E1" s="41"/>
      <c r="F1" s="41"/>
      <c r="G1" s="41"/>
      <c r="H1" s="41"/>
      <c r="I1" s="41"/>
    </row>
    <row r="2" spans="1:9" s="1" customFormat="1" ht="15" customHeight="1" thickBot="1">
      <c r="A2" s="42" t="s">
        <v>0</v>
      </c>
      <c r="B2" s="43" t="s">
        <v>6</v>
      </c>
      <c r="C2" s="44" t="s">
        <v>1</v>
      </c>
      <c r="D2" s="46" t="s">
        <v>21</v>
      </c>
      <c r="E2" s="42"/>
      <c r="F2" s="2" t="s">
        <v>2</v>
      </c>
      <c r="G2" s="2"/>
      <c r="H2" s="39" t="s">
        <v>3</v>
      </c>
      <c r="I2" s="40"/>
    </row>
    <row r="3" spans="1:9" s="1" customFormat="1" ht="15" customHeight="1" thickBot="1">
      <c r="A3" s="42"/>
      <c r="B3" s="43"/>
      <c r="C3" s="45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" t="s">
        <v>5</v>
      </c>
    </row>
    <row r="4" spans="1:9" s="1" customFormat="1" ht="12.95" customHeight="1">
      <c r="A4" s="15">
        <v>1843</v>
      </c>
      <c r="B4" s="6" t="s">
        <v>8</v>
      </c>
      <c r="C4" s="18">
        <v>10000000</v>
      </c>
      <c r="D4" s="19">
        <v>0</v>
      </c>
      <c r="E4" s="18">
        <f>(D4/D$12)*100</f>
        <v>0</v>
      </c>
      <c r="F4" s="18">
        <v>0</v>
      </c>
      <c r="G4" s="18">
        <v>0</v>
      </c>
      <c r="H4" s="18">
        <v>10000000</v>
      </c>
      <c r="I4" s="20">
        <v>6.150915623340623</v>
      </c>
    </row>
    <row r="5" spans="1:9" s="1" customFormat="1" ht="12.95" customHeight="1">
      <c r="A5" s="16">
        <v>1869</v>
      </c>
      <c r="B5" s="8" t="s">
        <v>9</v>
      </c>
      <c r="C5" s="18">
        <v>1319888</v>
      </c>
      <c r="D5" s="19">
        <v>183259.37</v>
      </c>
      <c r="E5" s="18">
        <f t="shared" ref="E5:E12" si="0">(D5/D$12)*100</f>
        <v>0.69029579260578577</v>
      </c>
      <c r="F5" s="18">
        <v>183259.37</v>
      </c>
      <c r="G5" s="18">
        <v>0.69029579260578577</v>
      </c>
      <c r="H5" s="18">
        <v>1136628.6299999999</v>
      </c>
      <c r="I5" s="20">
        <v>0.69913067982032473</v>
      </c>
    </row>
    <row r="6" spans="1:9" s="1" customFormat="1" ht="12.95" customHeight="1">
      <c r="A6" s="15">
        <v>11134</v>
      </c>
      <c r="B6" s="6" t="s">
        <v>10</v>
      </c>
      <c r="C6" s="18">
        <v>142243733</v>
      </c>
      <c r="D6" s="19">
        <v>12161028.489999996</v>
      </c>
      <c r="E6" s="18">
        <f t="shared" si="0"/>
        <v>45.807790348761372</v>
      </c>
      <c r="F6" s="18">
        <v>12161028.489999996</v>
      </c>
      <c r="G6" s="18">
        <v>45.807790348761372</v>
      </c>
      <c r="H6" s="18">
        <v>130082704.51000001</v>
      </c>
      <c r="I6" s="20">
        <v>80.012773949696069</v>
      </c>
    </row>
    <row r="7" spans="1:9" s="1" customFormat="1" ht="12.95" customHeight="1">
      <c r="A7" s="16">
        <v>1858</v>
      </c>
      <c r="B7" s="8" t="s">
        <v>11</v>
      </c>
      <c r="C7" s="18">
        <v>21677667</v>
      </c>
      <c r="D7" s="19">
        <v>10107460.6</v>
      </c>
      <c r="E7" s="18">
        <f t="shared" si="0"/>
        <v>38.072473599078457</v>
      </c>
      <c r="F7" s="19">
        <v>10107460.6</v>
      </c>
      <c r="G7" s="18">
        <v>38.072473599078457</v>
      </c>
      <c r="H7" s="18">
        <v>11570206.4</v>
      </c>
      <c r="I7" s="20">
        <v>7.1167363311035663</v>
      </c>
    </row>
    <row r="8" spans="1:9" s="1" customFormat="1" ht="12.95" customHeight="1">
      <c r="A8" s="15">
        <v>1882</v>
      </c>
      <c r="B8" s="6" t="s">
        <v>12</v>
      </c>
      <c r="C8" s="18">
        <v>2303804</v>
      </c>
      <c r="D8" s="19">
        <v>460659.20000000001</v>
      </c>
      <c r="E8" s="18">
        <f t="shared" si="0"/>
        <v>1.7351969920290964</v>
      </c>
      <c r="F8" s="18">
        <v>460659.20000000001</v>
      </c>
      <c r="G8" s="18">
        <v>1.7351969920290964</v>
      </c>
      <c r="H8" s="18">
        <v>1843144.8</v>
      </c>
      <c r="I8" s="20">
        <v>1.1337028146399026</v>
      </c>
    </row>
    <row r="9" spans="1:9" s="1" customFormat="1" ht="12.95" customHeight="1">
      <c r="A9" s="16">
        <v>11135</v>
      </c>
      <c r="B9" s="8" t="s">
        <v>13</v>
      </c>
      <c r="C9" s="18">
        <v>2399797</v>
      </c>
      <c r="D9" s="19">
        <v>0</v>
      </c>
      <c r="E9" s="18">
        <f t="shared" si="0"/>
        <v>0</v>
      </c>
      <c r="F9" s="18">
        <v>0</v>
      </c>
      <c r="G9" s="18">
        <v>0</v>
      </c>
      <c r="H9" s="18">
        <v>2399797</v>
      </c>
      <c r="I9" s="20">
        <v>1.4760948860145957</v>
      </c>
    </row>
    <row r="10" spans="1:9" s="1" customFormat="1" ht="12.95" customHeight="1">
      <c r="A10" s="15">
        <v>1786</v>
      </c>
      <c r="B10" s="6" t="s">
        <v>15</v>
      </c>
      <c r="C10" s="18">
        <v>5920000</v>
      </c>
      <c r="D10" s="19">
        <v>375060.15</v>
      </c>
      <c r="E10" s="18">
        <f t="shared" si="0"/>
        <v>1.412765107285346</v>
      </c>
      <c r="F10" s="18">
        <v>375060.15</v>
      </c>
      <c r="G10" s="18">
        <v>1.412765107285346</v>
      </c>
      <c r="H10" s="18">
        <v>5544939.8499999996</v>
      </c>
      <c r="I10" s="20">
        <v>3.4106457153849008</v>
      </c>
    </row>
    <row r="11" spans="1:9" s="1" customFormat="1" ht="12.95" customHeight="1">
      <c r="A11" s="16">
        <v>9359</v>
      </c>
      <c r="B11" s="8" t="s">
        <v>16</v>
      </c>
      <c r="C11" s="18">
        <v>3260480.47</v>
      </c>
      <c r="D11" s="19">
        <v>3260480.47</v>
      </c>
      <c r="E11" s="18">
        <f t="shared" si="0"/>
        <v>12.281478160239965</v>
      </c>
      <c r="F11" s="18">
        <v>3260480.47</v>
      </c>
      <c r="G11" s="18">
        <v>12.281478160239965</v>
      </c>
      <c r="H11" s="18">
        <v>0</v>
      </c>
      <c r="I11" s="20">
        <v>0</v>
      </c>
    </row>
    <row r="12" spans="1:9" s="1" customFormat="1" ht="15" customHeight="1">
      <c r="A12" s="47" t="s">
        <v>17</v>
      </c>
      <c r="B12" s="48"/>
      <c r="C12" s="21">
        <f>SUM(C4:C11)</f>
        <v>189125369.47</v>
      </c>
      <c r="D12" s="21">
        <f>SUM(D4:D11)</f>
        <v>26547948.27999999</v>
      </c>
      <c r="E12" s="22">
        <f t="shared" si="0"/>
        <v>100</v>
      </c>
      <c r="F12" s="21">
        <f>SUM(F4:F11)</f>
        <v>26547948.27999999</v>
      </c>
      <c r="G12" s="21">
        <f>SUM(G4:G11)</f>
        <v>100.00000000000004</v>
      </c>
      <c r="H12" s="21">
        <f>SUM(H4:H11)</f>
        <v>162577421.19000003</v>
      </c>
      <c r="I12" s="21">
        <f>SUM(I4:I11)</f>
        <v>99.999999999999986</v>
      </c>
    </row>
    <row r="13" spans="1:9">
      <c r="A13" s="38" t="s">
        <v>18</v>
      </c>
      <c r="B13" s="38"/>
      <c r="C13" s="38"/>
      <c r="D13" s="38"/>
      <c r="E13" s="38"/>
      <c r="F13" s="38"/>
      <c r="G13" s="38"/>
      <c r="H13" s="38"/>
      <c r="I13" s="38"/>
    </row>
    <row r="15" spans="1:9">
      <c r="C15" s="14">
        <v>1843</v>
      </c>
      <c r="D15" s="12">
        <f t="shared" ref="D15:D20" si="1">F4</f>
        <v>0</v>
      </c>
    </row>
    <row r="16" spans="1:9">
      <c r="C16" s="14">
        <v>1869</v>
      </c>
      <c r="D16" s="12">
        <f t="shared" si="1"/>
        <v>183259.37</v>
      </c>
    </row>
    <row r="17" spans="3:4">
      <c r="C17" s="14">
        <v>11134</v>
      </c>
      <c r="D17" s="12">
        <f t="shared" si="1"/>
        <v>12161028.489999996</v>
      </c>
    </row>
    <row r="18" spans="3:4">
      <c r="C18" s="14">
        <v>1858</v>
      </c>
      <c r="D18" s="12">
        <f t="shared" si="1"/>
        <v>10107460.6</v>
      </c>
    </row>
    <row r="19" spans="3:4">
      <c r="C19" s="14">
        <v>1882</v>
      </c>
      <c r="D19" s="12">
        <f t="shared" si="1"/>
        <v>460659.20000000001</v>
      </c>
    </row>
    <row r="20" spans="3:4">
      <c r="C20" s="14">
        <v>11135</v>
      </c>
      <c r="D20" s="12">
        <f t="shared" si="1"/>
        <v>0</v>
      </c>
    </row>
    <row r="21" spans="3:4">
      <c r="C21" s="14">
        <v>1786</v>
      </c>
      <c r="D21" s="12">
        <f>D10</f>
        <v>375060.15</v>
      </c>
    </row>
    <row r="22" spans="3:4">
      <c r="C22" s="14">
        <v>9359</v>
      </c>
      <c r="D22" s="12">
        <f>D11</f>
        <v>3260480.47</v>
      </c>
    </row>
    <row r="24" spans="3:4">
      <c r="D24" s="4">
        <f>SUM(D15:D22)</f>
        <v>26547948.27999999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H25" sqref="H25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41" t="s">
        <v>20</v>
      </c>
      <c r="B1" s="41"/>
      <c r="C1" s="41"/>
      <c r="D1" s="41"/>
      <c r="E1" s="41"/>
      <c r="F1" s="41"/>
      <c r="G1" s="41"/>
      <c r="H1" s="41"/>
      <c r="I1" s="41"/>
    </row>
    <row r="2" spans="1:9" s="1" customFormat="1" ht="15" customHeight="1" thickBot="1">
      <c r="A2" s="42" t="s">
        <v>0</v>
      </c>
      <c r="B2" s="43" t="s">
        <v>6</v>
      </c>
      <c r="C2" s="44" t="s">
        <v>1</v>
      </c>
      <c r="D2" s="46" t="s">
        <v>22</v>
      </c>
      <c r="E2" s="42"/>
      <c r="F2" s="2" t="s">
        <v>2</v>
      </c>
      <c r="G2" s="2"/>
      <c r="H2" s="39" t="s">
        <v>3</v>
      </c>
      <c r="I2" s="40"/>
    </row>
    <row r="3" spans="1:9" s="1" customFormat="1" ht="15" customHeight="1" thickBot="1">
      <c r="A3" s="42"/>
      <c r="B3" s="43"/>
      <c r="C3" s="45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17" t="s">
        <v>5</v>
      </c>
    </row>
    <row r="4" spans="1:9" s="1" customFormat="1" ht="12.95" customHeight="1">
      <c r="A4" s="15">
        <v>1843</v>
      </c>
      <c r="B4" s="6" t="s">
        <v>8</v>
      </c>
      <c r="C4" s="25">
        <v>10000000</v>
      </c>
      <c r="D4" s="26">
        <v>0</v>
      </c>
      <c r="E4" s="27">
        <f>(D4/D$12)*100</f>
        <v>0</v>
      </c>
      <c r="F4" s="25">
        <v>100000</v>
      </c>
      <c r="G4" s="27">
        <f>(F4/F$12)*100</f>
        <v>0.17758499690372295</v>
      </c>
      <c r="H4" s="25">
        <v>9900000</v>
      </c>
      <c r="I4" s="28">
        <f>(H4/H$12)*100</f>
        <v>6.8548763256995766</v>
      </c>
    </row>
    <row r="5" spans="1:9" s="1" customFormat="1" ht="12.95" customHeight="1">
      <c r="A5" s="16">
        <v>1869</v>
      </c>
      <c r="B5" s="8" t="s">
        <v>9</v>
      </c>
      <c r="C5" s="29">
        <v>1319888</v>
      </c>
      <c r="D5" s="30">
        <v>53860</v>
      </c>
      <c r="E5" s="31">
        <f t="shared" ref="E5:E11" si="0">(D5/D$12)*100</f>
        <v>0.39803784487811145</v>
      </c>
      <c r="F5" s="29">
        <v>238667.3</v>
      </c>
      <c r="G5" s="31">
        <f t="shared" ref="G5:G11" si="1">(F5/F$12)*100</f>
        <v>0.42383731731519919</v>
      </c>
      <c r="H5" s="29">
        <v>1081220.7</v>
      </c>
      <c r="I5" s="32">
        <v>0.74864991709962858</v>
      </c>
    </row>
    <row r="6" spans="1:9" s="1" customFormat="1" ht="12.95" customHeight="1">
      <c r="A6" s="15">
        <v>11134</v>
      </c>
      <c r="B6" s="6" t="s">
        <v>10</v>
      </c>
      <c r="C6" s="33">
        <v>147243733</v>
      </c>
      <c r="D6" s="34">
        <v>9585053.7300000023</v>
      </c>
      <c r="E6" s="35">
        <f t="shared" si="0"/>
        <v>70.835761784814409</v>
      </c>
      <c r="F6" s="33">
        <v>33058451.190000005</v>
      </c>
      <c r="G6" s="35">
        <f t="shared" si="1"/>
        <v>58.706849522180271</v>
      </c>
      <c r="H6" s="33">
        <v>114185281.81</v>
      </c>
      <c r="I6" s="36">
        <v>79.063230810374094</v>
      </c>
    </row>
    <row r="7" spans="1:9" s="1" customFormat="1" ht="12.95" customHeight="1">
      <c r="A7" s="16">
        <v>1858</v>
      </c>
      <c r="B7" s="8" t="s">
        <v>11</v>
      </c>
      <c r="C7" s="29">
        <v>21677667</v>
      </c>
      <c r="D7" s="30">
        <v>173224.05</v>
      </c>
      <c r="E7" s="31">
        <f t="shared" si="0"/>
        <v>1.2801657546056111</v>
      </c>
      <c r="F7" s="29">
        <v>11328655.479999999</v>
      </c>
      <c r="G7" s="31">
        <f t="shared" si="1"/>
        <v>20.11799248339144</v>
      </c>
      <c r="H7" s="29">
        <v>10349011.520000001</v>
      </c>
      <c r="I7" s="32">
        <v>7.1657771780646664</v>
      </c>
    </row>
    <row r="8" spans="1:9" s="1" customFormat="1" ht="12.95" customHeight="1">
      <c r="A8" s="15">
        <v>1882</v>
      </c>
      <c r="B8" s="6" t="s">
        <v>12</v>
      </c>
      <c r="C8" s="33">
        <v>2303804</v>
      </c>
      <c r="D8" s="34">
        <v>0</v>
      </c>
      <c r="E8" s="35">
        <f t="shared" si="0"/>
        <v>0</v>
      </c>
      <c r="F8" s="33">
        <v>460659.20000000001</v>
      </c>
      <c r="G8" s="35">
        <f t="shared" si="1"/>
        <v>0.81806162605671495</v>
      </c>
      <c r="H8" s="33">
        <v>1843144.8</v>
      </c>
      <c r="I8" s="36">
        <v>1.2762151166016447</v>
      </c>
    </row>
    <row r="9" spans="1:9" s="1" customFormat="1" ht="12.95" customHeight="1">
      <c r="A9" s="16">
        <v>11135</v>
      </c>
      <c r="B9" s="8" t="s">
        <v>13</v>
      </c>
      <c r="C9" s="29">
        <v>2399797</v>
      </c>
      <c r="D9" s="30">
        <v>14757.6</v>
      </c>
      <c r="E9" s="31">
        <f t="shared" si="0"/>
        <v>0.10906207388736014</v>
      </c>
      <c r="F9" s="29">
        <v>29625.52</v>
      </c>
      <c r="G9" s="31">
        <f t="shared" si="1"/>
        <v>5.2610478774711832E-2</v>
      </c>
      <c r="H9" s="29">
        <v>2370171.48</v>
      </c>
      <c r="I9" s="32">
        <v>1.6411345824343764</v>
      </c>
    </row>
    <row r="10" spans="1:9" s="1" customFormat="1" ht="12.95" customHeight="1">
      <c r="A10" s="15">
        <v>1786</v>
      </c>
      <c r="B10" s="6" t="s">
        <v>15</v>
      </c>
      <c r="C10" s="33">
        <v>5920000</v>
      </c>
      <c r="D10" s="34">
        <v>392297.16</v>
      </c>
      <c r="E10" s="35">
        <f t="shared" si="0"/>
        <v>2.8991666564835437</v>
      </c>
      <c r="F10" s="33">
        <v>1226093.4200000002</v>
      </c>
      <c r="G10" s="35">
        <f t="shared" si="1"/>
        <v>2.1773579619437511</v>
      </c>
      <c r="H10" s="33">
        <v>4693906.58</v>
      </c>
      <c r="I10" s="36">
        <v>3.2501160697260065</v>
      </c>
    </row>
    <row r="11" spans="1:9" s="1" customFormat="1" ht="12.95" customHeight="1">
      <c r="A11" s="16">
        <v>9359</v>
      </c>
      <c r="B11" s="8" t="s">
        <v>16</v>
      </c>
      <c r="C11" s="29">
        <v>9868911.1799999997</v>
      </c>
      <c r="D11" s="30">
        <v>3312184.11</v>
      </c>
      <c r="E11" s="31">
        <f t="shared" si="0"/>
        <v>24.477805885330962</v>
      </c>
      <c r="F11" s="29">
        <v>9868911.1799999997</v>
      </c>
      <c r="G11" s="31">
        <f t="shared" si="1"/>
        <v>17.525705613434166</v>
      </c>
      <c r="H11" s="29">
        <v>0</v>
      </c>
      <c r="I11" s="32">
        <v>0</v>
      </c>
    </row>
    <row r="12" spans="1:9" s="1" customFormat="1" ht="15" customHeight="1">
      <c r="A12" s="47" t="s">
        <v>17</v>
      </c>
      <c r="B12" s="48"/>
      <c r="C12" s="21">
        <f t="shared" ref="C12:I12" si="2">SUM(C4:C11)</f>
        <v>200733800.18000001</v>
      </c>
      <c r="D12" s="21">
        <f t="shared" si="2"/>
        <v>13531376.650000002</v>
      </c>
      <c r="E12" s="21">
        <f t="shared" si="2"/>
        <v>100</v>
      </c>
      <c r="F12" s="21">
        <f t="shared" si="2"/>
        <v>56311063.290000014</v>
      </c>
      <c r="G12" s="21">
        <f t="shared" si="2"/>
        <v>99.999999999999986</v>
      </c>
      <c r="H12" s="21">
        <f t="shared" si="2"/>
        <v>144422736.89000002</v>
      </c>
      <c r="I12" s="23">
        <f t="shared" si="2"/>
        <v>100</v>
      </c>
    </row>
    <row r="13" spans="1:9">
      <c r="A13" s="38" t="s">
        <v>18</v>
      </c>
      <c r="B13" s="38"/>
      <c r="C13" s="38"/>
      <c r="D13" s="38"/>
      <c r="E13" s="38"/>
      <c r="F13" s="38"/>
      <c r="G13" s="38"/>
      <c r="H13" s="38"/>
      <c r="I13" s="38"/>
    </row>
    <row r="15" spans="1:9">
      <c r="C15" s="14">
        <v>1843</v>
      </c>
      <c r="D15" s="12">
        <f t="shared" ref="D15:D20" si="3">F4</f>
        <v>100000</v>
      </c>
    </row>
    <row r="16" spans="1:9">
      <c r="C16" s="14">
        <v>1869</v>
      </c>
      <c r="D16" s="12">
        <f t="shared" si="3"/>
        <v>238667.3</v>
      </c>
    </row>
    <row r="17" spans="3:4">
      <c r="C17" s="14">
        <v>11134</v>
      </c>
      <c r="D17" s="12">
        <f t="shared" si="3"/>
        <v>33058451.190000005</v>
      </c>
    </row>
    <row r="18" spans="3:4">
      <c r="C18" s="14">
        <v>1858</v>
      </c>
      <c r="D18" s="12">
        <f t="shared" si="3"/>
        <v>11328655.479999999</v>
      </c>
    </row>
    <row r="19" spans="3:4">
      <c r="C19" s="14">
        <v>1882</v>
      </c>
      <c r="D19" s="12">
        <f t="shared" si="3"/>
        <v>460659.20000000001</v>
      </c>
    </row>
    <row r="20" spans="3:4">
      <c r="C20" s="14">
        <v>11135</v>
      </c>
      <c r="D20" s="12">
        <f t="shared" si="3"/>
        <v>29625.52</v>
      </c>
    </row>
    <row r="21" spans="3:4">
      <c r="C21" s="14">
        <v>1786</v>
      </c>
      <c r="D21" s="12">
        <f>F10</f>
        <v>1226093.4200000002</v>
      </c>
    </row>
    <row r="22" spans="3:4">
      <c r="C22" s="14">
        <v>9359</v>
      </c>
      <c r="D22" s="12">
        <f>F11</f>
        <v>9868911.1799999997</v>
      </c>
    </row>
    <row r="24" spans="3:4">
      <c r="D24" s="4">
        <f>SUM(D15:D22)</f>
        <v>56311063.290000014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1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41" t="s">
        <v>20</v>
      </c>
      <c r="B1" s="41"/>
      <c r="C1" s="41"/>
      <c r="D1" s="41"/>
      <c r="E1" s="41"/>
      <c r="F1" s="41"/>
      <c r="G1" s="41"/>
      <c r="H1" s="41"/>
      <c r="I1" s="41"/>
    </row>
    <row r="2" spans="1:9" s="1" customFormat="1" ht="15" customHeight="1" thickBot="1">
      <c r="A2" s="42" t="s">
        <v>0</v>
      </c>
      <c r="B2" s="43" t="s">
        <v>6</v>
      </c>
      <c r="C2" s="44" t="s">
        <v>1</v>
      </c>
      <c r="D2" s="46" t="s">
        <v>22</v>
      </c>
      <c r="E2" s="42"/>
      <c r="F2" s="2" t="s">
        <v>2</v>
      </c>
      <c r="G2" s="2"/>
      <c r="H2" s="39" t="s">
        <v>3</v>
      </c>
      <c r="I2" s="40"/>
    </row>
    <row r="3" spans="1:9" s="1" customFormat="1" ht="15" customHeight="1" thickBot="1">
      <c r="A3" s="42"/>
      <c r="B3" s="43"/>
      <c r="C3" s="45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24" t="s">
        <v>5</v>
      </c>
    </row>
    <row r="4" spans="1:9" s="1" customFormat="1" ht="12.95" customHeight="1">
      <c r="A4" s="15">
        <v>1843</v>
      </c>
      <c r="B4" s="6" t="s">
        <v>8</v>
      </c>
      <c r="C4" s="25">
        <v>10000000</v>
      </c>
      <c r="D4" s="26">
        <v>0</v>
      </c>
      <c r="E4" s="27">
        <f>(D4/D$12)*100</f>
        <v>0</v>
      </c>
      <c r="F4" s="25">
        <v>100000</v>
      </c>
      <c r="G4" s="27">
        <f>(F4/F$12)*100</f>
        <v>0.17758499690372295</v>
      </c>
      <c r="H4" s="25">
        <v>9900000</v>
      </c>
      <c r="I4" s="28">
        <f>(H4/H$12)*100</f>
        <v>6.8548763256995766</v>
      </c>
    </row>
    <row r="5" spans="1:9" s="1" customFormat="1" ht="12.95" customHeight="1">
      <c r="A5" s="16">
        <v>1869</v>
      </c>
      <c r="B5" s="8" t="s">
        <v>9</v>
      </c>
      <c r="C5" s="29">
        <v>1319888</v>
      </c>
      <c r="D5" s="30">
        <v>53860</v>
      </c>
      <c r="E5" s="31">
        <f t="shared" ref="E5:E11" si="0">(D5/D$12)*100</f>
        <v>0.39803784487811145</v>
      </c>
      <c r="F5" s="29">
        <v>238667.3</v>
      </c>
      <c r="G5" s="31">
        <f t="shared" ref="G5:G11" si="1">(F5/F$12)*100</f>
        <v>0.42383731731519919</v>
      </c>
      <c r="H5" s="29">
        <v>1081220.7</v>
      </c>
      <c r="I5" s="32">
        <v>0.74864991709962858</v>
      </c>
    </row>
    <row r="6" spans="1:9" s="1" customFormat="1" ht="12.95" customHeight="1">
      <c r="A6" s="15">
        <v>11134</v>
      </c>
      <c r="B6" s="6" t="s">
        <v>10</v>
      </c>
      <c r="C6" s="33">
        <v>147243733</v>
      </c>
      <c r="D6" s="34">
        <v>9585053.7300000023</v>
      </c>
      <c r="E6" s="35">
        <f t="shared" si="0"/>
        <v>70.835761784814409</v>
      </c>
      <c r="F6" s="33">
        <v>33058451.190000005</v>
      </c>
      <c r="G6" s="35">
        <f t="shared" si="1"/>
        <v>58.706849522180271</v>
      </c>
      <c r="H6" s="33">
        <v>114185281.81</v>
      </c>
      <c r="I6" s="36">
        <v>79.063230810374094</v>
      </c>
    </row>
    <row r="7" spans="1:9" s="1" customFormat="1" ht="12.95" customHeight="1">
      <c r="A7" s="16">
        <v>1858</v>
      </c>
      <c r="B7" s="8" t="s">
        <v>11</v>
      </c>
      <c r="C7" s="29">
        <v>21677667</v>
      </c>
      <c r="D7" s="30">
        <v>173224.05</v>
      </c>
      <c r="E7" s="31">
        <f t="shared" si="0"/>
        <v>1.2801657546056111</v>
      </c>
      <c r="F7" s="29">
        <v>11328655.479999999</v>
      </c>
      <c r="G7" s="31">
        <f t="shared" si="1"/>
        <v>20.11799248339144</v>
      </c>
      <c r="H7" s="29">
        <v>10349011.520000001</v>
      </c>
      <c r="I7" s="32">
        <v>7.1657771780646664</v>
      </c>
    </row>
    <row r="8" spans="1:9" s="1" customFormat="1" ht="12.95" customHeight="1">
      <c r="A8" s="15">
        <v>1882</v>
      </c>
      <c r="B8" s="6" t="s">
        <v>12</v>
      </c>
      <c r="C8" s="33">
        <v>2303804</v>
      </c>
      <c r="D8" s="34">
        <v>0</v>
      </c>
      <c r="E8" s="35">
        <f t="shared" si="0"/>
        <v>0</v>
      </c>
      <c r="F8" s="33">
        <v>460659.20000000001</v>
      </c>
      <c r="G8" s="35">
        <f t="shared" si="1"/>
        <v>0.81806162605671495</v>
      </c>
      <c r="H8" s="33">
        <v>1843144.8</v>
      </c>
      <c r="I8" s="36">
        <v>1.2762151166016447</v>
      </c>
    </row>
    <row r="9" spans="1:9" s="1" customFormat="1" ht="12.95" customHeight="1">
      <c r="A9" s="16">
        <v>11135</v>
      </c>
      <c r="B9" s="8" t="s">
        <v>13</v>
      </c>
      <c r="C9" s="29">
        <v>2399797</v>
      </c>
      <c r="D9" s="30">
        <v>14757.6</v>
      </c>
      <c r="E9" s="31">
        <f t="shared" si="0"/>
        <v>0.10906207388736014</v>
      </c>
      <c r="F9" s="29">
        <v>29625.52</v>
      </c>
      <c r="G9" s="31">
        <f t="shared" si="1"/>
        <v>5.2610478774711832E-2</v>
      </c>
      <c r="H9" s="29">
        <v>2370171.48</v>
      </c>
      <c r="I9" s="32">
        <v>1.6411345824343764</v>
      </c>
    </row>
    <row r="10" spans="1:9" s="1" customFormat="1" ht="12.95" customHeight="1">
      <c r="A10" s="15">
        <v>1786</v>
      </c>
      <c r="B10" s="6" t="s">
        <v>15</v>
      </c>
      <c r="C10" s="33">
        <v>5920000</v>
      </c>
      <c r="D10" s="34">
        <v>392297.16</v>
      </c>
      <c r="E10" s="35">
        <f t="shared" si="0"/>
        <v>2.8991666564835437</v>
      </c>
      <c r="F10" s="33">
        <v>1226093.4200000002</v>
      </c>
      <c r="G10" s="35">
        <f t="shared" si="1"/>
        <v>2.1773579619437511</v>
      </c>
      <c r="H10" s="33">
        <v>4693906.58</v>
      </c>
      <c r="I10" s="36">
        <v>3.2501160697260065</v>
      </c>
    </row>
    <row r="11" spans="1:9" s="1" customFormat="1" ht="12.95" customHeight="1">
      <c r="A11" s="16">
        <v>9359</v>
      </c>
      <c r="B11" s="8" t="s">
        <v>16</v>
      </c>
      <c r="C11" s="29">
        <v>9868911.1799999997</v>
      </c>
      <c r="D11" s="30">
        <v>3312184.11</v>
      </c>
      <c r="E11" s="31">
        <f t="shared" si="0"/>
        <v>24.477805885330962</v>
      </c>
      <c r="F11" s="29">
        <v>9868911.1799999997</v>
      </c>
      <c r="G11" s="31">
        <f t="shared" si="1"/>
        <v>17.525705613434166</v>
      </c>
      <c r="H11" s="29">
        <v>0</v>
      </c>
      <c r="I11" s="32">
        <v>0</v>
      </c>
    </row>
    <row r="12" spans="1:9" s="1" customFormat="1" ht="15" customHeight="1">
      <c r="A12" s="47" t="s">
        <v>17</v>
      </c>
      <c r="B12" s="48"/>
      <c r="C12" s="21">
        <f t="shared" ref="C12:I12" si="2">SUM(C4:C11)</f>
        <v>200733800.18000001</v>
      </c>
      <c r="D12" s="21">
        <f t="shared" si="2"/>
        <v>13531376.650000002</v>
      </c>
      <c r="E12" s="21">
        <f t="shared" si="2"/>
        <v>100</v>
      </c>
      <c r="F12" s="21">
        <f t="shared" si="2"/>
        <v>56311063.290000014</v>
      </c>
      <c r="G12" s="21">
        <f t="shared" si="2"/>
        <v>99.999999999999986</v>
      </c>
      <c r="H12" s="21">
        <f t="shared" si="2"/>
        <v>144422736.89000002</v>
      </c>
      <c r="I12" s="23">
        <f t="shared" si="2"/>
        <v>100</v>
      </c>
    </row>
    <row r="13" spans="1:9">
      <c r="A13" s="38" t="s">
        <v>18</v>
      </c>
      <c r="B13" s="38"/>
      <c r="C13" s="38"/>
      <c r="D13" s="38"/>
      <c r="E13" s="38"/>
      <c r="F13" s="38"/>
      <c r="G13" s="38"/>
      <c r="H13" s="38"/>
      <c r="I13" s="38"/>
    </row>
    <row r="15" spans="1:9">
      <c r="C15" s="14">
        <v>1843</v>
      </c>
      <c r="D15" s="12">
        <f t="shared" ref="D15:D20" si="3">F4</f>
        <v>100000</v>
      </c>
    </row>
    <row r="16" spans="1:9">
      <c r="C16" s="14">
        <v>1869</v>
      </c>
      <c r="D16" s="12">
        <f t="shared" si="3"/>
        <v>238667.3</v>
      </c>
    </row>
    <row r="17" spans="3:4">
      <c r="C17" s="14">
        <v>11134</v>
      </c>
      <c r="D17" s="12">
        <f t="shared" si="3"/>
        <v>33058451.190000005</v>
      </c>
    </row>
    <row r="18" spans="3:4">
      <c r="C18" s="14">
        <v>1858</v>
      </c>
      <c r="D18" s="12">
        <f t="shared" si="3"/>
        <v>11328655.479999999</v>
      </c>
    </row>
    <row r="19" spans="3:4">
      <c r="C19" s="14">
        <v>1882</v>
      </c>
      <c r="D19" s="12">
        <f t="shared" si="3"/>
        <v>460659.20000000001</v>
      </c>
    </row>
    <row r="20" spans="3:4">
      <c r="C20" s="14">
        <v>11135</v>
      </c>
      <c r="D20" s="12">
        <f t="shared" si="3"/>
        <v>29625.52</v>
      </c>
    </row>
    <row r="21" spans="3:4">
      <c r="C21" s="14">
        <v>1786</v>
      </c>
      <c r="D21" s="12">
        <f>F10</f>
        <v>1226093.4200000002</v>
      </c>
    </row>
    <row r="22" spans="3:4">
      <c r="C22" s="14">
        <v>9359</v>
      </c>
      <c r="D22" s="12">
        <f>F11</f>
        <v>9868911.1799999997</v>
      </c>
    </row>
    <row r="24" spans="3:4">
      <c r="D24" s="4">
        <f>SUM(D15:D22)</f>
        <v>56311063.290000014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G26" sqref="G26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41" t="s">
        <v>20</v>
      </c>
      <c r="B1" s="41"/>
      <c r="C1" s="41"/>
      <c r="D1" s="41"/>
      <c r="E1" s="41"/>
      <c r="F1" s="41"/>
      <c r="G1" s="41"/>
      <c r="H1" s="41"/>
      <c r="I1" s="41"/>
    </row>
    <row r="2" spans="1:9" s="1" customFormat="1" ht="15" customHeight="1" thickBot="1">
      <c r="A2" s="42" t="s">
        <v>0</v>
      </c>
      <c r="B2" s="43" t="s">
        <v>6</v>
      </c>
      <c r="C2" s="44" t="s">
        <v>1</v>
      </c>
      <c r="D2" s="46" t="s">
        <v>23</v>
      </c>
      <c r="E2" s="42"/>
      <c r="F2" s="2" t="s">
        <v>2</v>
      </c>
      <c r="G2" s="2"/>
      <c r="H2" s="39" t="s">
        <v>3</v>
      </c>
      <c r="I2" s="40"/>
    </row>
    <row r="3" spans="1:9" s="1" customFormat="1" ht="15" customHeight="1" thickBot="1">
      <c r="A3" s="42"/>
      <c r="B3" s="43"/>
      <c r="C3" s="45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7" t="s">
        <v>5</v>
      </c>
    </row>
    <row r="4" spans="1:9" s="1" customFormat="1" ht="12.95" customHeight="1">
      <c r="A4" s="15">
        <v>1843</v>
      </c>
      <c r="B4" s="49" t="s">
        <v>8</v>
      </c>
      <c r="C4" s="51">
        <v>10000000</v>
      </c>
      <c r="D4" s="52">
        <v>0</v>
      </c>
      <c r="E4" s="53">
        <f>(D4/D$12)*100</f>
        <v>0</v>
      </c>
      <c r="F4" s="51">
        <v>100000</v>
      </c>
      <c r="G4" s="53">
        <v>0.14370610473678572</v>
      </c>
      <c r="H4" s="51">
        <v>9900000</v>
      </c>
      <c r="I4" s="54">
        <v>7.3629645199591849</v>
      </c>
    </row>
    <row r="5" spans="1:9" s="1" customFormat="1" ht="12.95" customHeight="1">
      <c r="A5" s="16">
        <v>1869</v>
      </c>
      <c r="B5" s="50" t="s">
        <v>9</v>
      </c>
      <c r="C5" s="55">
        <v>1319888</v>
      </c>
      <c r="D5" s="56">
        <v>172414.82</v>
      </c>
      <c r="E5" s="57">
        <f t="shared" ref="E5:E11" si="0">(D5/D$12)*100</f>
        <v>1.2987539524704339</v>
      </c>
      <c r="F5" s="55">
        <v>411082.12</v>
      </c>
      <c r="G5" s="57">
        <v>0.5907501019213991</v>
      </c>
      <c r="H5" s="55">
        <v>908805.88</v>
      </c>
      <c r="I5" s="58">
        <v>0.67590964141113985</v>
      </c>
    </row>
    <row r="6" spans="1:9" s="1" customFormat="1" ht="12.95" customHeight="1">
      <c r="A6" s="15">
        <v>11134</v>
      </c>
      <c r="B6" s="49" t="s">
        <v>10</v>
      </c>
      <c r="C6" s="59">
        <v>147243733</v>
      </c>
      <c r="D6" s="60">
        <v>9131317.0600000005</v>
      </c>
      <c r="E6" s="61">
        <f t="shared" si="0"/>
        <v>68.783728237141702</v>
      </c>
      <c r="F6" s="59">
        <v>42189768.25</v>
      </c>
      <c r="G6" s="61">
        <v>60.629272549552169</v>
      </c>
      <c r="H6" s="59">
        <v>105053964.75</v>
      </c>
      <c r="I6" s="62">
        <v>78.132183346999284</v>
      </c>
    </row>
    <row r="7" spans="1:9" s="1" customFormat="1" ht="12.95" customHeight="1">
      <c r="A7" s="16">
        <v>1858</v>
      </c>
      <c r="B7" s="50" t="s">
        <v>11</v>
      </c>
      <c r="C7" s="55">
        <v>21677667</v>
      </c>
      <c r="D7" s="56">
        <v>214213.01</v>
      </c>
      <c r="E7" s="57">
        <f t="shared" si="0"/>
        <v>1.6136083511155745</v>
      </c>
      <c r="F7" s="55">
        <v>11542868.489999998</v>
      </c>
      <c r="G7" s="57">
        <v>16.587806681868834</v>
      </c>
      <c r="H7" s="55">
        <v>10134798.510000002</v>
      </c>
      <c r="I7" s="58">
        <v>7.5375921056631547</v>
      </c>
    </row>
    <row r="8" spans="1:9" s="1" customFormat="1" ht="12.95" customHeight="1">
      <c r="A8" s="15">
        <v>1882</v>
      </c>
      <c r="B8" s="49" t="s">
        <v>12</v>
      </c>
      <c r="C8" s="59">
        <v>2303804</v>
      </c>
      <c r="D8" s="60">
        <v>0</v>
      </c>
      <c r="E8" s="61">
        <f t="shared" si="0"/>
        <v>0</v>
      </c>
      <c r="F8" s="59">
        <v>460659.20000000001</v>
      </c>
      <c r="G8" s="61">
        <v>0.66199539243163918</v>
      </c>
      <c r="H8" s="59">
        <v>1843144.8</v>
      </c>
      <c r="I8" s="62">
        <v>1.370809067429017</v>
      </c>
    </row>
    <row r="9" spans="1:9" s="1" customFormat="1" ht="12.95" customHeight="1">
      <c r="A9" s="16">
        <v>11135</v>
      </c>
      <c r="B9" s="50" t="s">
        <v>13</v>
      </c>
      <c r="C9" s="55">
        <v>2399797</v>
      </c>
      <c r="D9" s="56">
        <v>49431.229999999996</v>
      </c>
      <c r="E9" s="57">
        <f t="shared" si="0"/>
        <v>0.37235201323166467</v>
      </c>
      <c r="F9" s="55">
        <v>79056.75</v>
      </c>
      <c r="G9" s="57">
        <v>0.11360937595649885</v>
      </c>
      <c r="H9" s="55">
        <v>2320740.25</v>
      </c>
      <c r="I9" s="58">
        <v>1.7260129414940615</v>
      </c>
    </row>
    <row r="10" spans="1:9" s="1" customFormat="1" ht="12.95" customHeight="1">
      <c r="A10" s="15">
        <v>1786</v>
      </c>
      <c r="B10" s="49" t="s">
        <v>15</v>
      </c>
      <c r="C10" s="59">
        <v>5920000</v>
      </c>
      <c r="D10" s="60">
        <v>398648.76</v>
      </c>
      <c r="E10" s="61">
        <f t="shared" si="0"/>
        <v>3.0029127002970943</v>
      </c>
      <c r="F10" s="59">
        <v>1624742.18</v>
      </c>
      <c r="G10" s="61">
        <v>2.3348536988935358</v>
      </c>
      <c r="H10" s="59">
        <v>4295257.82</v>
      </c>
      <c r="I10" s="62">
        <v>3.1945283770441653</v>
      </c>
    </row>
    <row r="11" spans="1:9" s="1" customFormat="1" ht="12.95" customHeight="1">
      <c r="A11" s="16">
        <v>9359</v>
      </c>
      <c r="B11" s="50" t="s">
        <v>16</v>
      </c>
      <c r="C11" s="63">
        <v>13178289.210000001</v>
      </c>
      <c r="D11" s="64">
        <v>3309378.0300000003</v>
      </c>
      <c r="E11" s="65">
        <f t="shared" si="0"/>
        <v>24.92864474574354</v>
      </c>
      <c r="F11" s="63">
        <v>13178289.210000001</v>
      </c>
      <c r="G11" s="65">
        <v>18.938006094639135</v>
      </c>
      <c r="H11" s="63">
        <v>0</v>
      </c>
      <c r="I11" s="66">
        <v>0</v>
      </c>
    </row>
    <row r="12" spans="1:9" s="1" customFormat="1" ht="15" customHeight="1">
      <c r="A12" s="47" t="s">
        <v>17</v>
      </c>
      <c r="B12" s="48"/>
      <c r="C12" s="21">
        <f>SUM(C4:C11)</f>
        <v>204043178.21000001</v>
      </c>
      <c r="D12" s="21">
        <f>SUM(D4:D11)</f>
        <v>13275402.91</v>
      </c>
      <c r="E12" s="21">
        <f>SUM(E4:E11)</f>
        <v>100</v>
      </c>
      <c r="F12" s="21">
        <f>SUM(F4:F11)</f>
        <v>69586466.200000003</v>
      </c>
      <c r="G12" s="21">
        <f>SUM(G4:G11)</f>
        <v>100</v>
      </c>
      <c r="H12" s="21">
        <f>SUM(H4:H11)</f>
        <v>134456712.00999999</v>
      </c>
      <c r="I12" s="23">
        <f>SUM(I4:I11)</f>
        <v>100.00000000000001</v>
      </c>
    </row>
    <row r="13" spans="1:9">
      <c r="A13" s="38" t="s">
        <v>18</v>
      </c>
      <c r="B13" s="38"/>
      <c r="C13" s="38"/>
      <c r="D13" s="38"/>
      <c r="E13" s="38"/>
      <c r="F13" s="38"/>
      <c r="G13" s="38"/>
      <c r="H13" s="38"/>
      <c r="I13" s="38"/>
    </row>
    <row r="15" spans="1:9">
      <c r="C15" s="14">
        <v>1843</v>
      </c>
      <c r="D15" s="12">
        <f t="shared" ref="D15:D20" si="1">F4</f>
        <v>100000</v>
      </c>
    </row>
    <row r="16" spans="1:9">
      <c r="C16" s="14">
        <v>1869</v>
      </c>
      <c r="D16" s="12">
        <f t="shared" si="1"/>
        <v>411082.12</v>
      </c>
    </row>
    <row r="17" spans="3:4">
      <c r="C17" s="14">
        <v>11134</v>
      </c>
      <c r="D17" s="12">
        <f t="shared" si="1"/>
        <v>42189768.25</v>
      </c>
    </row>
    <row r="18" spans="3:4">
      <c r="C18" s="14">
        <v>1858</v>
      </c>
      <c r="D18" s="12">
        <f t="shared" si="1"/>
        <v>11542868.489999998</v>
      </c>
    </row>
    <row r="19" spans="3:4">
      <c r="C19" s="14">
        <v>1882</v>
      </c>
      <c r="D19" s="12">
        <f t="shared" si="1"/>
        <v>460659.20000000001</v>
      </c>
    </row>
    <row r="20" spans="3:4">
      <c r="C20" s="14">
        <v>11135</v>
      </c>
      <c r="D20" s="12">
        <f t="shared" si="1"/>
        <v>79056.75</v>
      </c>
    </row>
    <row r="21" spans="3:4">
      <c r="C21" s="14">
        <v>1786</v>
      </c>
      <c r="D21" s="12">
        <f>F10</f>
        <v>1624742.18</v>
      </c>
    </row>
    <row r="22" spans="3:4">
      <c r="C22" s="14">
        <v>9359</v>
      </c>
      <c r="D22" s="12">
        <f>F11</f>
        <v>13178289.210000001</v>
      </c>
    </row>
    <row r="24" spans="3:4">
      <c r="D24" s="4">
        <f>SUM(D15:D22)</f>
        <v>69586466.200000003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TAB JAN-FEV</vt:lpstr>
      <vt:lpstr>TAB JAN</vt:lpstr>
      <vt:lpstr>TAB FEV</vt:lpstr>
      <vt:lpstr>TAB MAR</vt:lpstr>
      <vt:lpstr>TAB ABR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2014-05-13T21:33:14Z</dcterms:modified>
</cp:coreProperties>
</file>