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5"/>
  </bookViews>
  <sheets>
    <sheet name="TAB JAN-FEV" sheetId="1" r:id="rId1"/>
    <sheet name="TAB JAN" sheetId="13" r:id="rId2"/>
    <sheet name="TAB FEV" sheetId="14" r:id="rId3"/>
    <sheet name="TAB MAR" sheetId="15" r:id="rId4"/>
    <sheet name="TAB ABR" sheetId="16" r:id="rId5"/>
    <sheet name="TAB MAIO" sheetId="17" r:id="rId6"/>
    <sheet name="Plan2" sheetId="2" r:id="rId7"/>
    <sheet name="Plan3" sheetId="3" r:id="rId8"/>
  </sheets>
  <calcPr calcId="125725"/>
</workbook>
</file>

<file path=xl/calcChain.xml><?xml version="1.0" encoding="utf-8"?>
<calcChain xmlns="http://schemas.openxmlformats.org/spreadsheetml/2006/main">
  <c r="E16" i="17"/>
  <c r="E17"/>
  <c r="E18"/>
  <c r="E19"/>
  <c r="E20"/>
  <c r="E21"/>
  <c r="E22"/>
  <c r="E15"/>
  <c r="D21"/>
  <c r="I12"/>
  <c r="G12"/>
  <c r="E12"/>
  <c r="H12"/>
  <c r="F12"/>
  <c r="D12"/>
  <c r="C12"/>
  <c r="D22"/>
  <c r="D20"/>
  <c r="D19"/>
  <c r="D18"/>
  <c r="D17"/>
  <c r="D16"/>
  <c r="D15"/>
  <c r="D24" s="1"/>
  <c r="D22" i="16"/>
  <c r="D21"/>
  <c r="I12"/>
  <c r="G12"/>
  <c r="H12"/>
  <c r="F12"/>
  <c r="D12"/>
  <c r="E6" s="1"/>
  <c r="C12"/>
  <c r="D20"/>
  <c r="D19"/>
  <c r="D18"/>
  <c r="D17"/>
  <c r="D16"/>
  <c r="D15"/>
  <c r="D22" i="15"/>
  <c r="D21"/>
  <c r="D20"/>
  <c r="D19"/>
  <c r="D18"/>
  <c r="D17"/>
  <c r="D16"/>
  <c r="D15"/>
  <c r="D24" s="1"/>
  <c r="H12"/>
  <c r="F12"/>
  <c r="D12"/>
  <c r="C12"/>
  <c r="G11"/>
  <c r="E11"/>
  <c r="G10"/>
  <c r="E10"/>
  <c r="G9"/>
  <c r="E9"/>
  <c r="G8"/>
  <c r="E8"/>
  <c r="G7"/>
  <c r="E7"/>
  <c r="G6"/>
  <c r="E6"/>
  <c r="G5"/>
  <c r="E5"/>
  <c r="I4"/>
  <c r="I12" s="1"/>
  <c r="G4"/>
  <c r="G12" s="1"/>
  <c r="E4"/>
  <c r="E12" s="1"/>
  <c r="D22" i="14"/>
  <c r="D21"/>
  <c r="G5"/>
  <c r="G7"/>
  <c r="G9"/>
  <c r="G11"/>
  <c r="G4"/>
  <c r="H12"/>
  <c r="I4" s="1"/>
  <c r="I12" s="1"/>
  <c r="F12"/>
  <c r="G6" s="1"/>
  <c r="D12"/>
  <c r="E6" s="1"/>
  <c r="C12"/>
  <c r="D20"/>
  <c r="D19"/>
  <c r="D18"/>
  <c r="D17"/>
  <c r="D16"/>
  <c r="D15"/>
  <c r="D22" i="13"/>
  <c r="D21"/>
  <c r="E5"/>
  <c r="E6"/>
  <c r="E7"/>
  <c r="E8"/>
  <c r="E9"/>
  <c r="E10"/>
  <c r="E11"/>
  <c r="E12"/>
  <c r="E4"/>
  <c r="G12"/>
  <c r="I12"/>
  <c r="H12"/>
  <c r="F12"/>
  <c r="D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1" i="16" l="1"/>
  <c r="E9"/>
  <c r="E7"/>
  <c r="E5"/>
  <c r="E4"/>
  <c r="E12" s="1"/>
  <c r="E10"/>
  <c r="E8"/>
  <c r="D24"/>
  <c r="E11" i="14"/>
  <c r="E9"/>
  <c r="E7"/>
  <c r="E5"/>
  <c r="E4"/>
  <c r="E10"/>
  <c r="E8"/>
  <c r="G10"/>
  <c r="G12" s="1"/>
  <c r="G8"/>
  <c r="D24"/>
  <c r="D24" i="13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2" i="14" l="1"/>
  <c r="E13" i="1"/>
  <c r="G13"/>
</calcChain>
</file>

<file path=xl/sharedStrings.xml><?xml version="1.0" encoding="utf-8"?>
<sst xmlns="http://schemas.openxmlformats.org/spreadsheetml/2006/main" count="139" uniqueCount="25">
  <si>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</si>
  <si>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</si>
  <si>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</si>
  <si>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</si>
  <si>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</si>
  <si>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</si>
  <si>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</si>
  <si>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</si>
  <si>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</si>
  <si>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</si>
  <si>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</si>
  <si>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</si>
  <si>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</si>
  <si>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</si>
  <si>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</si>
  <si>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</si>
  <si>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</si>
  <si>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</si>
  <si>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</si>
  <si>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</si>
  <si>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</si>
  <si>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DEZEMBRO</t>
  </si>
  <si>
    <t>MARÇO</t>
  </si>
  <si>
    <t>ABRIL</t>
  </si>
  <si>
    <t>MAIO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</si>
</sst>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7" fillId="0" borderId="0" xfId="1" applyNumberFormat="1" applyFont="1"/>
    <xf numFmtId="40" fontId="7" fillId="0" borderId="0" xfId="2" applyNumberFormat="1" applyFont="1"/>
    <xf numFmtId="4" fontId="7" fillId="0" borderId="0" xfId="1" applyNumberFormat="1" applyFont="1" applyBorder="1"/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7" fillId="4" borderId="15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4" fontId="7" fillId="4" borderId="16" xfId="1" applyNumberFormat="1" applyFont="1" applyFill="1" applyBorder="1"/>
    <xf numFmtId="40" fontId="7" fillId="4" borderId="16" xfId="2" applyNumberFormat="1" applyFont="1" applyFill="1" applyBorder="1"/>
    <xf numFmtId="2" fontId="7" fillId="4" borderId="16" xfId="3" applyNumberFormat="1" applyFont="1" applyFill="1" applyBorder="1"/>
    <xf numFmtId="2" fontId="7" fillId="4" borderId="17" xfId="3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2" fontId="7" fillId="5" borderId="6" xfId="3" applyNumberFormat="1" applyFont="1" applyFill="1" applyBorder="1"/>
    <xf numFmtId="4" fontId="7" fillId="5" borderId="15" xfId="1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2" fontId="7" fillId="4" borderId="6" xfId="3" applyNumberFormat="1" applyFont="1" applyFill="1" applyBorder="1"/>
    <xf numFmtId="2" fontId="7" fillId="4" borderId="15" xfId="3" applyNumberFormat="1" applyFont="1" applyFill="1" applyBorder="1"/>
    <xf numFmtId="4" fontId="7" fillId="5" borderId="18" xfId="1" applyNumberFormat="1" applyFont="1" applyFill="1" applyBorder="1"/>
    <xf numFmtId="40" fontId="7" fillId="5" borderId="18" xfId="2" applyNumberFormat="1" applyFont="1" applyFill="1" applyBorder="1"/>
    <xf numFmtId="2" fontId="7" fillId="5" borderId="18" xfId="3" applyNumberFormat="1" applyFont="1" applyFill="1" applyBorder="1"/>
    <xf numFmtId="4" fontId="7" fillId="5" borderId="19" xfId="1" applyNumberFormat="1" applyFont="1" applyFill="1" applyBorder="1"/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88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383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63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7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36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59"/>
                  <c:y val="9.1755783434047514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39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1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43"/>
                  <c:y val="-0.1507544405786487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6"/>
          <c:y val="0.20149545260330851"/>
          <c:w val="9.7320680119590941E-2"/>
          <c:h val="0.560710492583777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69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53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2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67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19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49"/>
                  <c:y val="-0.15075444057864879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56"/>
          <c:w val="9.7320680119590941E-2"/>
          <c:h val="0.5607104925837774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ABR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76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3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54"/>
                  <c:y val="-0.15075444057864884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ABR'!$D$15:$D$22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411082.12</c:v>
                </c:pt>
                <c:pt idx="2">
                  <c:v>42189768.25</c:v>
                </c:pt>
                <c:pt idx="3">
                  <c:v>11542868.489999998</c:v>
                </c:pt>
                <c:pt idx="4">
                  <c:v>460659.20000000001</c:v>
                </c:pt>
                <c:pt idx="5">
                  <c:v>79056.75</c:v>
                </c:pt>
                <c:pt idx="6">
                  <c:v>1624742.18</c:v>
                </c:pt>
                <c:pt idx="7">
                  <c:v>13178289.210000001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62"/>
          <c:w val="9.7320680119590941E-2"/>
          <c:h val="0.56071049258377803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MAIO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12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9"/>
                  <c:y val="0.10050936946835135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582571740894515"/>
                  <c:y val="7.6996581822621007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5579494176757022"/>
                  <c:y val="-7.878685222486724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06E-2"/>
                  <c:y val="1.83299761948361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659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5.1403394226336177E-2"/>
                  <c:y val="5.8547885002746748E-2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MAIO'!$D$15:$D$22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444374.37</c:v>
                </c:pt>
                <c:pt idx="2">
                  <c:v>51490605.999999993</c:v>
                </c:pt>
                <c:pt idx="3">
                  <c:v>12604897.339999998</c:v>
                </c:pt>
                <c:pt idx="4">
                  <c:v>460659.20000000001</c:v>
                </c:pt>
                <c:pt idx="5">
                  <c:v>56231.569999999992</c:v>
                </c:pt>
                <c:pt idx="6">
                  <c:v>2136184.64</c:v>
                </c:pt>
                <c:pt idx="7">
                  <c:v>2136184.64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3"/>
          <c:w val="9.7320680119590941E-2"/>
          <c:h val="0.560710492583778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60" t="s">
        <v>19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7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66" t="s">
        <v>17</v>
      </c>
      <c r="B13" s="67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57" t="s">
        <v>18</v>
      </c>
      <c r="B14" s="57"/>
      <c r="C14" s="57"/>
      <c r="D14" s="57"/>
      <c r="E14" s="57"/>
      <c r="F14" s="57"/>
      <c r="G14" s="57"/>
      <c r="H14" s="57"/>
      <c r="I14" s="57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21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15">
        <v>1843</v>
      </c>
      <c r="B4" s="6" t="s">
        <v>8</v>
      </c>
      <c r="C4" s="18">
        <v>10000000</v>
      </c>
      <c r="D4" s="19">
        <v>0</v>
      </c>
      <c r="E4" s="18">
        <f>(D4/D$12)*100</f>
        <v>0</v>
      </c>
      <c r="F4" s="18">
        <v>0</v>
      </c>
      <c r="G4" s="18">
        <v>0</v>
      </c>
      <c r="H4" s="18">
        <v>10000000</v>
      </c>
      <c r="I4" s="20">
        <v>6.150915623340623</v>
      </c>
    </row>
    <row r="5" spans="1:9" s="1" customFormat="1" ht="12.95" customHeight="1">
      <c r="A5" s="16">
        <v>1869</v>
      </c>
      <c r="B5" s="8" t="s">
        <v>9</v>
      </c>
      <c r="C5" s="18">
        <v>1319888</v>
      </c>
      <c r="D5" s="19">
        <v>183259.37</v>
      </c>
      <c r="E5" s="18">
        <f t="shared" ref="E5:E12" si="0">(D5/D$12)*100</f>
        <v>0.69029579260578577</v>
      </c>
      <c r="F5" s="18">
        <v>183259.37</v>
      </c>
      <c r="G5" s="18">
        <v>0.69029579260578577</v>
      </c>
      <c r="H5" s="18">
        <v>1136628.6299999999</v>
      </c>
      <c r="I5" s="20">
        <v>0.69913067982032473</v>
      </c>
    </row>
    <row r="6" spans="1:9" s="1" customFormat="1" ht="12.95" customHeight="1">
      <c r="A6" s="15">
        <v>11134</v>
      </c>
      <c r="B6" s="6" t="s">
        <v>10</v>
      </c>
      <c r="C6" s="18">
        <v>142243733</v>
      </c>
      <c r="D6" s="19">
        <v>12161028.489999996</v>
      </c>
      <c r="E6" s="18">
        <f t="shared" si="0"/>
        <v>45.807790348761372</v>
      </c>
      <c r="F6" s="18">
        <v>12161028.489999996</v>
      </c>
      <c r="G6" s="18">
        <v>45.807790348761372</v>
      </c>
      <c r="H6" s="18">
        <v>130082704.51000001</v>
      </c>
      <c r="I6" s="20">
        <v>80.012773949696069</v>
      </c>
    </row>
    <row r="7" spans="1:9" s="1" customFormat="1" ht="12.95" customHeight="1">
      <c r="A7" s="16">
        <v>1858</v>
      </c>
      <c r="B7" s="8" t="s">
        <v>11</v>
      </c>
      <c r="C7" s="18">
        <v>21677667</v>
      </c>
      <c r="D7" s="19">
        <v>10107460.6</v>
      </c>
      <c r="E7" s="18">
        <f t="shared" si="0"/>
        <v>38.072473599078457</v>
      </c>
      <c r="F7" s="19">
        <v>10107460.6</v>
      </c>
      <c r="G7" s="18">
        <v>38.072473599078457</v>
      </c>
      <c r="H7" s="18">
        <v>11570206.4</v>
      </c>
      <c r="I7" s="20">
        <v>7.1167363311035663</v>
      </c>
    </row>
    <row r="8" spans="1:9" s="1" customFormat="1" ht="12.95" customHeight="1">
      <c r="A8" s="15">
        <v>1882</v>
      </c>
      <c r="B8" s="6" t="s">
        <v>12</v>
      </c>
      <c r="C8" s="18">
        <v>2303804</v>
      </c>
      <c r="D8" s="19">
        <v>460659.20000000001</v>
      </c>
      <c r="E8" s="18">
        <f t="shared" si="0"/>
        <v>1.7351969920290964</v>
      </c>
      <c r="F8" s="18">
        <v>460659.20000000001</v>
      </c>
      <c r="G8" s="18">
        <v>1.7351969920290964</v>
      </c>
      <c r="H8" s="18">
        <v>1843144.8</v>
      </c>
      <c r="I8" s="20">
        <v>1.1337028146399026</v>
      </c>
    </row>
    <row r="9" spans="1:9" s="1" customFormat="1" ht="12.95" customHeight="1">
      <c r="A9" s="16">
        <v>11135</v>
      </c>
      <c r="B9" s="8" t="s">
        <v>13</v>
      </c>
      <c r="C9" s="18">
        <v>2399797</v>
      </c>
      <c r="D9" s="19">
        <v>0</v>
      </c>
      <c r="E9" s="18">
        <f t="shared" si="0"/>
        <v>0</v>
      </c>
      <c r="F9" s="18">
        <v>0</v>
      </c>
      <c r="G9" s="18">
        <v>0</v>
      </c>
      <c r="H9" s="18">
        <v>2399797</v>
      </c>
      <c r="I9" s="20">
        <v>1.4760948860145957</v>
      </c>
    </row>
    <row r="10" spans="1:9" s="1" customFormat="1" ht="12.95" customHeight="1">
      <c r="A10" s="15">
        <v>1786</v>
      </c>
      <c r="B10" s="6" t="s">
        <v>15</v>
      </c>
      <c r="C10" s="18">
        <v>5920000</v>
      </c>
      <c r="D10" s="19">
        <v>375060.15</v>
      </c>
      <c r="E10" s="18">
        <f t="shared" si="0"/>
        <v>1.412765107285346</v>
      </c>
      <c r="F10" s="18">
        <v>375060.15</v>
      </c>
      <c r="G10" s="18">
        <v>1.412765107285346</v>
      </c>
      <c r="H10" s="18">
        <v>5544939.8499999996</v>
      </c>
      <c r="I10" s="20">
        <v>3.4106457153849008</v>
      </c>
    </row>
    <row r="11" spans="1:9" s="1" customFormat="1" ht="12.95" customHeight="1">
      <c r="A11" s="16">
        <v>9359</v>
      </c>
      <c r="B11" s="8" t="s">
        <v>16</v>
      </c>
      <c r="C11" s="18">
        <v>3260480.47</v>
      </c>
      <c r="D11" s="19">
        <v>3260480.47</v>
      </c>
      <c r="E11" s="18">
        <f t="shared" si="0"/>
        <v>12.281478160239965</v>
      </c>
      <c r="F11" s="18">
        <v>3260480.47</v>
      </c>
      <c r="G11" s="18">
        <v>12.281478160239965</v>
      </c>
      <c r="H11" s="18">
        <v>0</v>
      </c>
      <c r="I11" s="20">
        <v>0</v>
      </c>
    </row>
    <row r="12" spans="1:9" s="1" customFormat="1" ht="15" customHeight="1">
      <c r="A12" s="66" t="s">
        <v>17</v>
      </c>
      <c r="B12" s="67"/>
      <c r="C12" s="21">
        <f>SUM(C4:C11)</f>
        <v>189125369.47</v>
      </c>
      <c r="D12" s="21">
        <f>SUM(D4:D11)</f>
        <v>26547948.27999999</v>
      </c>
      <c r="E12" s="22">
        <f t="shared" si="0"/>
        <v>100</v>
      </c>
      <c r="F12" s="21">
        <f>SUM(F4:F11)</f>
        <v>26547948.27999999</v>
      </c>
      <c r="G12" s="21">
        <f>SUM(G4:G11)</f>
        <v>100.00000000000004</v>
      </c>
      <c r="H12" s="21">
        <f>SUM(H4:H11)</f>
        <v>162577421.19000003</v>
      </c>
      <c r="I12" s="21">
        <f>SUM(I4:I11)</f>
        <v>99.999999999999986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1">F4</f>
        <v>0</v>
      </c>
    </row>
    <row r="16" spans="1:9">
      <c r="C16" s="14">
        <v>1869</v>
      </c>
      <c r="D16" s="12">
        <f t="shared" si="1"/>
        <v>183259.37</v>
      </c>
    </row>
    <row r="17" spans="3:4">
      <c r="C17" s="14">
        <v>11134</v>
      </c>
      <c r="D17" s="12">
        <f t="shared" si="1"/>
        <v>12161028.489999996</v>
      </c>
    </row>
    <row r="18" spans="3:4">
      <c r="C18" s="14">
        <v>1858</v>
      </c>
      <c r="D18" s="12">
        <f t="shared" si="1"/>
        <v>10107460.6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0</v>
      </c>
    </row>
    <row r="21" spans="3:4">
      <c r="C21" s="14">
        <v>1786</v>
      </c>
      <c r="D21" s="12">
        <f>D10</f>
        <v>375060.15</v>
      </c>
    </row>
    <row r="22" spans="3:4">
      <c r="C22" s="14">
        <v>9359</v>
      </c>
      <c r="D22" s="12">
        <f>D11</f>
        <v>3260480.47</v>
      </c>
    </row>
    <row r="24" spans="3:4">
      <c r="D24" s="4">
        <f>SUM(D15:D22)</f>
        <v>26547948.27999999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H25" sqref="H2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22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66" t="s">
        <v>17</v>
      </c>
      <c r="B12" s="67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22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24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66" t="s">
        <v>17</v>
      </c>
      <c r="B12" s="67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23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7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f>(D4/D$12)*100</f>
        <v>0</v>
      </c>
      <c r="F4" s="41">
        <v>100000</v>
      </c>
      <c r="G4" s="43">
        <v>0.14370610473678572</v>
      </c>
      <c r="H4" s="41">
        <v>9900000</v>
      </c>
      <c r="I4" s="44">
        <v>7.3629645199591849</v>
      </c>
    </row>
    <row r="5" spans="1:9" s="1" customFormat="1" ht="12.95" customHeight="1">
      <c r="A5" s="16">
        <v>1869</v>
      </c>
      <c r="B5" s="40" t="s">
        <v>9</v>
      </c>
      <c r="C5" s="45">
        <v>1319888</v>
      </c>
      <c r="D5" s="46">
        <v>172414.82</v>
      </c>
      <c r="E5" s="47">
        <f t="shared" ref="E5:E11" si="0">(D5/D$12)*100</f>
        <v>1.2987539524704339</v>
      </c>
      <c r="F5" s="45">
        <v>411082.12</v>
      </c>
      <c r="G5" s="47">
        <v>0.5907501019213991</v>
      </c>
      <c r="H5" s="45">
        <v>908805.88</v>
      </c>
      <c r="I5" s="48">
        <v>0.67590964141113985</v>
      </c>
    </row>
    <row r="6" spans="1:9" s="1" customFormat="1" ht="12.95" customHeight="1">
      <c r="A6" s="15">
        <v>11134</v>
      </c>
      <c r="B6" s="39" t="s">
        <v>10</v>
      </c>
      <c r="C6" s="49">
        <v>147243733</v>
      </c>
      <c r="D6" s="50">
        <v>9131317.0600000005</v>
      </c>
      <c r="E6" s="51">
        <f t="shared" si="0"/>
        <v>68.783728237141702</v>
      </c>
      <c r="F6" s="49">
        <v>42189768.25</v>
      </c>
      <c r="G6" s="51">
        <v>60.629272549552169</v>
      </c>
      <c r="H6" s="49">
        <v>105053964.75</v>
      </c>
      <c r="I6" s="52">
        <v>78.132183346999284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214213.01</v>
      </c>
      <c r="E7" s="47">
        <f t="shared" si="0"/>
        <v>1.6136083511155745</v>
      </c>
      <c r="F7" s="45">
        <v>11542868.489999998</v>
      </c>
      <c r="G7" s="47">
        <v>16.587806681868834</v>
      </c>
      <c r="H7" s="45">
        <v>10134798.510000002</v>
      </c>
      <c r="I7" s="48">
        <v>7.5375921056631547</v>
      </c>
    </row>
    <row r="8" spans="1:9" s="1" customFormat="1" ht="12.95" customHeight="1">
      <c r="A8" s="15">
        <v>1882</v>
      </c>
      <c r="B8" s="39" t="s">
        <v>12</v>
      </c>
      <c r="C8" s="49">
        <v>2303804</v>
      </c>
      <c r="D8" s="50">
        <v>0</v>
      </c>
      <c r="E8" s="51">
        <f t="shared" si="0"/>
        <v>0</v>
      </c>
      <c r="F8" s="49">
        <v>460659.20000000001</v>
      </c>
      <c r="G8" s="51">
        <v>0.66199539243163918</v>
      </c>
      <c r="H8" s="49">
        <v>1843144.8</v>
      </c>
      <c r="I8" s="52">
        <v>1.370809067429017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49431.229999999996</v>
      </c>
      <c r="E9" s="47">
        <f t="shared" si="0"/>
        <v>0.37235201323166467</v>
      </c>
      <c r="F9" s="45">
        <v>79056.75</v>
      </c>
      <c r="G9" s="47">
        <v>0.11360937595649885</v>
      </c>
      <c r="H9" s="45">
        <v>2320740.25</v>
      </c>
      <c r="I9" s="48">
        <v>1.7260129414940615</v>
      </c>
    </row>
    <row r="10" spans="1:9" s="1" customFormat="1" ht="12.95" customHeight="1">
      <c r="A10" s="15">
        <v>1786</v>
      </c>
      <c r="B10" s="39" t="s">
        <v>15</v>
      </c>
      <c r="C10" s="49">
        <v>5920000</v>
      </c>
      <c r="D10" s="50">
        <v>398648.76</v>
      </c>
      <c r="E10" s="51">
        <f t="shared" si="0"/>
        <v>3.0029127002970943</v>
      </c>
      <c r="F10" s="49">
        <v>1624742.18</v>
      </c>
      <c r="G10" s="51">
        <v>2.3348536988935358</v>
      </c>
      <c r="H10" s="49">
        <v>4295257.82</v>
      </c>
      <c r="I10" s="52">
        <v>3.1945283770441653</v>
      </c>
    </row>
    <row r="11" spans="1:9" s="1" customFormat="1" ht="12.95" customHeight="1">
      <c r="A11" s="16">
        <v>9359</v>
      </c>
      <c r="B11" s="40" t="s">
        <v>16</v>
      </c>
      <c r="C11" s="53">
        <v>13178289.210000001</v>
      </c>
      <c r="D11" s="54">
        <v>3309378.0300000003</v>
      </c>
      <c r="E11" s="55">
        <f t="shared" si="0"/>
        <v>24.92864474574354</v>
      </c>
      <c r="F11" s="53">
        <v>13178289.210000001</v>
      </c>
      <c r="G11" s="55">
        <v>18.938006094639135</v>
      </c>
      <c r="H11" s="53">
        <v>0</v>
      </c>
      <c r="I11" s="56">
        <v>0</v>
      </c>
    </row>
    <row r="12" spans="1:9" s="1" customFormat="1" ht="15" customHeight="1">
      <c r="A12" s="66" t="s">
        <v>17</v>
      </c>
      <c r="B12" s="67"/>
      <c r="C12" s="21">
        <f t="shared" ref="C12:I12" si="1">SUM(C4:C11)</f>
        <v>204043178.21000001</v>
      </c>
      <c r="D12" s="21">
        <f t="shared" si="1"/>
        <v>13275402.91</v>
      </c>
      <c r="E12" s="21">
        <f t="shared" si="1"/>
        <v>100</v>
      </c>
      <c r="F12" s="21">
        <f t="shared" si="1"/>
        <v>69586466.200000003</v>
      </c>
      <c r="G12" s="21">
        <f t="shared" si="1"/>
        <v>100</v>
      </c>
      <c r="H12" s="21">
        <f t="shared" si="1"/>
        <v>134456712.00999999</v>
      </c>
      <c r="I12" s="23">
        <f t="shared" si="1"/>
        <v>100.00000000000001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2">F4</f>
        <v>100000</v>
      </c>
    </row>
    <row r="16" spans="1:9">
      <c r="C16" s="14">
        <v>1869</v>
      </c>
      <c r="D16" s="12">
        <f t="shared" si="2"/>
        <v>411082.12</v>
      </c>
    </row>
    <row r="17" spans="3:4">
      <c r="C17" s="14">
        <v>11134</v>
      </c>
      <c r="D17" s="12">
        <f t="shared" si="2"/>
        <v>42189768.25</v>
      </c>
    </row>
    <row r="18" spans="3:4">
      <c r="C18" s="14">
        <v>1858</v>
      </c>
      <c r="D18" s="12">
        <f t="shared" si="2"/>
        <v>11542868.489999998</v>
      </c>
    </row>
    <row r="19" spans="3:4">
      <c r="C19" s="14">
        <v>1882</v>
      </c>
      <c r="D19" s="12">
        <f t="shared" si="2"/>
        <v>460659.20000000001</v>
      </c>
    </row>
    <row r="20" spans="3:4">
      <c r="C20" s="14">
        <v>11135</v>
      </c>
      <c r="D20" s="12">
        <f t="shared" si="2"/>
        <v>79056.75</v>
      </c>
    </row>
    <row r="21" spans="3:4">
      <c r="C21" s="14">
        <v>1786</v>
      </c>
      <c r="D21" s="12">
        <f>F10</f>
        <v>1624742.18</v>
      </c>
    </row>
    <row r="22" spans="3:4">
      <c r="C22" s="14">
        <v>9359</v>
      </c>
      <c r="D22" s="12">
        <f>F11</f>
        <v>13178289.210000001</v>
      </c>
    </row>
    <row r="24" spans="3:4">
      <c r="D24" s="4">
        <f>SUM(D15:D22)</f>
        <v>69586466.200000003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H23" sqref="H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24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8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v>0</v>
      </c>
      <c r="F4" s="41">
        <v>100000</v>
      </c>
      <c r="G4" s="43">
        <v>0.11932809639986137</v>
      </c>
      <c r="H4" s="41">
        <v>9900000</v>
      </c>
      <c r="I4" s="44">
        <v>7.1602634736894206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33292.25</v>
      </c>
      <c r="E5" s="47">
        <v>2.3370002198000572E-3</v>
      </c>
      <c r="F5" s="45">
        <v>444374.37</v>
      </c>
      <c r="G5" s="47">
        <v>0.53026347660987661</v>
      </c>
      <c r="H5" s="45">
        <v>1825513.63</v>
      </c>
      <c r="I5" s="48">
        <v>1.3203190470314328</v>
      </c>
    </row>
    <row r="6" spans="1:9" s="1" customFormat="1" ht="12.95" customHeight="1">
      <c r="A6" s="15">
        <v>11134</v>
      </c>
      <c r="B6" s="39" t="s">
        <v>10</v>
      </c>
      <c r="C6" s="49">
        <v>159864865.74000001</v>
      </c>
      <c r="D6" s="50">
        <v>9300837.75</v>
      </c>
      <c r="E6" s="51">
        <v>0.65288647856707405</v>
      </c>
      <c r="F6" s="49">
        <v>51490605.999999993</v>
      </c>
      <c r="G6" s="51">
        <v>61.442759964552792</v>
      </c>
      <c r="H6" s="49">
        <v>108374259.74000001</v>
      </c>
      <c r="I6" s="52">
        <v>78.382651869136566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1062028.8500000001</v>
      </c>
      <c r="E7" s="47">
        <v>7.4550733455503976E-2</v>
      </c>
      <c r="F7" s="45">
        <v>12604897.339999998</v>
      </c>
      <c r="G7" s="47">
        <v>15.041184048978758</v>
      </c>
      <c r="H7" s="45">
        <v>9072769.660000002</v>
      </c>
      <c r="I7" s="48">
        <v>6.561961737545011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51">
        <v>0</v>
      </c>
      <c r="F8" s="49">
        <v>460659.20000000001</v>
      </c>
      <c r="G8" s="51">
        <v>0.54969585425083023</v>
      </c>
      <c r="H8" s="49">
        <v>2063144.8</v>
      </c>
      <c r="I8" s="52">
        <v>1.4921879143810368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6800.34</v>
      </c>
      <c r="E9" s="47">
        <v>4.7736022872335522E-4</v>
      </c>
      <c r="F9" s="45">
        <v>56231.569999999992</v>
      </c>
      <c r="G9" s="47">
        <v>6.7100062056755519E-2</v>
      </c>
      <c r="H9" s="45">
        <v>2343565.4300000002</v>
      </c>
      <c r="I9" s="48">
        <v>1.6950046410737618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511442.46</v>
      </c>
      <c r="E10" s="51">
        <v>3.590148282062889E-2</v>
      </c>
      <c r="F10" s="49">
        <v>2136184.64</v>
      </c>
      <c r="G10" s="51">
        <v>2.5490684664982317</v>
      </c>
      <c r="H10" s="49">
        <v>4683815.3599999994</v>
      </c>
      <c r="I10" s="52">
        <v>3.387611317142774</v>
      </c>
    </row>
    <row r="11" spans="1:9" s="1" customFormat="1" ht="12.95" customHeight="1">
      <c r="A11" s="16">
        <v>9359</v>
      </c>
      <c r="B11" s="40" t="s">
        <v>16</v>
      </c>
      <c r="C11" s="53">
        <v>16509607.23</v>
      </c>
      <c r="D11" s="54">
        <v>3331318.02</v>
      </c>
      <c r="E11" s="55">
        <v>0.23384694470826969</v>
      </c>
      <c r="F11" s="53">
        <v>16509607.23</v>
      </c>
      <c r="G11" s="55">
        <v>19.700600030652886</v>
      </c>
      <c r="H11" s="53">
        <v>0</v>
      </c>
      <c r="I11" s="56">
        <v>0</v>
      </c>
    </row>
    <row r="12" spans="1:9" s="1" customFormat="1" ht="15" customHeight="1">
      <c r="A12" s="66" t="s">
        <v>17</v>
      </c>
      <c r="B12" s="67"/>
      <c r="C12" s="21">
        <f>SUM(C4:C11)</f>
        <v>222065628.97</v>
      </c>
      <c r="D12" s="21">
        <f>SUM(D4:D11)</f>
        <v>14245719.67</v>
      </c>
      <c r="E12" s="21">
        <f>SUM(E4:E11)</f>
        <v>1</v>
      </c>
      <c r="F12" s="21">
        <f>SUM(F4:F11)</f>
        <v>83802560.349999994</v>
      </c>
      <c r="G12" s="21">
        <f>SUM(G4:G11)</f>
        <v>99.999999999999972</v>
      </c>
      <c r="H12" s="21">
        <f>SUM(H4:H11)</f>
        <v>138263068.62</v>
      </c>
      <c r="I12" s="23">
        <f>SUM(I4:I11)</f>
        <v>100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0">F4</f>
        <v>100000</v>
      </c>
      <c r="E15" s="13">
        <f>(D15/D$24)*100</f>
        <v>0.14403174693840534</v>
      </c>
    </row>
    <row r="16" spans="1:9">
      <c r="C16" s="14">
        <v>1869</v>
      </c>
      <c r="D16" s="12">
        <f t="shared" si="0"/>
        <v>444374.37</v>
      </c>
      <c r="E16" s="13">
        <f t="shared" ref="E16:E22" si="1">(D16/D$24)*100</f>
        <v>0.64004016805753294</v>
      </c>
    </row>
    <row r="17" spans="3:5">
      <c r="C17" s="14">
        <v>11134</v>
      </c>
      <c r="D17" s="12">
        <f t="shared" si="0"/>
        <v>51490605.999999993</v>
      </c>
      <c r="E17" s="13">
        <f t="shared" si="1"/>
        <v>74.162819330971345</v>
      </c>
    </row>
    <row r="18" spans="3:5">
      <c r="C18" s="14">
        <v>1858</v>
      </c>
      <c r="D18" s="12">
        <f t="shared" si="0"/>
        <v>12604897.339999998</v>
      </c>
      <c r="E18" s="13">
        <f t="shared" si="1"/>
        <v>18.155053838594583</v>
      </c>
    </row>
    <row r="19" spans="3:5">
      <c r="C19" s="14">
        <v>1882</v>
      </c>
      <c r="D19" s="12">
        <f t="shared" si="0"/>
        <v>460659.20000000001</v>
      </c>
      <c r="E19" s="13">
        <f t="shared" si="1"/>
        <v>0.66349549319248247</v>
      </c>
    </row>
    <row r="20" spans="3:5">
      <c r="C20" s="14">
        <v>11135</v>
      </c>
      <c r="D20" s="12">
        <f t="shared" si="0"/>
        <v>56231.569999999992</v>
      </c>
      <c r="E20" s="13">
        <f t="shared" si="1"/>
        <v>8.099131260189224E-2</v>
      </c>
    </row>
    <row r="21" spans="3:5">
      <c r="C21" s="14">
        <v>1786</v>
      </c>
      <c r="D21" s="12">
        <f>F10</f>
        <v>2136184.64</v>
      </c>
      <c r="E21" s="13">
        <f t="shared" si="1"/>
        <v>3.0767840548218848</v>
      </c>
    </row>
    <row r="22" spans="3:5">
      <c r="C22" s="14">
        <v>9359</v>
      </c>
      <c r="D22" s="12">
        <f>F10</f>
        <v>2136184.64</v>
      </c>
      <c r="E22" s="13">
        <f t="shared" si="1"/>
        <v>3.0767840548218848</v>
      </c>
    </row>
    <row r="24" spans="3:5">
      <c r="D24" s="4">
        <f>SUM(D15:D22)</f>
        <v>69429137.75999999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TAB JAN-FEV</vt:lpstr>
      <vt:lpstr>TAB JAN</vt:lpstr>
      <vt:lpstr>TAB FEV</vt:lpstr>
      <vt:lpstr>TAB MAR</vt:lpstr>
      <vt:lpstr>TAB ABR</vt:lpstr>
      <vt:lpstr>TAB MAIO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2014-06-12T15:16:09Z</dcterms:modified>
</cp:coreProperties>
</file>