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3" activeTab="12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AGOSTO" sheetId="31" r:id="rId9"/>
    <sheet name="SETEMBRO" sheetId="32" r:id="rId10"/>
    <sheet name="OUTUBRO" sheetId="33" r:id="rId11"/>
    <sheet name="NOVEMBRO" sheetId="34" r:id="rId12"/>
    <sheet name="DEZEMBRO" sheetId="35" r:id="rId13"/>
    <sheet name="Plan2" sheetId="2" r:id="rId14"/>
    <sheet name="Plan3" sheetId="3" r:id="rId15"/>
  </sheets>
  <calcPr calcId="125725"/>
</workbook>
</file>

<file path=xl/calcChain.xml><?xml version="1.0" encoding="utf-8"?>
<calcChain xmlns="http://schemas.openxmlformats.org/spreadsheetml/2006/main">
  <c r="D22" i="35"/>
  <c r="D21"/>
  <c r="G5"/>
  <c r="G6"/>
  <c r="G7"/>
  <c r="G8"/>
  <c r="G9"/>
  <c r="G10"/>
  <c r="G11"/>
  <c r="I4"/>
  <c r="G4"/>
  <c r="E5"/>
  <c r="E6"/>
  <c r="E7"/>
  <c r="E8"/>
  <c r="E9"/>
  <c r="E10"/>
  <c r="E11"/>
  <c r="E12"/>
  <c r="E4"/>
  <c r="D12"/>
  <c r="F12"/>
  <c r="G12"/>
  <c r="H12"/>
  <c r="I12"/>
  <c r="C12"/>
  <c r="D20"/>
  <c r="D19"/>
  <c r="D18"/>
  <c r="D17"/>
  <c r="D16"/>
  <c r="D15"/>
  <c r="D22" i="34"/>
  <c r="D21"/>
  <c r="D12"/>
  <c r="E12"/>
  <c r="F12"/>
  <c r="G12"/>
  <c r="H12"/>
  <c r="I12"/>
  <c r="C12"/>
  <c r="D20"/>
  <c r="D19"/>
  <c r="D18"/>
  <c r="D17"/>
  <c r="D16"/>
  <c r="D15"/>
  <c r="D22" i="33"/>
  <c r="D21"/>
  <c r="I5"/>
  <c r="I6"/>
  <c r="I7"/>
  <c r="I8"/>
  <c r="I9"/>
  <c r="I10"/>
  <c r="I11"/>
  <c r="G5"/>
  <c r="G6"/>
  <c r="G7"/>
  <c r="G8"/>
  <c r="G9"/>
  <c r="G10"/>
  <c r="G11"/>
  <c r="I4"/>
  <c r="G4"/>
  <c r="E5"/>
  <c r="E6"/>
  <c r="E7"/>
  <c r="E8"/>
  <c r="E9"/>
  <c r="E10"/>
  <c r="E11"/>
  <c r="E4"/>
  <c r="E12" s="1"/>
  <c r="F12"/>
  <c r="G12"/>
  <c r="H12"/>
  <c r="I12"/>
  <c r="D12"/>
  <c r="C12"/>
  <c r="D20"/>
  <c r="D19"/>
  <c r="D18"/>
  <c r="D17"/>
  <c r="D16"/>
  <c r="D15"/>
  <c r="D22" i="32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1"/>
  <c r="D21"/>
  <c r="G5"/>
  <c r="G6"/>
  <c r="G7"/>
  <c r="G8"/>
  <c r="G9"/>
  <c r="G10"/>
  <c r="G11"/>
  <c r="I4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5" l="1"/>
  <c r="E16" s="1"/>
  <c r="D24" i="34"/>
  <c r="E18" s="1"/>
  <c r="D24" i="33"/>
  <c r="E18" s="1"/>
  <c r="D24" i="32"/>
  <c r="E22" s="1"/>
  <c r="D24" i="31"/>
  <c r="E16" s="1"/>
  <c r="D24" i="30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35" l="1"/>
  <c r="E15"/>
  <c r="E22"/>
  <c r="E21"/>
  <c r="E17"/>
  <c r="E18"/>
  <c r="E20"/>
  <c r="E19" i="34"/>
  <c r="E15"/>
  <c r="E20"/>
  <c r="E16"/>
  <c r="E21"/>
  <c r="E17"/>
  <c r="E22"/>
  <c r="E15" i="33"/>
  <c r="E19"/>
  <c r="E20"/>
  <c r="E16"/>
  <c r="E21"/>
  <c r="E17"/>
  <c r="E22"/>
  <c r="E15" i="32"/>
  <c r="E19"/>
  <c r="E17"/>
  <c r="E21"/>
  <c r="E16"/>
  <c r="E18"/>
  <c r="E20"/>
  <c r="E15" i="31"/>
  <c r="E22"/>
  <c r="E19"/>
  <c r="E18"/>
  <c r="E21"/>
  <c r="E17"/>
  <c r="E20"/>
  <c r="E17" i="30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5" l="1"/>
  <c r="E23" i="34"/>
  <c r="E23" i="33"/>
  <c r="E23" i="32"/>
  <c r="E23" i="31"/>
  <c r="E23" i="30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<sst xmlns="http://schemas.openxmlformats.org/spreadsheetml/2006/main" count="300" uniqueCount="31">
  <si>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</si>
  <si>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</si>
  <si>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</si>
  <si>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</si>
  <si>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</si>
  <si>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</si>
  <si>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</si>
  <si>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</si>
  <si>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</si>
  <si>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</si>
  <si>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</si>
  <si>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</si>
  <si>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</si>
  <si>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</si>
  <si>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</si>
  <si>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</si>
  <si>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</si>
  <si>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</si>
  <si>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</si>
  <si>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</si>
  <si>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</si>
  <si>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</si>
  <si>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</si>
  <si>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</si>
  <si>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</si>
  <si>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</si>
  <si>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</si>
  <si>
    <t>AGOSTO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</si>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</sst>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4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11E-3"/>
          <c:y val="0.21936140335399362"/>
          <c:w val="0.819827644099497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03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03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4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708217.51</c:v>
                </c:pt>
                <c:pt idx="2">
                  <c:v>102924491.44</c:v>
                </c:pt>
                <c:pt idx="3">
                  <c:v>14193972.74</c:v>
                </c:pt>
                <c:pt idx="4">
                  <c:v>1948763.8900000004</c:v>
                </c:pt>
                <c:pt idx="5">
                  <c:v>2070210.3900000001</c:v>
                </c:pt>
                <c:pt idx="6">
                  <c:v>4582185.75</c:v>
                </c:pt>
                <c:pt idx="7">
                  <c:v>35959940.979999997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37"/>
          <c:w val="9.7320680119590941E-2"/>
          <c:h val="0.560710492583791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2E-3"/>
          <c:y val="0.21936140335399373"/>
          <c:w val="0.819827644099497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09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44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4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723677.51</c:v>
                </c:pt>
                <c:pt idx="2">
                  <c:v>113813883.83000003</c:v>
                </c:pt>
                <c:pt idx="3">
                  <c:v>14221900.82</c:v>
                </c:pt>
                <c:pt idx="4">
                  <c:v>1953113.8900000004</c:v>
                </c:pt>
                <c:pt idx="5">
                  <c:v>2069307.4900000002</c:v>
                </c:pt>
                <c:pt idx="6">
                  <c:v>5278836.1100000003</c:v>
                </c:pt>
                <c:pt idx="7">
                  <c:v>40030450.330000006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45"/>
          <c:w val="9.7320680119590941E-2"/>
          <c:h val="0.56071049258379146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NOV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28E-3"/>
          <c:y val="0.21936140335399379"/>
          <c:w val="0.819827644099497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14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72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5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NOVEMBRO!$C$15:$C$22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NOVEMBRO!$D$15:$D$22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726272.51</c:v>
                </c:pt>
                <c:pt idx="2">
                  <c:v>124988700.09999996</c:v>
                </c:pt>
                <c:pt idx="3">
                  <c:v>13556274.939999999</c:v>
                </c:pt>
                <c:pt idx="4">
                  <c:v>1959287.1300000004</c:v>
                </c:pt>
                <c:pt idx="5">
                  <c:v>2073917.4900000002</c:v>
                </c:pt>
                <c:pt idx="6">
                  <c:v>5968924.29</c:v>
                </c:pt>
                <c:pt idx="7">
                  <c:v>44082009.200000003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"/>
          <c:w val="9.7320680119590941E-2"/>
          <c:h val="0.560710492583792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DEZ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39E-3"/>
          <c:y val="0.21936140335399387"/>
          <c:w val="0.819827644099497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2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62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6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DEZEMBRO!$C$15:$C$22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DEZEMBRO!$D$15:$D$22</c:f>
              <c:numCache>
                <c:formatCode>#,##0.00</c:formatCode>
                <c:ptCount val="8"/>
                <c:pt idx="0">
                  <c:v>7932149.8599999994</c:v>
                </c:pt>
                <c:pt idx="1">
                  <c:v>684272.51</c:v>
                </c:pt>
                <c:pt idx="2">
                  <c:v>143620998.13</c:v>
                </c:pt>
                <c:pt idx="3">
                  <c:v>13224069.979999997</c:v>
                </c:pt>
                <c:pt idx="4">
                  <c:v>1911132.2200000004</c:v>
                </c:pt>
                <c:pt idx="5">
                  <c:v>2251954.0100000002</c:v>
                </c:pt>
                <c:pt idx="6">
                  <c:v>6701241.9800000014</c:v>
                </c:pt>
                <c:pt idx="7">
                  <c:v>50697762.630000003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56"/>
          <c:w val="9.7320680119590941E-2"/>
          <c:h val="0.56071049258379246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6E-3"/>
          <c:y val="0.21936140335399301"/>
          <c:w val="0.819827644099494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4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4"/>
          <c:w val="9.7320680119590941E-2"/>
          <c:h val="0.560710492583787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5E-3"/>
          <c:y val="0.21936140335399307"/>
          <c:w val="0.819827644099495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8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2"/>
          <c:w val="9.7320680119590941E-2"/>
          <c:h val="0.560710492583787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46E-3"/>
          <c:y val="0.21936140335399318"/>
          <c:w val="0.819827644099495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51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8"/>
          <c:w val="9.7320680119590941E-2"/>
          <c:h val="0.560710492583788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9E-3"/>
          <c:y val="0.21936140335399326"/>
          <c:w val="0.819827644099495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5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84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3"/>
          <c:w val="9.7320680119590941E-2"/>
          <c:h val="0.56071049258378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7E-3"/>
          <c:y val="0.21936140335399332"/>
          <c:w val="0.819827644099495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3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9"/>
          <c:w val="9.7320680119590941E-2"/>
          <c:h val="0.560710492583789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83E-3"/>
          <c:y val="0.21936140335399343"/>
          <c:w val="0.819827644099496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6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0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1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17"/>
          <c:w val="9.7320680119590941E-2"/>
          <c:h val="0.560710492583789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91E-3"/>
          <c:y val="0.21936140335399348"/>
          <c:w val="0.819827644099496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7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5"/>
          <c:w val="9.7320680119590941E-2"/>
          <c:h val="0.560710492583790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02E-3"/>
          <c:y val="0.21936140335399354"/>
          <c:w val="0.819827644099496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433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3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688127.47</c:v>
                </c:pt>
                <c:pt idx="2">
                  <c:v>91668025.469999999</c:v>
                </c:pt>
                <c:pt idx="3">
                  <c:v>13690360.369999999</c:v>
                </c:pt>
                <c:pt idx="4">
                  <c:v>1934155.0500000003</c:v>
                </c:pt>
                <c:pt idx="5">
                  <c:v>2070365.78</c:v>
                </c:pt>
                <c:pt idx="6">
                  <c:v>3759165.2600000002</c:v>
                </c:pt>
                <c:pt idx="7">
                  <c:v>31871788.330000006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31"/>
          <c:w val="9.7320680119590941E-2"/>
          <c:h val="0.560710492583790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22" t="s">
        <v>19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7</v>
      </c>
      <c r="E2" s="123"/>
      <c r="F2" s="2" t="s">
        <v>2</v>
      </c>
      <c r="G2" s="2"/>
      <c r="H2" s="120" t="s">
        <v>3</v>
      </c>
      <c r="I2" s="121"/>
    </row>
    <row r="3" spans="1:9" s="1" customFormat="1" ht="15" customHeight="1" thickBot="1">
      <c r="A3" s="123"/>
      <c r="B3" s="124"/>
      <c r="C3" s="126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28" t="s">
        <v>17</v>
      </c>
      <c r="B13" s="129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19" t="s">
        <v>18</v>
      </c>
      <c r="B14" s="119"/>
      <c r="C14" s="119"/>
      <c r="D14" s="119"/>
      <c r="E14" s="119"/>
      <c r="F14" s="119"/>
      <c r="G14" s="119"/>
      <c r="H14" s="119"/>
      <c r="I14" s="119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27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11" t="s">
        <v>4</v>
      </c>
      <c r="E3" s="111" t="s">
        <v>5</v>
      </c>
      <c r="F3" s="111" t="s">
        <v>4</v>
      </c>
      <c r="G3" s="111" t="s">
        <v>5</v>
      </c>
      <c r="H3" s="111" t="s">
        <v>4</v>
      </c>
      <c r="I3" s="11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4.8052664142901378</v>
      </c>
      <c r="H4" s="21">
        <v>6562944.040000001</v>
      </c>
      <c r="I4" s="103">
        <f>(H4/H$12)*100</f>
        <v>8.5226261978253302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20090.04</v>
      </c>
      <c r="E5" s="105">
        <f t="shared" ref="E5:E11" si="0">(D5/D$12)*100</f>
        <v>0.12025791071946816</v>
      </c>
      <c r="F5" s="23">
        <v>708217.51</v>
      </c>
      <c r="G5" s="105">
        <f t="shared" ref="G5:G11" si="1">(F5/F$12)*100</f>
        <v>0.41517025520162365</v>
      </c>
      <c r="H5" s="23">
        <v>1891782.49</v>
      </c>
      <c r="I5" s="105">
        <f t="shared" ref="I5:I11" si="2">(H5/H$12)*100</f>
        <v>2.4566650136881605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11256465.970000001</v>
      </c>
      <c r="E6" s="107">
        <f t="shared" si="0"/>
        <v>67.380606491425183</v>
      </c>
      <c r="F6" s="25">
        <v>102924491.44</v>
      </c>
      <c r="G6" s="107">
        <f t="shared" si="1"/>
        <v>60.336248079551339</v>
      </c>
      <c r="H6" s="25">
        <v>54746529.560000002</v>
      </c>
      <c r="I6" s="107">
        <f t="shared" si="2"/>
        <v>71.093735406598825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503612.37</v>
      </c>
      <c r="E7" s="105">
        <f t="shared" si="0"/>
        <v>3.014596856386536</v>
      </c>
      <c r="F7" s="23">
        <v>14193972.74</v>
      </c>
      <c r="G7" s="105">
        <f t="shared" si="1"/>
        <v>8.3207703870392731</v>
      </c>
      <c r="H7" s="23">
        <v>6556027.2599999998</v>
      </c>
      <c r="I7" s="105">
        <f t="shared" si="2"/>
        <v>8.5136440809470937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14608.84</v>
      </c>
      <c r="E8" s="107">
        <f t="shared" si="0"/>
        <v>8.7447739100320124E-2</v>
      </c>
      <c r="F8" s="25">
        <v>1948763.8900000004</v>
      </c>
      <c r="G8" s="107">
        <f t="shared" si="1"/>
        <v>1.1424015787734605</v>
      </c>
      <c r="H8" s="25">
        <v>751236.10999999964</v>
      </c>
      <c r="I8" s="107">
        <f t="shared" si="2"/>
        <v>0.97555373210806584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-155.38999999999999</v>
      </c>
      <c r="E9" s="105">
        <f t="shared" si="0"/>
        <v>-9.3015627379030381E-4</v>
      </c>
      <c r="F9" s="23">
        <v>2070210.3900000001</v>
      </c>
      <c r="G9" s="105">
        <f t="shared" si="1"/>
        <v>1.2135957722047186</v>
      </c>
      <c r="H9" s="23">
        <v>1529789.6099999999</v>
      </c>
      <c r="I9" s="105">
        <f t="shared" si="2"/>
        <v>1.9865817730402271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823020.49</v>
      </c>
      <c r="E10" s="107">
        <f t="shared" si="0"/>
        <v>4.9265568713010497</v>
      </c>
      <c r="F10" s="25">
        <v>4582185.75</v>
      </c>
      <c r="G10" s="107">
        <f t="shared" si="1"/>
        <v>2.6861623729251534</v>
      </c>
      <c r="H10" s="25">
        <v>4967814.25</v>
      </c>
      <c r="I10" s="107">
        <f t="shared" si="2"/>
        <v>6.4511937957922898</v>
      </c>
    </row>
    <row r="11" spans="1:9" s="1" customFormat="1" ht="12.95" customHeight="1">
      <c r="A11" s="16">
        <v>9359</v>
      </c>
      <c r="B11" s="20" t="s">
        <v>16</v>
      </c>
      <c r="C11" s="23">
        <v>35959940.979999997</v>
      </c>
      <c r="D11" s="24">
        <v>4088152.65</v>
      </c>
      <c r="E11" s="105">
        <f t="shared" si="0"/>
        <v>24.471464287341245</v>
      </c>
      <c r="F11" s="23">
        <v>35959940.979999997</v>
      </c>
      <c r="G11" s="105">
        <f t="shared" si="1"/>
        <v>21.080385140014293</v>
      </c>
      <c r="H11" s="23">
        <v>0</v>
      </c>
      <c r="I11" s="105">
        <f t="shared" si="2"/>
        <v>0</v>
      </c>
    </row>
    <row r="12" spans="1:9" s="1" customFormat="1" ht="15" customHeight="1">
      <c r="A12" s="128" t="s">
        <v>17</v>
      </c>
      <c r="B12" s="128"/>
      <c r="C12" s="17">
        <f>SUM(C4:C11)</f>
        <v>247590961.97999999</v>
      </c>
      <c r="D12" s="17">
        <f t="shared" ref="D12:I12" si="3">SUM(D4:D11)</f>
        <v>16705794.969999999</v>
      </c>
      <c r="E12" s="17">
        <f t="shared" si="3"/>
        <v>100.00000000000001</v>
      </c>
      <c r="F12" s="17">
        <f t="shared" si="3"/>
        <v>170584838.66</v>
      </c>
      <c r="G12" s="17">
        <f t="shared" si="3"/>
        <v>100</v>
      </c>
      <c r="H12" s="17">
        <f t="shared" si="3"/>
        <v>77006123.320000008</v>
      </c>
      <c r="I12" s="17">
        <f t="shared" si="3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4.8052664142901378</v>
      </c>
    </row>
    <row r="16" spans="1:9">
      <c r="C16" s="14">
        <v>1869</v>
      </c>
      <c r="D16" s="12">
        <f t="shared" si="4"/>
        <v>708217.51</v>
      </c>
      <c r="E16" s="13">
        <f t="shared" ref="E16:E22" si="5">(D16/D$24)*100</f>
        <v>0.41517025520162365</v>
      </c>
    </row>
    <row r="17" spans="3:5">
      <c r="C17" s="14">
        <v>11134</v>
      </c>
      <c r="D17" s="12">
        <f t="shared" si="4"/>
        <v>102924491.44</v>
      </c>
      <c r="E17" s="13">
        <f t="shared" si="5"/>
        <v>60.336248079551339</v>
      </c>
    </row>
    <row r="18" spans="3:5">
      <c r="C18" s="14">
        <v>1858</v>
      </c>
      <c r="D18" s="12">
        <f t="shared" si="4"/>
        <v>14193972.74</v>
      </c>
      <c r="E18" s="13">
        <f t="shared" si="5"/>
        <v>8.3207703870392731</v>
      </c>
    </row>
    <row r="19" spans="3:5">
      <c r="C19" s="14">
        <v>1882</v>
      </c>
      <c r="D19" s="12">
        <f t="shared" si="4"/>
        <v>1948763.8900000004</v>
      </c>
      <c r="E19" s="13">
        <f t="shared" si="5"/>
        <v>1.1424015787734605</v>
      </c>
    </row>
    <row r="20" spans="3:5">
      <c r="C20" s="14">
        <v>11135</v>
      </c>
      <c r="D20" s="12">
        <f t="shared" si="4"/>
        <v>2070210.3900000001</v>
      </c>
      <c r="E20" s="13">
        <f t="shared" si="5"/>
        <v>1.2135957722047186</v>
      </c>
    </row>
    <row r="21" spans="3:5">
      <c r="C21" s="14">
        <v>1786</v>
      </c>
      <c r="D21" s="12">
        <f>F10</f>
        <v>4582185.75</v>
      </c>
      <c r="E21" s="13">
        <f t="shared" si="5"/>
        <v>2.6861623729251534</v>
      </c>
    </row>
    <row r="22" spans="3:5">
      <c r="C22" s="14">
        <v>9359</v>
      </c>
      <c r="D22" s="12">
        <f>F11</f>
        <v>35959940.979999997</v>
      </c>
      <c r="E22" s="13">
        <f t="shared" si="5"/>
        <v>21.080385140014293</v>
      </c>
    </row>
    <row r="23" spans="3:5">
      <c r="D23" s="4"/>
      <c r="E23" s="13">
        <f>SUM(E15:E22)</f>
        <v>100</v>
      </c>
    </row>
    <row r="24" spans="3:5">
      <c r="D24" s="4">
        <f>SUM(D15:D23)</f>
        <v>170584838.66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12" sqref="C12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28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13" t="s">
        <v>4</v>
      </c>
      <c r="E3" s="113" t="s">
        <v>5</v>
      </c>
      <c r="F3" s="113" t="s">
        <v>4</v>
      </c>
      <c r="G3" s="113" t="s">
        <v>5</v>
      </c>
      <c r="H3" s="113" t="s">
        <v>4</v>
      </c>
      <c r="I3" s="114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4.4002007741702993</v>
      </c>
      <c r="H4" s="21">
        <v>6562944.040000001</v>
      </c>
      <c r="I4" s="103">
        <f>(H4/H$12)*100</f>
        <v>10.039189581069694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15460</v>
      </c>
      <c r="E5" s="105">
        <f t="shared" ref="E5:E11" si="0">(D5/D$12)*100</f>
        <v>9.8450096939849546E-2</v>
      </c>
      <c r="F5" s="23">
        <v>723677.51</v>
      </c>
      <c r="G5" s="105">
        <f t="shared" ref="G5:G11" si="1">(F5/F$12)*100</f>
        <v>0.38847195325864714</v>
      </c>
      <c r="H5" s="23">
        <v>1876322.49</v>
      </c>
      <c r="I5" s="105">
        <f t="shared" ref="I5:I11" si="2">(H5/H$12)*100</f>
        <v>2.8701687958221171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10889392.389999999</v>
      </c>
      <c r="E6" s="107">
        <f t="shared" si="0"/>
        <v>69.344226158574372</v>
      </c>
      <c r="F6" s="25">
        <v>113813883.83000003</v>
      </c>
      <c r="G6" s="107">
        <f t="shared" si="1"/>
        <v>61.095586291458559</v>
      </c>
      <c r="H6" s="25">
        <v>43857137.169999972</v>
      </c>
      <c r="I6" s="107">
        <f t="shared" si="2"/>
        <v>67.087287633281122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27928.079999999994</v>
      </c>
      <c r="E7" s="105">
        <f t="shared" si="0"/>
        <v>0.17784748922017288</v>
      </c>
      <c r="F7" s="23">
        <v>14221900.82</v>
      </c>
      <c r="G7" s="105">
        <f t="shared" si="1"/>
        <v>7.6343530291498984</v>
      </c>
      <c r="H7" s="23">
        <v>6528099.1799999997</v>
      </c>
      <c r="I7" s="105">
        <f t="shared" si="2"/>
        <v>9.9858881734493039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4350</v>
      </c>
      <c r="E8" s="107">
        <f t="shared" si="0"/>
        <v>2.770102986341174E-2</v>
      </c>
      <c r="F8" s="25">
        <v>1953113.8900000004</v>
      </c>
      <c r="G8" s="107">
        <f t="shared" si="1"/>
        <v>1.048436571954398</v>
      </c>
      <c r="H8" s="25">
        <v>746886.10999999964</v>
      </c>
      <c r="I8" s="107">
        <f t="shared" si="2"/>
        <v>1.1424950766085868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-902.9</v>
      </c>
      <c r="E9" s="105">
        <f t="shared" si="0"/>
        <v>-5.7497149111895313E-3</v>
      </c>
      <c r="F9" s="23">
        <v>2069307.4900000002</v>
      </c>
      <c r="G9" s="105">
        <f t="shared" si="1"/>
        <v>1.1108095960216431</v>
      </c>
      <c r="H9" s="23">
        <v>1530692.5099999998</v>
      </c>
      <c r="I9" s="105">
        <f t="shared" si="2"/>
        <v>2.341466299964583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696650.36</v>
      </c>
      <c r="E10" s="107">
        <f t="shared" si="0"/>
        <v>4.4363063049923079</v>
      </c>
      <c r="F10" s="25">
        <v>5278836.1100000003</v>
      </c>
      <c r="G10" s="107">
        <f t="shared" si="1"/>
        <v>2.8336928345112988</v>
      </c>
      <c r="H10" s="25">
        <v>4271163.8899999997</v>
      </c>
      <c r="I10" s="107">
        <f t="shared" si="2"/>
        <v>6.5335044398045934</v>
      </c>
    </row>
    <row r="11" spans="1:9" s="1" customFormat="1" ht="12.95" customHeight="1">
      <c r="A11" s="16">
        <v>9359</v>
      </c>
      <c r="B11" s="20" t="s">
        <v>16</v>
      </c>
      <c r="C11" s="23">
        <v>40030450.330000006</v>
      </c>
      <c r="D11" s="24">
        <v>4070509.3499999996</v>
      </c>
      <c r="E11" s="105">
        <f t="shared" si="0"/>
        <v>25.921218635321079</v>
      </c>
      <c r="F11" s="23">
        <v>40030450.330000006</v>
      </c>
      <c r="G11" s="105">
        <f t="shared" si="1"/>
        <v>21.488448949475242</v>
      </c>
      <c r="H11" s="23">
        <v>0</v>
      </c>
      <c r="I11" s="105">
        <f t="shared" si="2"/>
        <v>0</v>
      </c>
    </row>
    <row r="12" spans="1:9" s="1" customFormat="1" ht="15" customHeight="1">
      <c r="A12" s="128" t="s">
        <v>17</v>
      </c>
      <c r="B12" s="128"/>
      <c r="C12" s="17">
        <f>SUM(C4:C11)</f>
        <v>251661471.33000001</v>
      </c>
      <c r="D12" s="17">
        <f>SUM(D4:D11)</f>
        <v>15703387.279999997</v>
      </c>
      <c r="E12" s="17">
        <f t="shared" ref="E12:I12" si="3">SUM(E4:E11)</f>
        <v>100</v>
      </c>
      <c r="F12" s="17">
        <f t="shared" si="3"/>
        <v>186288225.94000006</v>
      </c>
      <c r="G12" s="17">
        <f t="shared" si="3"/>
        <v>99.999999999999972</v>
      </c>
      <c r="H12" s="17">
        <f t="shared" si="3"/>
        <v>65373245.389999971</v>
      </c>
      <c r="I12" s="17">
        <f t="shared" si="3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4.4002007741702993</v>
      </c>
    </row>
    <row r="16" spans="1:9">
      <c r="C16" s="14">
        <v>1869</v>
      </c>
      <c r="D16" s="12">
        <f t="shared" si="4"/>
        <v>723677.51</v>
      </c>
      <c r="E16" s="13">
        <f t="shared" ref="E16:E22" si="5">(D16/D$24)*100</f>
        <v>0.38847195325864714</v>
      </c>
    </row>
    <row r="17" spans="3:5">
      <c r="C17" s="14">
        <v>11134</v>
      </c>
      <c r="D17" s="12">
        <f t="shared" si="4"/>
        <v>113813883.83000003</v>
      </c>
      <c r="E17" s="13">
        <f t="shared" si="5"/>
        <v>61.095586291458559</v>
      </c>
    </row>
    <row r="18" spans="3:5">
      <c r="C18" s="14">
        <v>1858</v>
      </c>
      <c r="D18" s="12">
        <f t="shared" si="4"/>
        <v>14221900.82</v>
      </c>
      <c r="E18" s="13">
        <f t="shared" si="5"/>
        <v>7.6343530291498984</v>
      </c>
    </row>
    <row r="19" spans="3:5">
      <c r="C19" s="14">
        <v>1882</v>
      </c>
      <c r="D19" s="12">
        <f t="shared" si="4"/>
        <v>1953113.8900000004</v>
      </c>
      <c r="E19" s="13">
        <f t="shared" si="5"/>
        <v>1.048436571954398</v>
      </c>
    </row>
    <row r="20" spans="3:5">
      <c r="C20" s="14">
        <v>11135</v>
      </c>
      <c r="D20" s="12">
        <f t="shared" si="4"/>
        <v>2069307.4900000002</v>
      </c>
      <c r="E20" s="13">
        <f t="shared" si="5"/>
        <v>1.1108095960216431</v>
      </c>
    </row>
    <row r="21" spans="3:5">
      <c r="C21" s="14">
        <v>1786</v>
      </c>
      <c r="D21" s="12">
        <f>F10</f>
        <v>5278836.1100000003</v>
      </c>
      <c r="E21" s="13">
        <f t="shared" si="5"/>
        <v>2.8336928345112988</v>
      </c>
    </row>
    <row r="22" spans="3:5">
      <c r="C22" s="14">
        <v>9359</v>
      </c>
      <c r="D22" s="12">
        <f>F11</f>
        <v>40030450.330000006</v>
      </c>
      <c r="E22" s="13">
        <f t="shared" si="5"/>
        <v>21.488448949475242</v>
      </c>
    </row>
    <row r="23" spans="3:5">
      <c r="D23" s="4"/>
      <c r="E23" s="13">
        <f>SUM(E15:E22)</f>
        <v>99.999999999999972</v>
      </c>
    </row>
    <row r="24" spans="3:5">
      <c r="D24" s="4">
        <f>SUM(D15:D23)</f>
        <v>186288225.94000006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29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15" t="s">
        <v>4</v>
      </c>
      <c r="E3" s="115" t="s">
        <v>5</v>
      </c>
      <c r="F3" s="115" t="s">
        <v>4</v>
      </c>
      <c r="G3" s="115" t="s">
        <v>5</v>
      </c>
      <c r="H3" s="115" t="s">
        <v>4</v>
      </c>
      <c r="I3" s="116" t="s">
        <v>5</v>
      </c>
    </row>
    <row r="4" spans="1:9" s="1" customFormat="1" ht="12.95" customHeight="1">
      <c r="A4" s="15">
        <v>1843</v>
      </c>
      <c r="B4" s="19" t="s">
        <v>8</v>
      </c>
      <c r="C4" s="21">
        <v>12760000</v>
      </c>
      <c r="D4" s="22">
        <v>0</v>
      </c>
      <c r="E4" s="103">
        <v>0</v>
      </c>
      <c r="F4" s="21">
        <v>8197055.959999999</v>
      </c>
      <c r="G4" s="103">
        <v>4.0669593948429794</v>
      </c>
      <c r="H4" s="21">
        <v>4562944.040000001</v>
      </c>
      <c r="I4" s="103">
        <v>8.4357448491273157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2595</v>
      </c>
      <c r="E5" s="105">
        <v>1.7000545946164201E-2</v>
      </c>
      <c r="F5" s="23">
        <v>726272.51</v>
      </c>
      <c r="G5" s="105">
        <v>0.36033922693394571</v>
      </c>
      <c r="H5" s="23">
        <v>1873727.49</v>
      </c>
      <c r="I5" s="105">
        <v>3.4640545410755794</v>
      </c>
    </row>
    <row r="6" spans="1:9" s="1" customFormat="1" ht="12.95" customHeight="1">
      <c r="A6" s="15">
        <v>11134</v>
      </c>
      <c r="B6" s="19" t="s">
        <v>10</v>
      </c>
      <c r="C6" s="25">
        <v>158601021</v>
      </c>
      <c r="D6" s="26">
        <v>11174816.269999998</v>
      </c>
      <c r="E6" s="107">
        <v>73.209239860531113</v>
      </c>
      <c r="F6" s="25">
        <v>124988700.09999996</v>
      </c>
      <c r="G6" s="107">
        <v>62.012992298872447</v>
      </c>
      <c r="H6" s="25">
        <v>33612320.900000036</v>
      </c>
      <c r="I6" s="107">
        <v>62.140793403065629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-665625.88</v>
      </c>
      <c r="E7" s="105">
        <v>-4.3606949348346742</v>
      </c>
      <c r="F7" s="23">
        <v>13556274.939999999</v>
      </c>
      <c r="G7" s="105">
        <v>6.7259294062825266</v>
      </c>
      <c r="H7" s="23">
        <v>7193725.0600000005</v>
      </c>
      <c r="I7" s="105">
        <v>13.299402444771838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6173.24</v>
      </c>
      <c r="E8" s="107">
        <v>4.0442562719344398E-2</v>
      </c>
      <c r="F8" s="25">
        <v>1959287.1300000004</v>
      </c>
      <c r="G8" s="107">
        <v>0.97209793850772241</v>
      </c>
      <c r="H8" s="25">
        <v>740712.86999999965</v>
      </c>
      <c r="I8" s="107">
        <v>1.3693932520340106</v>
      </c>
    </row>
    <row r="9" spans="1:9" s="1" customFormat="1" ht="12.95" customHeight="1">
      <c r="A9" s="16">
        <v>11135</v>
      </c>
      <c r="B9" s="20" t="s">
        <v>13</v>
      </c>
      <c r="C9" s="23">
        <v>4600000</v>
      </c>
      <c r="D9" s="24">
        <v>4610</v>
      </c>
      <c r="E9" s="105">
        <v>3.0201355226133708E-2</v>
      </c>
      <c r="F9" s="23">
        <v>2073917.4900000002</v>
      </c>
      <c r="G9" s="105">
        <v>1.0289716529011803</v>
      </c>
      <c r="H9" s="23">
        <v>2526082.5099999998</v>
      </c>
      <c r="I9" s="105">
        <v>4.6700961781251857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690088.17999999993</v>
      </c>
      <c r="E10" s="107">
        <v>4.5209540697475266</v>
      </c>
      <c r="F10" s="25">
        <v>5968924.29</v>
      </c>
      <c r="G10" s="107">
        <v>2.9614745631579122</v>
      </c>
      <c r="H10" s="25">
        <v>3581075.71</v>
      </c>
      <c r="I10" s="107">
        <v>6.6205153318004388</v>
      </c>
    </row>
    <row r="11" spans="1:9" s="1" customFormat="1" ht="12.95" customHeight="1">
      <c r="A11" s="16">
        <v>9359</v>
      </c>
      <c r="B11" s="20" t="s">
        <v>16</v>
      </c>
      <c r="C11" s="23">
        <v>44082009.200000003</v>
      </c>
      <c r="D11" s="24">
        <v>4051558.87</v>
      </c>
      <c r="E11" s="105">
        <v>26.542856540664399</v>
      </c>
      <c r="F11" s="23">
        <v>44082009.200000003</v>
      </c>
      <c r="G11" s="105">
        <v>21.87123551850129</v>
      </c>
      <c r="H11" s="23">
        <v>0</v>
      </c>
      <c r="I11" s="105">
        <v>0</v>
      </c>
    </row>
    <row r="12" spans="1:9" s="1" customFormat="1" ht="15" customHeight="1">
      <c r="A12" s="128" t="s">
        <v>17</v>
      </c>
      <c r="B12" s="128"/>
      <c r="C12" s="17">
        <f>SUM(C4:C11)</f>
        <v>255643030.19999999</v>
      </c>
      <c r="D12" s="17">
        <f t="shared" ref="D12:I12" si="0">SUM(D4:D11)</f>
        <v>15264215.679999996</v>
      </c>
      <c r="E12" s="17">
        <f t="shared" si="0"/>
        <v>100.00000000000003</v>
      </c>
      <c r="F12" s="17">
        <f t="shared" si="0"/>
        <v>201552441.61999995</v>
      </c>
      <c r="G12" s="17">
        <f t="shared" si="0"/>
        <v>100</v>
      </c>
      <c r="H12" s="17">
        <f t="shared" si="0"/>
        <v>54090588.580000035</v>
      </c>
      <c r="I12" s="17">
        <f t="shared" si="0"/>
        <v>100.00000000000001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1">F4</f>
        <v>8197055.959999999</v>
      </c>
      <c r="E15" s="13">
        <f>(D15/D$24)*100</f>
        <v>4.0669593948429794</v>
      </c>
    </row>
    <row r="16" spans="1:9">
      <c r="C16" s="14">
        <v>1869</v>
      </c>
      <c r="D16" s="12">
        <f t="shared" si="1"/>
        <v>726272.51</v>
      </c>
      <c r="E16" s="13">
        <f t="shared" ref="E16:E22" si="2">(D16/D$24)*100</f>
        <v>0.36033922693394571</v>
      </c>
    </row>
    <row r="17" spans="3:5">
      <c r="C17" s="14">
        <v>11134</v>
      </c>
      <c r="D17" s="12">
        <f t="shared" si="1"/>
        <v>124988700.09999996</v>
      </c>
      <c r="E17" s="13">
        <f t="shared" si="2"/>
        <v>62.012992298872447</v>
      </c>
    </row>
    <row r="18" spans="3:5">
      <c r="C18" s="14">
        <v>1858</v>
      </c>
      <c r="D18" s="12">
        <f t="shared" si="1"/>
        <v>13556274.939999999</v>
      </c>
      <c r="E18" s="13">
        <f t="shared" si="2"/>
        <v>6.7259294062825266</v>
      </c>
    </row>
    <row r="19" spans="3:5">
      <c r="C19" s="14">
        <v>1882</v>
      </c>
      <c r="D19" s="12">
        <f t="shared" si="1"/>
        <v>1959287.1300000004</v>
      </c>
      <c r="E19" s="13">
        <f t="shared" si="2"/>
        <v>0.97209793850772241</v>
      </c>
    </row>
    <row r="20" spans="3:5">
      <c r="C20" s="14">
        <v>11135</v>
      </c>
      <c r="D20" s="12">
        <f t="shared" si="1"/>
        <v>2073917.4900000002</v>
      </c>
      <c r="E20" s="13">
        <f t="shared" si="2"/>
        <v>1.0289716529011803</v>
      </c>
    </row>
    <row r="21" spans="3:5">
      <c r="C21" s="14">
        <v>1786</v>
      </c>
      <c r="D21" s="12">
        <f>F10</f>
        <v>5968924.29</v>
      </c>
      <c r="E21" s="13">
        <f t="shared" si="2"/>
        <v>2.9614745631579122</v>
      </c>
    </row>
    <row r="22" spans="3:5">
      <c r="C22" s="14">
        <v>9359</v>
      </c>
      <c r="D22" s="12">
        <f>F11</f>
        <v>44082009.200000003</v>
      </c>
      <c r="E22" s="13">
        <f t="shared" si="2"/>
        <v>21.87123551850129</v>
      </c>
    </row>
    <row r="23" spans="3:5">
      <c r="D23" s="4"/>
      <c r="E23" s="13">
        <f>SUM(E15:E22)</f>
        <v>100</v>
      </c>
    </row>
    <row r="24" spans="3:5">
      <c r="D24" s="4">
        <f>SUM(D15:D23)</f>
        <v>201552441.61999995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2" workbookViewId="0">
      <selection activeCell="D23" sqref="D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30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17" t="s">
        <v>4</v>
      </c>
      <c r="E3" s="117" t="s">
        <v>5</v>
      </c>
      <c r="F3" s="117" t="s">
        <v>4</v>
      </c>
      <c r="G3" s="117" t="s">
        <v>5</v>
      </c>
      <c r="H3" s="117" t="s">
        <v>4</v>
      </c>
      <c r="I3" s="118" t="s">
        <v>5</v>
      </c>
    </row>
    <row r="4" spans="1:9" s="1" customFormat="1" ht="12.95" customHeight="1">
      <c r="A4" s="15">
        <v>1843</v>
      </c>
      <c r="B4" s="19" t="s">
        <v>8</v>
      </c>
      <c r="C4" s="21">
        <v>12760000</v>
      </c>
      <c r="D4" s="22">
        <v>-264906.09999999998</v>
      </c>
      <c r="E4" s="103">
        <f>(D4/D$12)*100</f>
        <v>-1.040024526268057</v>
      </c>
      <c r="F4" s="21">
        <v>7932149.8599999994</v>
      </c>
      <c r="G4" s="103">
        <f>(F4/F$12)*100</f>
        <v>3.49397618250911</v>
      </c>
      <c r="H4" s="21">
        <v>4827850.1400000006</v>
      </c>
      <c r="I4" s="103">
        <f>(H4/H$12)*100</f>
        <v>13.701780672420947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-42000</v>
      </c>
      <c r="E5" s="105">
        <f t="shared" ref="E5:E12" si="0">(D5/D$12)*100</f>
        <v>-0.1648925038089285</v>
      </c>
      <c r="F5" s="23">
        <v>684272.51</v>
      </c>
      <c r="G5" s="105">
        <f t="shared" ref="G5:G11" si="1">(F5/F$12)*100</f>
        <v>0.30141032311330124</v>
      </c>
      <c r="H5" s="23">
        <v>1915727.49</v>
      </c>
      <c r="I5" s="105">
        <v>5.4369703149293462</v>
      </c>
    </row>
    <row r="6" spans="1:9" s="1" customFormat="1" ht="12.95" customHeight="1">
      <c r="A6" s="15">
        <v>11134</v>
      </c>
      <c r="B6" s="19" t="s">
        <v>10</v>
      </c>
      <c r="C6" s="25">
        <v>158601021</v>
      </c>
      <c r="D6" s="26">
        <v>18632298.030000001</v>
      </c>
      <c r="E6" s="107">
        <f t="shared" si="0"/>
        <v>73.150625568592048</v>
      </c>
      <c r="F6" s="25">
        <v>143620998.13</v>
      </c>
      <c r="G6" s="107">
        <f t="shared" si="1"/>
        <v>63.262590297859731</v>
      </c>
      <c r="H6" s="25">
        <v>14980022.870000005</v>
      </c>
      <c r="I6" s="107">
        <v>42.514365997406415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-332204.95999999996</v>
      </c>
      <c r="E7" s="105">
        <f t="shared" si="0"/>
        <v>-1.3042406579082126</v>
      </c>
      <c r="F7" s="23">
        <v>13224069.979999997</v>
      </c>
      <c r="G7" s="105">
        <f t="shared" si="1"/>
        <v>5.8249763760708513</v>
      </c>
      <c r="H7" s="23">
        <v>7525930.0200000033</v>
      </c>
      <c r="I7" s="105">
        <v>21.359122487184042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-48154.91</v>
      </c>
      <c r="E8" s="107">
        <f t="shared" si="0"/>
        <v>-0.18905675429984786</v>
      </c>
      <c r="F8" s="25">
        <v>1911132.2200000004</v>
      </c>
      <c r="G8" s="107">
        <f t="shared" si="1"/>
        <v>0.84182101651641794</v>
      </c>
      <c r="H8" s="25">
        <v>788867.77999999956</v>
      </c>
      <c r="I8" s="107">
        <v>2.2388626381637469</v>
      </c>
    </row>
    <row r="9" spans="1:9" s="1" customFormat="1" ht="12.95" customHeight="1">
      <c r="A9" s="16">
        <v>11135</v>
      </c>
      <c r="B9" s="20" t="s">
        <v>13</v>
      </c>
      <c r="C9" s="23">
        <v>4600000</v>
      </c>
      <c r="D9" s="24">
        <v>178036.52</v>
      </c>
      <c r="E9" s="105">
        <f t="shared" si="0"/>
        <v>0.69897351314829459</v>
      </c>
      <c r="F9" s="23">
        <v>2251954.0100000002</v>
      </c>
      <c r="G9" s="105">
        <f t="shared" si="1"/>
        <v>0.99194717874958094</v>
      </c>
      <c r="H9" s="23">
        <v>2348045.9899999998</v>
      </c>
      <c r="I9" s="105">
        <v>6.6639208407031258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732317.69000000006</v>
      </c>
      <c r="E10" s="107">
        <f t="shared" si="0"/>
        <v>2.875088035420732</v>
      </c>
      <c r="F10" s="25">
        <v>6701241.9800000014</v>
      </c>
      <c r="G10" s="107">
        <f t="shared" si="1"/>
        <v>2.9517823395422074</v>
      </c>
      <c r="H10" s="25">
        <v>2848758.0199999986</v>
      </c>
      <c r="I10" s="107">
        <v>8.0849770491923643</v>
      </c>
    </row>
    <row r="11" spans="1:9" s="1" customFormat="1" ht="12.95" customHeight="1">
      <c r="A11" s="16">
        <v>9359</v>
      </c>
      <c r="B11" s="20" t="s">
        <v>16</v>
      </c>
      <c r="C11" s="23">
        <v>50697762.630000003</v>
      </c>
      <c r="D11" s="24">
        <v>6615753.4299999997</v>
      </c>
      <c r="E11" s="105">
        <f t="shared" si="0"/>
        <v>25.973527325123968</v>
      </c>
      <c r="F11" s="23">
        <v>50697762.630000003</v>
      </c>
      <c r="G11" s="105">
        <f t="shared" si="1"/>
        <v>22.331496285638814</v>
      </c>
      <c r="H11" s="23">
        <v>0</v>
      </c>
      <c r="I11" s="105">
        <v>0</v>
      </c>
    </row>
    <row r="12" spans="1:9" s="1" customFormat="1" ht="15" customHeight="1">
      <c r="A12" s="128" t="s">
        <v>17</v>
      </c>
      <c r="B12" s="128"/>
      <c r="C12" s="17">
        <f>SUM(C4:C11)</f>
        <v>262258783.63</v>
      </c>
      <c r="D12" s="17">
        <f t="shared" ref="D12:I12" si="2">SUM(D4:D11)</f>
        <v>25471139.699999999</v>
      </c>
      <c r="E12" s="17">
        <f t="shared" si="0"/>
        <v>100</v>
      </c>
      <c r="F12" s="17">
        <f t="shared" si="2"/>
        <v>227023581.31999996</v>
      </c>
      <c r="G12" s="17">
        <f t="shared" si="2"/>
        <v>100.00000000000003</v>
      </c>
      <c r="H12" s="17">
        <f t="shared" si="2"/>
        <v>35235202.31000001</v>
      </c>
      <c r="I12" s="17">
        <f t="shared" si="2"/>
        <v>99.999999999999986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3">F4</f>
        <v>7932149.8599999994</v>
      </c>
      <c r="E15" s="13">
        <f>(D15/D$24)*100</f>
        <v>3.49397618250911</v>
      </c>
    </row>
    <row r="16" spans="1:9">
      <c r="C16" s="14">
        <v>1869</v>
      </c>
      <c r="D16" s="12">
        <f t="shared" si="3"/>
        <v>684272.51</v>
      </c>
      <c r="E16" s="13">
        <f t="shared" ref="E16:E22" si="4">(D16/D$24)*100</f>
        <v>0.30141032311330124</v>
      </c>
    </row>
    <row r="17" spans="3:5">
      <c r="C17" s="14">
        <v>11134</v>
      </c>
      <c r="D17" s="12">
        <f t="shared" si="3"/>
        <v>143620998.13</v>
      </c>
      <c r="E17" s="13">
        <f t="shared" si="4"/>
        <v>63.262590297859731</v>
      </c>
    </row>
    <row r="18" spans="3:5">
      <c r="C18" s="14">
        <v>1858</v>
      </c>
      <c r="D18" s="12">
        <f t="shared" si="3"/>
        <v>13224069.979999997</v>
      </c>
      <c r="E18" s="13">
        <f t="shared" si="4"/>
        <v>5.8249763760708513</v>
      </c>
    </row>
    <row r="19" spans="3:5">
      <c r="C19" s="14">
        <v>1882</v>
      </c>
      <c r="D19" s="12">
        <f t="shared" si="3"/>
        <v>1911132.2200000004</v>
      </c>
      <c r="E19" s="13">
        <f t="shared" si="4"/>
        <v>0.84182101651641794</v>
      </c>
    </row>
    <row r="20" spans="3:5">
      <c r="C20" s="14">
        <v>11135</v>
      </c>
      <c r="D20" s="12">
        <f t="shared" si="3"/>
        <v>2251954.0100000002</v>
      </c>
      <c r="E20" s="13">
        <f t="shared" si="4"/>
        <v>0.99194717874958094</v>
      </c>
    </row>
    <row r="21" spans="3:5">
      <c r="C21" s="14">
        <v>1786</v>
      </c>
      <c r="D21" s="12">
        <f>F10</f>
        <v>6701241.9800000014</v>
      </c>
      <c r="E21" s="13">
        <f t="shared" si="4"/>
        <v>2.9517823395422074</v>
      </c>
    </row>
    <row r="22" spans="3:5">
      <c r="C22" s="14">
        <v>9359</v>
      </c>
      <c r="D22" s="12">
        <f>F11</f>
        <v>50697762.630000003</v>
      </c>
      <c r="E22" s="13">
        <f t="shared" si="4"/>
        <v>22.331496285638814</v>
      </c>
    </row>
    <row r="23" spans="3:5">
      <c r="D23" s="4"/>
      <c r="E23" s="13">
        <f>SUM(E15:E22)</f>
        <v>100.00000000000003</v>
      </c>
    </row>
    <row r="24" spans="3:5">
      <c r="D24" s="4">
        <f>SUM(D15:D23)</f>
        <v>227023581.31999996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21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28" t="s">
        <v>17</v>
      </c>
      <c r="B12" s="128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21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28" t="s">
        <v>17</v>
      </c>
      <c r="B12" s="128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22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28" t="s">
        <v>17</v>
      </c>
      <c r="B12" s="128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23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28" t="s">
        <v>17</v>
      </c>
      <c r="B12" s="128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24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28" t="s">
        <v>17</v>
      </c>
      <c r="B12" s="128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25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28" t="s">
        <v>17</v>
      </c>
      <c r="B12" s="128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26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28" t="s">
        <v>17</v>
      </c>
      <c r="B12" s="128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22" t="s">
        <v>20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thickBot="1">
      <c r="A2" s="123" t="s">
        <v>0</v>
      </c>
      <c r="B2" s="124" t="s">
        <v>6</v>
      </c>
      <c r="C2" s="125" t="s">
        <v>1</v>
      </c>
      <c r="D2" s="127" t="s">
        <v>27</v>
      </c>
      <c r="E2" s="123"/>
      <c r="F2" s="2" t="s">
        <v>2</v>
      </c>
      <c r="G2" s="2"/>
      <c r="H2" s="127" t="s">
        <v>3</v>
      </c>
      <c r="I2" s="130"/>
    </row>
    <row r="3" spans="1:9" s="1" customFormat="1" ht="15" customHeight="1" thickBot="1">
      <c r="A3" s="123"/>
      <c r="B3" s="124"/>
      <c r="C3" s="126"/>
      <c r="D3" s="109" t="s">
        <v>4</v>
      </c>
      <c r="E3" s="109" t="s">
        <v>5</v>
      </c>
      <c r="F3" s="109" t="s">
        <v>4</v>
      </c>
      <c r="G3" s="109" t="s">
        <v>5</v>
      </c>
      <c r="H3" s="109" t="s">
        <v>4</v>
      </c>
      <c r="I3" s="11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5.3269475579231802</v>
      </c>
      <c r="H4" s="21">
        <v>6562944.040000001</v>
      </c>
      <c r="I4" s="103">
        <f>(H4/H$12)*100</f>
        <v>7.4474167012003347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159855.20000000001</v>
      </c>
      <c r="E5" s="105">
        <f t="shared" ref="E5:E11" si="0">(D5/D$12)*100</f>
        <v>0.86297141020242307</v>
      </c>
      <c r="F5" s="23">
        <v>688127.47</v>
      </c>
      <c r="G5" s="105">
        <f t="shared" ref="G5:G11" si="1">(F5/F$12)*100</f>
        <v>0.44718725402679282</v>
      </c>
      <c r="H5" s="23">
        <v>1911872.53</v>
      </c>
      <c r="I5" s="106">
        <v>2.1695311317157193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11482184.699999999</v>
      </c>
      <c r="E6" s="107">
        <f t="shared" si="0"/>
        <v>61.986079419147359</v>
      </c>
      <c r="F6" s="25">
        <v>91668025.469999999</v>
      </c>
      <c r="G6" s="107">
        <f t="shared" si="1"/>
        <v>59.571481126872342</v>
      </c>
      <c r="H6" s="25">
        <v>66002995.530000001</v>
      </c>
      <c r="I6" s="108">
        <v>74.89806529561281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596876.31000000006</v>
      </c>
      <c r="E7" s="105">
        <f t="shared" si="0"/>
        <v>3.2222110444772434</v>
      </c>
      <c r="F7" s="23">
        <v>13690360.369999999</v>
      </c>
      <c r="G7" s="105">
        <f t="shared" si="1"/>
        <v>8.8968322402498003</v>
      </c>
      <c r="H7" s="23">
        <v>5559639.6300000008</v>
      </c>
      <c r="I7" s="106">
        <v>6.3088992959198302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700442.54</v>
      </c>
      <c r="E8" s="107">
        <f t="shared" si="0"/>
        <v>3.7813088752168653</v>
      </c>
      <c r="F8" s="25">
        <v>1934155.0500000003</v>
      </c>
      <c r="G8" s="107">
        <f t="shared" si="1"/>
        <v>1.2569320705530829</v>
      </c>
      <c r="H8" s="25">
        <v>765844.94999999972</v>
      </c>
      <c r="I8" s="108">
        <v>0.86905608769443854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576958.30000000005</v>
      </c>
      <c r="E9" s="105">
        <f t="shared" si="0"/>
        <v>3.1146845256143854</v>
      </c>
      <c r="F9" s="23">
        <v>2070365.78</v>
      </c>
      <c r="G9" s="105">
        <f t="shared" si="1"/>
        <v>1.3454501213114471</v>
      </c>
      <c r="H9" s="23">
        <v>1529634.22</v>
      </c>
      <c r="I9" s="106">
        <v>1.7357794561898392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828924.65</v>
      </c>
      <c r="E10" s="107">
        <f t="shared" si="0"/>
        <v>4.4749140106924887</v>
      </c>
      <c r="F10" s="25">
        <v>3759165.2600000002</v>
      </c>
      <c r="G10" s="107">
        <f t="shared" si="1"/>
        <v>2.4429351585867005</v>
      </c>
      <c r="H10" s="25">
        <v>5790834.7400000002</v>
      </c>
      <c r="I10" s="108">
        <v>6.5712520316670409</v>
      </c>
    </row>
    <row r="11" spans="1:9" s="1" customFormat="1" ht="12.95" customHeight="1">
      <c r="A11" s="16">
        <v>9359</v>
      </c>
      <c r="B11" s="20" t="s">
        <v>16</v>
      </c>
      <c r="C11" s="23">
        <v>31871788.330000006</v>
      </c>
      <c r="D11" s="24">
        <v>4178570.11</v>
      </c>
      <c r="E11" s="105">
        <f t="shared" si="0"/>
        <v>22.557830714649217</v>
      </c>
      <c r="F11" s="23">
        <v>31871788.330000006</v>
      </c>
      <c r="G11" s="105">
        <f t="shared" si="1"/>
        <v>20.712234470476648</v>
      </c>
      <c r="H11" s="23">
        <v>0</v>
      </c>
      <c r="I11" s="106">
        <v>0</v>
      </c>
    </row>
    <row r="12" spans="1:9" s="1" customFormat="1" ht="15" customHeight="1">
      <c r="A12" s="128" t="s">
        <v>17</v>
      </c>
      <c r="B12" s="128"/>
      <c r="C12" s="17">
        <f>SUM(C4:C11)</f>
        <v>242002809.33000001</v>
      </c>
      <c r="D12" s="17">
        <f t="shared" ref="D12:I12" si="2">SUM(D4:D11)</f>
        <v>18523811.810000002</v>
      </c>
      <c r="E12" s="17">
        <f t="shared" si="2"/>
        <v>99.999999999999972</v>
      </c>
      <c r="F12" s="17">
        <f t="shared" si="2"/>
        <v>153879043.69000003</v>
      </c>
      <c r="G12" s="17">
        <f t="shared" si="2"/>
        <v>99.999999999999986</v>
      </c>
      <c r="H12" s="17">
        <f t="shared" si="2"/>
        <v>88123765.639999986</v>
      </c>
      <c r="I12" s="17">
        <f t="shared" si="2"/>
        <v>100.00000000000001</v>
      </c>
    </row>
    <row r="13" spans="1:9">
      <c r="A13" s="119" t="s">
        <v>18</v>
      </c>
      <c r="B13" s="119"/>
      <c r="C13" s="119"/>
      <c r="D13" s="119"/>
      <c r="E13" s="119"/>
      <c r="F13" s="119"/>
      <c r="G13" s="119"/>
      <c r="H13" s="119"/>
      <c r="I13" s="119"/>
    </row>
    <row r="15" spans="1:9">
      <c r="C15" s="14">
        <v>1843</v>
      </c>
      <c r="D15" s="12">
        <f t="shared" ref="D15:D20" si="3">F4</f>
        <v>8197055.959999999</v>
      </c>
      <c r="E15" s="13">
        <f>(D15/D$24)*100</f>
        <v>5.3269475579231802</v>
      </c>
    </row>
    <row r="16" spans="1:9">
      <c r="C16" s="14">
        <v>1869</v>
      </c>
      <c r="D16" s="12">
        <f t="shared" si="3"/>
        <v>688127.47</v>
      </c>
      <c r="E16" s="13">
        <f t="shared" ref="E16:E22" si="4">(D16/D$24)*100</f>
        <v>0.44718725402679282</v>
      </c>
    </row>
    <row r="17" spans="3:5">
      <c r="C17" s="14">
        <v>11134</v>
      </c>
      <c r="D17" s="12">
        <f t="shared" si="3"/>
        <v>91668025.469999999</v>
      </c>
      <c r="E17" s="13">
        <f t="shared" si="4"/>
        <v>59.571481126872342</v>
      </c>
    </row>
    <row r="18" spans="3:5">
      <c r="C18" s="14">
        <v>1858</v>
      </c>
      <c r="D18" s="12">
        <f t="shared" si="3"/>
        <v>13690360.369999999</v>
      </c>
      <c r="E18" s="13">
        <f t="shared" si="4"/>
        <v>8.8968322402498003</v>
      </c>
    </row>
    <row r="19" spans="3:5">
      <c r="C19" s="14">
        <v>1882</v>
      </c>
      <c r="D19" s="12">
        <f t="shared" si="3"/>
        <v>1934155.0500000003</v>
      </c>
      <c r="E19" s="13">
        <f t="shared" si="4"/>
        <v>1.2569320705530829</v>
      </c>
    </row>
    <row r="20" spans="3:5">
      <c r="C20" s="14">
        <v>11135</v>
      </c>
      <c r="D20" s="12">
        <f t="shared" si="3"/>
        <v>2070365.78</v>
      </c>
      <c r="E20" s="13">
        <f t="shared" si="4"/>
        <v>1.3454501213114471</v>
      </c>
    </row>
    <row r="21" spans="3:5">
      <c r="C21" s="14">
        <v>1786</v>
      </c>
      <c r="D21" s="12">
        <f>F10</f>
        <v>3759165.2600000002</v>
      </c>
      <c r="E21" s="13">
        <f t="shared" si="4"/>
        <v>2.4429351585867005</v>
      </c>
    </row>
    <row r="22" spans="3:5">
      <c r="C22" s="14">
        <v>9359</v>
      </c>
      <c r="D22" s="12">
        <f>F11</f>
        <v>31871788.330000006</v>
      </c>
      <c r="E22" s="13">
        <f t="shared" si="4"/>
        <v>20.712234470476648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153879043.69000003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2016-02-05T15:42:06Z</dcterms:modified>
</cp:coreProperties>
</file>