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1" activeTab="10"/>
  </bookViews>
  <sheets>
    <sheet name="TAB JAN-FEV" sheetId="1" r:id="rId1"/>
    <sheet name="TAB JAN" sheetId="13" r:id="rId2"/>
    <sheet name="TAB FEV" sheetId="14" r:id="rId3"/>
    <sheet name="TAB MAR" sheetId="15" r:id="rId4"/>
    <sheet name="TAB ABR" sheetId="16" r:id="rId5"/>
    <sheet name="TAB MAIO" sheetId="17" r:id="rId6"/>
    <sheet name="TAB JUN" sheetId="18" r:id="rId7"/>
    <sheet name="TAB JUL" sheetId="19" r:id="rId8"/>
    <sheet name="AGOSTO" sheetId="20" r:id="rId9"/>
    <sheet name="SETEMBRO" sheetId="21" r:id="rId10"/>
    <sheet name="OUTUBRO" sheetId="22" r:id="rId11"/>
    <sheet name="Plan2" sheetId="2" r:id="rId12"/>
    <sheet name="Plan3" sheetId="3" r:id="rId13"/>
  </sheets>
  <calcPr calcId="125725"/>
</workbook>
</file>

<file path=xl/calcChain.xml><?xml version="1.0" encoding="utf-8"?>
<calcChain xmlns="http://schemas.openxmlformats.org/spreadsheetml/2006/main">
  <c r="D22" i="22"/>
  <c r="D21"/>
  <c r="E5"/>
  <c r="E7"/>
  <c r="E9"/>
  <c r="E11"/>
  <c r="F12"/>
  <c r="G5" s="1"/>
  <c r="H12"/>
  <c r="I6" s="1"/>
  <c r="D12"/>
  <c r="E6" s="1"/>
  <c r="C12"/>
  <c r="D20"/>
  <c r="D19"/>
  <c r="D18"/>
  <c r="D17"/>
  <c r="D16"/>
  <c r="D15"/>
  <c r="D22" i="21"/>
  <c r="D21"/>
  <c r="I11"/>
  <c r="I9"/>
  <c r="I7"/>
  <c r="I5"/>
  <c r="E5"/>
  <c r="E7"/>
  <c r="E9"/>
  <c r="E11"/>
  <c r="F12"/>
  <c r="G10" s="1"/>
  <c r="H12"/>
  <c r="I10" s="1"/>
  <c r="D12"/>
  <c r="E6" s="1"/>
  <c r="C12"/>
  <c r="D20"/>
  <c r="D19"/>
  <c r="D18"/>
  <c r="D17"/>
  <c r="D16"/>
  <c r="D15"/>
  <c r="D22" i="20"/>
  <c r="D21"/>
  <c r="F12"/>
  <c r="G5" s="1"/>
  <c r="H12"/>
  <c r="I6" s="1"/>
  <c r="D12"/>
  <c r="E6" s="1"/>
  <c r="C12"/>
  <c r="D20"/>
  <c r="D19"/>
  <c r="D18"/>
  <c r="D17"/>
  <c r="D16"/>
  <c r="D15"/>
  <c r="I11" i="19"/>
  <c r="I10"/>
  <c r="I9"/>
  <c r="I8"/>
  <c r="I7"/>
  <c r="I6"/>
  <c r="I5"/>
  <c r="I4"/>
  <c r="I12"/>
  <c r="G5"/>
  <c r="G6"/>
  <c r="G7"/>
  <c r="G8"/>
  <c r="G9"/>
  <c r="G10"/>
  <c r="G11"/>
  <c r="G4"/>
  <c r="D22"/>
  <c r="D21"/>
  <c r="D20"/>
  <c r="D19"/>
  <c r="D18"/>
  <c r="D17"/>
  <c r="D16"/>
  <c r="D15"/>
  <c r="H12"/>
  <c r="F12"/>
  <c r="D12"/>
  <c r="E12" s="1"/>
  <c r="C12"/>
  <c r="E11"/>
  <c r="D22" i="18"/>
  <c r="D21"/>
  <c r="I12"/>
  <c r="G12"/>
  <c r="H12"/>
  <c r="F12"/>
  <c r="D12"/>
  <c r="E6" s="1"/>
  <c r="C12"/>
  <c r="D20"/>
  <c r="D19"/>
  <c r="D18"/>
  <c r="D17"/>
  <c r="D16"/>
  <c r="D15"/>
  <c r="E16" i="17"/>
  <c r="E17"/>
  <c r="E18"/>
  <c r="E19"/>
  <c r="E20"/>
  <c r="E21"/>
  <c r="E22"/>
  <c r="E15"/>
  <c r="D21"/>
  <c r="I12"/>
  <c r="G12"/>
  <c r="E12"/>
  <c r="H12"/>
  <c r="F12"/>
  <c r="D12"/>
  <c r="C12"/>
  <c r="D22"/>
  <c r="D20"/>
  <c r="D19"/>
  <c r="D18"/>
  <c r="D17"/>
  <c r="D16"/>
  <c r="D15"/>
  <c r="D24" s="1"/>
  <c r="D22" i="16"/>
  <c r="D21"/>
  <c r="I12"/>
  <c r="G12"/>
  <c r="H12"/>
  <c r="F12"/>
  <c r="D12"/>
  <c r="E6" s="1"/>
  <c r="C12"/>
  <c r="D20"/>
  <c r="D19"/>
  <c r="D18"/>
  <c r="D17"/>
  <c r="D16"/>
  <c r="D15"/>
  <c r="D22" i="15"/>
  <c r="D21"/>
  <c r="D20"/>
  <c r="D19"/>
  <c r="D18"/>
  <c r="D17"/>
  <c r="D16"/>
  <c r="D15"/>
  <c r="D24" s="1"/>
  <c r="H12"/>
  <c r="F12"/>
  <c r="D12"/>
  <c r="C12"/>
  <c r="G11"/>
  <c r="E11"/>
  <c r="G10"/>
  <c r="E10"/>
  <c r="G9"/>
  <c r="E9"/>
  <c r="G8"/>
  <c r="E8"/>
  <c r="G7"/>
  <c r="E7"/>
  <c r="G6"/>
  <c r="E6"/>
  <c r="G5"/>
  <c r="E5"/>
  <c r="I4"/>
  <c r="I12" s="1"/>
  <c r="G4"/>
  <c r="G12" s="1"/>
  <c r="E4"/>
  <c r="E12" s="1"/>
  <c r="D22" i="14"/>
  <c r="D21"/>
  <c r="G5"/>
  <c r="G7"/>
  <c r="G9"/>
  <c r="G11"/>
  <c r="G4"/>
  <c r="H12"/>
  <c r="I4" s="1"/>
  <c r="I12" s="1"/>
  <c r="F12"/>
  <c r="G6" s="1"/>
  <c r="D12"/>
  <c r="E6" s="1"/>
  <c r="C12"/>
  <c r="D20"/>
  <c r="D19"/>
  <c r="D18"/>
  <c r="D17"/>
  <c r="D16"/>
  <c r="D15"/>
  <c r="D22" i="13"/>
  <c r="D21"/>
  <c r="E5"/>
  <c r="E6"/>
  <c r="E7"/>
  <c r="E8"/>
  <c r="E9"/>
  <c r="E10"/>
  <c r="E11"/>
  <c r="E12"/>
  <c r="E4"/>
  <c r="G12"/>
  <c r="I12"/>
  <c r="H12"/>
  <c r="F12"/>
  <c r="D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I4" i="22" l="1"/>
  <c r="G10"/>
  <c r="G8"/>
  <c r="G6"/>
  <c r="I11"/>
  <c r="I9"/>
  <c r="I7"/>
  <c r="I5"/>
  <c r="E4"/>
  <c r="E10"/>
  <c r="E8"/>
  <c r="G4"/>
  <c r="G11"/>
  <c r="G9"/>
  <c r="G7"/>
  <c r="I10"/>
  <c r="I8"/>
  <c r="D24"/>
  <c r="E16" s="1"/>
  <c r="E11" i="20"/>
  <c r="E9"/>
  <c r="E7"/>
  <c r="E5"/>
  <c r="I4"/>
  <c r="G10"/>
  <c r="G8"/>
  <c r="G6"/>
  <c r="I11"/>
  <c r="I9"/>
  <c r="I7"/>
  <c r="I5"/>
  <c r="D24"/>
  <c r="E23" s="1"/>
  <c r="E4"/>
  <c r="E10"/>
  <c r="E8"/>
  <c r="G4"/>
  <c r="G12" s="1"/>
  <c r="G11"/>
  <c r="G9"/>
  <c r="G7"/>
  <c r="I10"/>
  <c r="I8"/>
  <c r="G5" i="21"/>
  <c r="G7"/>
  <c r="G9"/>
  <c r="G11"/>
  <c r="E4"/>
  <c r="E12" s="1"/>
  <c r="E10"/>
  <c r="E8"/>
  <c r="G4"/>
  <c r="G6"/>
  <c r="G8"/>
  <c r="I4"/>
  <c r="I6"/>
  <c r="I8"/>
  <c r="D24"/>
  <c r="E18" i="20"/>
  <c r="G12" i="19"/>
  <c r="E7"/>
  <c r="E5"/>
  <c r="E9"/>
  <c r="D24"/>
  <c r="E18" s="1"/>
  <c r="E4"/>
  <c r="E6"/>
  <c r="E8"/>
  <c r="E10"/>
  <c r="E4" i="18"/>
  <c r="E11"/>
  <c r="E9"/>
  <c r="E7"/>
  <c r="E5"/>
  <c r="E12"/>
  <c r="E10"/>
  <c r="E8"/>
  <c r="D24"/>
  <c r="E18" s="1"/>
  <c r="E11" i="16"/>
  <c r="E9"/>
  <c r="E7"/>
  <c r="E5"/>
  <c r="E4"/>
  <c r="E12" s="1"/>
  <c r="E10"/>
  <c r="E8"/>
  <c r="D24"/>
  <c r="E11" i="14"/>
  <c r="E9"/>
  <c r="E7"/>
  <c r="E5"/>
  <c r="E4"/>
  <c r="E10"/>
  <c r="E8"/>
  <c r="G10"/>
  <c r="G12" s="1"/>
  <c r="G8"/>
  <c r="D24"/>
  <c r="D24" i="13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2" i="22" l="1"/>
  <c r="I12"/>
  <c r="G12"/>
  <c r="E21"/>
  <c r="E17"/>
  <c r="E22"/>
  <c r="E18"/>
  <c r="E19"/>
  <c r="E15"/>
  <c r="E20"/>
  <c r="E12" i="20"/>
  <c r="I12"/>
  <c r="I12" i="21"/>
  <c r="G12"/>
  <c r="E19"/>
  <c r="E15"/>
  <c r="E20"/>
  <c r="E16"/>
  <c r="E21"/>
  <c r="E17"/>
  <c r="E22"/>
  <c r="E18"/>
  <c r="E19" i="20"/>
  <c r="E15"/>
  <c r="E20"/>
  <c r="E16"/>
  <c r="E21"/>
  <c r="E17"/>
  <c r="E22"/>
  <c r="E19" i="19"/>
  <c r="E15"/>
  <c r="E20"/>
  <c r="E16"/>
  <c r="E21"/>
  <c r="E17"/>
  <c r="E22"/>
  <c r="E19" i="18"/>
  <c r="E15"/>
  <c r="E20"/>
  <c r="E16"/>
  <c r="E21"/>
  <c r="E17"/>
  <c r="E22"/>
  <c r="E12" i="14"/>
  <c r="E13" i="1"/>
  <c r="G13"/>
</calcChain>
</file>

<file path=xl/sharedStrings.xml><?xml version="1.0" encoding="utf-8"?>
<sst xmlns="http://schemas.openxmlformats.org/spreadsheetml/2006/main" count="254" uniqueCount="29">
  <si>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</si>
  <si>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</si>
  <si>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</si>
  <si>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</si>
  <si>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</si>
  <si>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</si>
  <si>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</si>
  <si>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</si>
  <si>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</si>
  <si>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</si>
  <si>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</si>
  <si>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</si>
  <si>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</si>
  <si>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</si>
  <si>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</si>
  <si>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</si>
  <si>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</si>
  <si>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</si>
  <si>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</si>
  <si>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</si>
  <si>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</si>
  <si>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DEZEMBRO</t>
  </si>
  <si>
    <t>MARÇO</t>
  </si>
  <si>
    <t>ABRIL</t>
  </si>
  <si>
    <t>MAIO</t>
  </si>
  <si>
    <t>JUNHO</t>
  </si>
  <si>
    <t>JULHO</t>
  </si>
  <si>
    <t>AGOSTO</t>
  </si>
  <si>
    <t>OUTUBRO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</si>
</sst>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5" fillId="3" borderId="4" xfId="1" applyFont="1" applyFill="1" applyBorder="1" applyAlignment="1">
      <alignment horizontal="center"/>
    </xf>
    <xf numFmtId="4" fontId="7" fillId="0" borderId="0" xfId="1" applyNumberFormat="1" applyFont="1"/>
    <xf numFmtId="40" fontId="7" fillId="0" borderId="0" xfId="2" applyNumberFormat="1" applyFont="1"/>
    <xf numFmtId="4" fontId="7" fillId="0" borderId="0" xfId="1" applyNumberFormat="1" applyFont="1" applyBorder="1"/>
    <xf numFmtId="4" fontId="8" fillId="6" borderId="9" xfId="1" applyNumberFormat="1" applyFont="1" applyFill="1" applyBorder="1" applyAlignment="1">
      <alignment vertical="center"/>
    </xf>
    <xf numFmtId="4" fontId="8" fillId="6" borderId="9" xfId="1" applyNumberFormat="1" applyFont="1" applyFill="1" applyBorder="1"/>
    <xf numFmtId="4" fontId="8" fillId="6" borderId="12" xfId="1" applyNumberFormat="1" applyFont="1" applyFill="1" applyBorder="1" applyAlignment="1">
      <alignment vertical="center"/>
    </xf>
    <xf numFmtId="0" fontId="5" fillId="3" borderId="4" xfId="1" applyFont="1" applyFill="1" applyBorder="1" applyAlignment="1">
      <alignment horizont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2" fontId="7" fillId="4" borderId="14" xfId="3" applyNumberFormat="1" applyFont="1" applyFill="1" applyBorder="1"/>
    <xf numFmtId="2" fontId="7" fillId="4" borderId="13" xfId="3" applyNumberFormat="1" applyFont="1" applyFill="1" applyBorder="1"/>
    <xf numFmtId="4" fontId="7" fillId="5" borderId="9" xfId="1" applyNumberFormat="1" applyFont="1" applyFill="1" applyBorder="1"/>
    <xf numFmtId="40" fontId="7" fillId="5" borderId="9" xfId="2" applyNumberFormat="1" applyFont="1" applyFill="1" applyBorder="1"/>
    <xf numFmtId="2" fontId="7" fillId="5" borderId="9" xfId="3" applyNumberFormat="1" applyFont="1" applyFill="1" applyBorder="1"/>
    <xf numFmtId="4" fontId="7" fillId="5" borderId="12" xfId="1" applyNumberFormat="1" applyFont="1" applyFill="1" applyBorder="1"/>
    <xf numFmtId="4" fontId="7" fillId="4" borderId="9" xfId="1" applyNumberFormat="1" applyFont="1" applyFill="1" applyBorder="1"/>
    <xf numFmtId="40" fontId="7" fillId="4" borderId="9" xfId="2" applyNumberFormat="1" applyFont="1" applyFill="1" applyBorder="1"/>
    <xf numFmtId="2" fontId="7" fillId="4" borderId="9" xfId="3" applyNumberFormat="1" applyFont="1" applyFill="1" applyBorder="1"/>
    <xf numFmtId="2" fontId="7" fillId="4" borderId="12" xfId="3" applyNumberFormat="1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7" fillId="4" borderId="15" xfId="1" applyFont="1" applyFill="1" applyBorder="1" applyAlignment="1">
      <alignment vertical="center"/>
    </xf>
    <xf numFmtId="0" fontId="7" fillId="5" borderId="15" xfId="1" applyFont="1" applyFill="1" applyBorder="1" applyAlignment="1">
      <alignment horizontal="left" vertical="center"/>
    </xf>
    <xf numFmtId="4" fontId="7" fillId="4" borderId="16" xfId="1" applyNumberFormat="1" applyFont="1" applyFill="1" applyBorder="1"/>
    <xf numFmtId="40" fontId="7" fillId="4" borderId="16" xfId="2" applyNumberFormat="1" applyFont="1" applyFill="1" applyBorder="1"/>
    <xf numFmtId="2" fontId="7" fillId="4" borderId="16" xfId="3" applyNumberFormat="1" applyFont="1" applyFill="1" applyBorder="1"/>
    <xf numFmtId="2" fontId="7" fillId="4" borderId="17" xfId="3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2" fontId="7" fillId="5" borderId="6" xfId="3" applyNumberFormat="1" applyFont="1" applyFill="1" applyBorder="1"/>
    <xf numFmtId="4" fontId="7" fillId="5" borderId="15" xfId="1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2" fontId="7" fillId="4" borderId="6" xfId="3" applyNumberFormat="1" applyFont="1" applyFill="1" applyBorder="1"/>
    <xf numFmtId="2" fontId="7" fillId="4" borderId="15" xfId="3" applyNumberFormat="1" applyFont="1" applyFill="1" applyBorder="1"/>
    <xf numFmtId="4" fontId="7" fillId="5" borderId="18" xfId="1" applyNumberFormat="1" applyFont="1" applyFill="1" applyBorder="1"/>
    <xf numFmtId="40" fontId="7" fillId="5" borderId="18" xfId="2" applyNumberFormat="1" applyFont="1" applyFill="1" applyBorder="1"/>
    <xf numFmtId="2" fontId="7" fillId="5" borderId="18" xfId="3" applyNumberFormat="1" applyFont="1" applyFill="1" applyBorder="1"/>
    <xf numFmtId="4" fontId="7" fillId="5" borderId="19" xfId="1" applyNumberFormat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165" fontId="8" fillId="6" borderId="9" xfId="3" applyNumberFormat="1" applyFont="1" applyFill="1" applyBorder="1" applyAlignment="1">
      <alignment horizontal="right" vertical="center" indent="1"/>
    </xf>
    <xf numFmtId="4" fontId="7" fillId="4" borderId="22" xfId="1" applyNumberFormat="1" applyFont="1" applyFill="1" applyBorder="1"/>
    <xf numFmtId="40" fontId="7" fillId="4" borderId="22" xfId="2" applyNumberFormat="1" applyFont="1" applyFill="1" applyBorder="1"/>
    <xf numFmtId="165" fontId="7" fillId="4" borderId="22" xfId="3" applyNumberFormat="1" applyFont="1" applyFill="1" applyBorder="1" applyAlignment="1">
      <alignment horizontal="right" indent="1"/>
    </xf>
    <xf numFmtId="165" fontId="7" fillId="5" borderId="6" xfId="3" applyNumberFormat="1" applyFont="1" applyFill="1" applyBorder="1" applyAlignment="1">
      <alignment horizontal="right" indent="1"/>
    </xf>
    <xf numFmtId="165" fontId="7" fillId="4" borderId="6" xfId="3" applyNumberFormat="1" applyFont="1" applyFill="1" applyBorder="1" applyAlignment="1">
      <alignment horizontal="right" indent="1"/>
    </xf>
    <xf numFmtId="165" fontId="7" fillId="5" borderId="18" xfId="3" applyNumberFormat="1" applyFont="1" applyFill="1" applyBorder="1" applyAlignment="1">
      <alignment horizontal="right" indent="1"/>
    </xf>
    <xf numFmtId="4" fontId="10" fillId="6" borderId="8" xfId="1" applyNumberFormat="1" applyFont="1" applyFill="1" applyBorder="1" applyAlignment="1">
      <alignment vertical="center"/>
    </xf>
    <xf numFmtId="4" fontId="10" fillId="6" borderId="9" xfId="1" applyNumberFormat="1" applyFont="1" applyFill="1" applyBorder="1" applyAlignment="1">
      <alignment vertical="center"/>
    </xf>
    <xf numFmtId="4" fontId="10" fillId="6" borderId="12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7" fillId="4" borderId="22" xfId="1" applyNumberFormat="1" applyFont="1" applyFill="1" applyBorder="1" applyAlignment="1">
      <alignment vertical="center"/>
    </xf>
    <xf numFmtId="40" fontId="7" fillId="4" borderId="22" xfId="2" applyNumberFormat="1" applyFont="1" applyFill="1" applyBorder="1" applyAlignment="1">
      <alignment vertical="center"/>
    </xf>
    <xf numFmtId="165" fontId="7" fillId="4" borderId="22" xfId="3" applyNumberFormat="1" applyFont="1" applyFill="1" applyBorder="1" applyAlignment="1">
      <alignment horizontal="right" vertical="center"/>
    </xf>
    <xf numFmtId="4" fontId="7" fillId="5" borderId="6" xfId="1" applyNumberFormat="1" applyFont="1" applyFill="1" applyBorder="1" applyAlignment="1">
      <alignment vertical="center"/>
    </xf>
    <xf numFmtId="40" fontId="7" fillId="5" borderId="6" xfId="2" applyNumberFormat="1" applyFont="1" applyFill="1" applyBorder="1" applyAlignment="1">
      <alignment vertical="center"/>
    </xf>
    <xf numFmtId="165" fontId="7" fillId="5" borderId="6" xfId="3" applyNumberFormat="1" applyFont="1" applyFill="1" applyBorder="1" applyAlignment="1">
      <alignment horizontal="right" vertical="center"/>
    </xf>
    <xf numFmtId="4" fontId="7" fillId="4" borderId="6" xfId="1" applyNumberFormat="1" applyFont="1" applyFill="1" applyBorder="1" applyAlignment="1">
      <alignment vertical="center"/>
    </xf>
    <xf numFmtId="40" fontId="7" fillId="4" borderId="6" xfId="2" applyNumberFormat="1" applyFont="1" applyFill="1" applyBorder="1" applyAlignment="1">
      <alignment vertical="center"/>
    </xf>
    <xf numFmtId="165" fontId="7" fillId="4" borderId="6" xfId="3" applyNumberFormat="1" applyFont="1" applyFill="1" applyBorder="1" applyAlignment="1">
      <alignment horizontal="right" vertical="center"/>
    </xf>
    <xf numFmtId="4" fontId="7" fillId="5" borderId="18" xfId="1" applyNumberFormat="1" applyFont="1" applyFill="1" applyBorder="1" applyAlignment="1">
      <alignment vertical="center"/>
    </xf>
    <xf numFmtId="40" fontId="7" fillId="5" borderId="18" xfId="2" applyNumberFormat="1" applyFont="1" applyFill="1" applyBorder="1" applyAlignment="1">
      <alignment vertical="center"/>
    </xf>
    <xf numFmtId="165" fontId="7" fillId="5" borderId="18" xfId="3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4" fontId="7" fillId="4" borderId="0" xfId="1" applyNumberFormat="1" applyFont="1" applyFill="1"/>
    <xf numFmtId="40" fontId="7" fillId="4" borderId="0" xfId="2" applyNumberFormat="1" applyFont="1" applyFill="1"/>
    <xf numFmtId="2" fontId="7" fillId="4" borderId="0" xfId="3" applyNumberFormat="1" applyFont="1" applyFill="1"/>
    <xf numFmtId="4" fontId="7" fillId="5" borderId="0" xfId="1" applyNumberFormat="1" applyFont="1" applyFill="1"/>
    <xf numFmtId="40" fontId="7" fillId="5" borderId="0" xfId="2" applyNumberFormat="1" applyFont="1" applyFill="1"/>
    <xf numFmtId="2" fontId="7" fillId="5" borderId="0" xfId="3" applyNumberFormat="1" applyFont="1" applyFill="1"/>
    <xf numFmtId="0" fontId="5" fillId="3" borderId="11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81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SET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172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9881422731726472"/>
                  <c:y val="-0.10129799182078998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867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SETEMBRO!$C$15:$C$22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SETEMBRO!$D$15:$D$22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628423.79</c:v>
                </c:pt>
                <c:pt idx="2">
                  <c:v>97404303.059999987</c:v>
                </c:pt>
                <c:pt idx="3">
                  <c:v>13284196.689999999</c:v>
                </c:pt>
                <c:pt idx="4">
                  <c:v>460659.20000000001</c:v>
                </c:pt>
                <c:pt idx="5">
                  <c:v>75213.95</c:v>
                </c:pt>
                <c:pt idx="6">
                  <c:v>3864992.96</c:v>
                </c:pt>
                <c:pt idx="7">
                  <c:v>31693911.759999998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12"/>
          <c:w val="9.7320680119590941E-2"/>
          <c:h val="0.56071049258378181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OUT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159819696450986"/>
          <c:y val="4.5664880125278459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2.6068127353646012E-2"/>
          <c:y val="0.21936153329671002"/>
          <c:w val="0.81982764409949205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729E-2"/>
                  <c:y val="1.339685480491409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75E-2"/>
                  <c:y val="7.8100531551203153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93"/>
                  <c:y val="5.1829991839255386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90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OUTUBRO!$C$15:$C$22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OUTUBRO!$D$15:$D$22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658740.88000000012</c:v>
                </c:pt>
                <c:pt idx="2">
                  <c:v>107300616.70999996</c:v>
                </c:pt>
                <c:pt idx="3">
                  <c:v>13575998.829999998</c:v>
                </c:pt>
                <c:pt idx="4">
                  <c:v>460659.20000000001</c:v>
                </c:pt>
                <c:pt idx="5">
                  <c:v>107037.95</c:v>
                </c:pt>
                <c:pt idx="6">
                  <c:v>4274955.1900000004</c:v>
                </c:pt>
                <c:pt idx="7">
                  <c:v>35210493.280000001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23"/>
          <c:w val="9.7320680119590941E-2"/>
          <c:h val="0.560710492583782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JANEIRO / 2014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46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1837002776179343"/>
                  <c:y val="4.986479887688457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0.26259611957572976"/>
                  <c:y val="-0.1795620460233169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JAN'!$C$15:$C$22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JAN'!$D$15:$D$22</c:f>
              <c:numCache>
                <c:formatCode>#,##0.00</c:formatCode>
                <c:ptCount val="8"/>
                <c:pt idx="0">
                  <c:v>0</c:v>
                </c:pt>
                <c:pt idx="1">
                  <c:v>183259.37</c:v>
                </c:pt>
                <c:pt idx="2">
                  <c:v>12161028.489999996</c:v>
                </c:pt>
                <c:pt idx="3">
                  <c:v>10107460.6</c:v>
                </c:pt>
                <c:pt idx="4">
                  <c:v>460659.20000000001</c:v>
                </c:pt>
                <c:pt idx="5">
                  <c:v>0</c:v>
                </c:pt>
                <c:pt idx="6">
                  <c:v>375060.15</c:v>
                </c:pt>
                <c:pt idx="7">
                  <c:v>3260480.47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79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254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57"/>
                  <c:y val="-0.15075444057864887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FEV'!$C$15:$C$22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FEV'!$D$15:$D$22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67"/>
          <c:w val="9.7320680119590941E-2"/>
          <c:h val="0.560710492583778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84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303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68"/>
                  <c:y val="-0.15075444057864895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MAR'!$C$15:$C$22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MAR'!$D$15:$D$22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76"/>
          <c:w val="9.7320680119590941E-2"/>
          <c:h val="0.56071049258377881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ABR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5"/>
                  <c:y val="-7.4838552157724503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4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44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92"/>
                  <c:y val="9.175578343404752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44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338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25E-2"/>
                  <c:y val="1.3974241591894036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76"/>
                  <c:y val="-0.1507544405786490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ABR'!$C$15:$C$22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ABR'!$D$15:$D$22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411082.12</c:v>
                </c:pt>
                <c:pt idx="2">
                  <c:v>42189768.25</c:v>
                </c:pt>
                <c:pt idx="3">
                  <c:v>11542868.489999998</c:v>
                </c:pt>
                <c:pt idx="4">
                  <c:v>460659.20000000001</c:v>
                </c:pt>
                <c:pt idx="5">
                  <c:v>79056.75</c:v>
                </c:pt>
                <c:pt idx="6">
                  <c:v>1624742.18</c:v>
                </c:pt>
                <c:pt idx="7">
                  <c:v>13178289.210000001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81"/>
          <c:w val="9.7320680119590941E-2"/>
          <c:h val="0.560710492583779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MAIO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075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582571740894515"/>
                  <c:y val="7.6996581822621146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5579494176757047"/>
                  <c:y val="-7.8786852224867254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74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5.1403394226336274E-2"/>
                  <c:y val="5.8547885002746783E-2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MAIO'!$C$15:$C$22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MAIO'!$D$15:$D$22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444374.37</c:v>
                </c:pt>
                <c:pt idx="2">
                  <c:v>51490605.999999993</c:v>
                </c:pt>
                <c:pt idx="3">
                  <c:v>12604897.339999998</c:v>
                </c:pt>
                <c:pt idx="4">
                  <c:v>460659.20000000001</c:v>
                </c:pt>
                <c:pt idx="5">
                  <c:v>56231.569999999992</c:v>
                </c:pt>
                <c:pt idx="6">
                  <c:v>2136184.64</c:v>
                </c:pt>
                <c:pt idx="7">
                  <c:v>2136184.64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87"/>
          <c:w val="9.7320680119590941E-2"/>
          <c:h val="0.56071049258377981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JUN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11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9881422731726453"/>
                  <c:y val="-0.101297991820789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777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JUN'!$C$15:$C$22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JUN'!$D$15:$D$22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446187.37</c:v>
                </c:pt>
                <c:pt idx="2">
                  <c:v>64133629.669999994</c:v>
                </c:pt>
                <c:pt idx="3">
                  <c:v>12618960.67</c:v>
                </c:pt>
                <c:pt idx="4">
                  <c:v>460659.20000000001</c:v>
                </c:pt>
                <c:pt idx="5">
                  <c:v>57798.169999999991</c:v>
                </c:pt>
                <c:pt idx="6">
                  <c:v>2544700.2000000002</c:v>
                </c:pt>
                <c:pt idx="7">
                  <c:v>19973182.280000001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895"/>
          <c:w val="9.7320680119590941E-2"/>
          <c:h val="0.560710492583780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JUL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13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9881422731726459"/>
                  <c:y val="-0.10129799182078993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811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JUL'!$C$15:$C$22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JUL'!$D$15:$D$22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554638.79</c:v>
                </c:pt>
                <c:pt idx="2">
                  <c:v>76648930.829999998</c:v>
                </c:pt>
                <c:pt idx="3">
                  <c:v>12802211.66</c:v>
                </c:pt>
                <c:pt idx="4">
                  <c:v>460659.20000000001</c:v>
                </c:pt>
                <c:pt idx="5">
                  <c:v>60771.97</c:v>
                </c:pt>
                <c:pt idx="6">
                  <c:v>2952588.28</c:v>
                </c:pt>
                <c:pt idx="7">
                  <c:v>24652563.32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01"/>
          <c:w val="9.7320680119590941E-2"/>
          <c:h val="0.56071049258378081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AGO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76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71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3390178910341144E-2"/>
                  <c:y val="9.1828114508942196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0.12034539240571858"/>
                  <c:y val="0.10050936946835136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9881422731726464"/>
                  <c:y val="-0.10129799182078995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2820872987758708"/>
                  <c:y val="7.2375938472807183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2.4242560275601462E-2"/>
                  <c:y val="-3.7265152902398825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1.8015570280671623E-2"/>
                  <c:y val="1.8329976194836121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2.3817363348242075E-2"/>
                  <c:y val="5.2733931514374839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549319494853744"/>
                  <c:y val="-0.12749862662516023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AGOSTO!$C$15:$C$22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AGOSTO!$D$15:$D$22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575052.99</c:v>
                </c:pt>
                <c:pt idx="2">
                  <c:v>86663019.689999998</c:v>
                </c:pt>
                <c:pt idx="3">
                  <c:v>13123375.759999998</c:v>
                </c:pt>
                <c:pt idx="4">
                  <c:v>460659.20000000001</c:v>
                </c:pt>
                <c:pt idx="5">
                  <c:v>65839.25</c:v>
                </c:pt>
                <c:pt idx="6">
                  <c:v>3454988.88</c:v>
                </c:pt>
                <c:pt idx="7">
                  <c:v>28176938.689999998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06"/>
          <c:w val="9.7320680119590941E-2"/>
          <c:h val="0.560710492583781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86" t="s">
        <v>19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5" customHeight="1" thickBot="1">
      <c r="A2" s="87" t="s">
        <v>0</v>
      </c>
      <c r="B2" s="88" t="s">
        <v>6</v>
      </c>
      <c r="C2" s="89" t="s">
        <v>1</v>
      </c>
      <c r="D2" s="91" t="s">
        <v>7</v>
      </c>
      <c r="E2" s="87"/>
      <c r="F2" s="2" t="s">
        <v>2</v>
      </c>
      <c r="G2" s="2"/>
      <c r="H2" s="84" t="s">
        <v>3</v>
      </c>
      <c r="I2" s="85"/>
    </row>
    <row r="3" spans="1:9" s="1" customFormat="1" ht="15" customHeight="1" thickBot="1">
      <c r="A3" s="87"/>
      <c r="B3" s="88"/>
      <c r="C3" s="90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92" t="s">
        <v>17</v>
      </c>
      <c r="B13" s="93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83" t="s">
        <v>18</v>
      </c>
      <c r="B14" s="83"/>
      <c r="C14" s="83"/>
      <c r="D14" s="83"/>
      <c r="E14" s="83"/>
      <c r="F14" s="83"/>
      <c r="G14" s="83"/>
      <c r="H14" s="83"/>
      <c r="I14" s="83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G23" sqref="G23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86" t="s">
        <v>20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5" customHeight="1" thickBot="1">
      <c r="A2" s="87" t="s">
        <v>0</v>
      </c>
      <c r="B2" s="88" t="s">
        <v>6</v>
      </c>
      <c r="C2" s="89" t="s">
        <v>1</v>
      </c>
      <c r="D2" s="91" t="s">
        <v>27</v>
      </c>
      <c r="E2" s="87"/>
      <c r="F2" s="2" t="s">
        <v>2</v>
      </c>
      <c r="G2" s="2"/>
      <c r="H2" s="84" t="s">
        <v>3</v>
      </c>
      <c r="I2" s="85"/>
    </row>
    <row r="3" spans="1:9" s="1" customFormat="1" ht="15" customHeight="1" thickBot="1">
      <c r="A3" s="87"/>
      <c r="B3" s="88"/>
      <c r="C3" s="94"/>
      <c r="D3" s="57" t="s">
        <v>4</v>
      </c>
      <c r="E3" s="57" t="s">
        <v>5</v>
      </c>
      <c r="F3" s="57" t="s">
        <v>4</v>
      </c>
      <c r="G3" s="57" t="s">
        <v>5</v>
      </c>
      <c r="H3" s="57" t="s">
        <v>4</v>
      </c>
      <c r="I3" s="58" t="s">
        <v>5</v>
      </c>
    </row>
    <row r="4" spans="1:9" s="1" customFormat="1" ht="12.95" customHeight="1">
      <c r="A4" s="15">
        <v>1843</v>
      </c>
      <c r="B4" s="39" t="s">
        <v>8</v>
      </c>
      <c r="C4" s="71">
        <v>10000000</v>
      </c>
      <c r="D4" s="72">
        <v>0</v>
      </c>
      <c r="E4" s="73">
        <f>(D4/D$12)*100</f>
        <v>0</v>
      </c>
      <c r="F4" s="71">
        <v>100000</v>
      </c>
      <c r="G4" s="73">
        <f t="shared" ref="G4:I11" si="0">(F4/F$12)*100</f>
        <v>6.7791232183036079E-2</v>
      </c>
      <c r="H4" s="71">
        <v>9900000</v>
      </c>
      <c r="I4" s="73">
        <f t="shared" si="0"/>
        <v>11.032136357017267</v>
      </c>
    </row>
    <row r="5" spans="1:9" s="1" customFormat="1" ht="12.95" customHeight="1">
      <c r="A5" s="16">
        <v>1869</v>
      </c>
      <c r="B5" s="40" t="s">
        <v>9</v>
      </c>
      <c r="C5" s="74">
        <v>2269888</v>
      </c>
      <c r="D5" s="75">
        <v>53370.8</v>
      </c>
      <c r="E5" s="76">
        <f t="shared" ref="E5:E11" si="1">(D5/D$12)*100</f>
        <v>0.35838987505827818</v>
      </c>
      <c r="F5" s="74">
        <v>628423.79</v>
      </c>
      <c r="G5" s="76">
        <f t="shared" si="0"/>
        <v>0.42601623057233506</v>
      </c>
      <c r="H5" s="74">
        <v>1641464.21</v>
      </c>
      <c r="I5" s="76">
        <f t="shared" si="0"/>
        <v>1.8291774737256188</v>
      </c>
    </row>
    <row r="6" spans="1:9" s="1" customFormat="1" ht="12.95" customHeight="1">
      <c r="A6" s="15">
        <v>11134</v>
      </c>
      <c r="B6" s="39" t="s">
        <v>10</v>
      </c>
      <c r="C6" s="77">
        <v>159864465.74000001</v>
      </c>
      <c r="D6" s="78">
        <v>10741283.370000001</v>
      </c>
      <c r="E6" s="79">
        <f t="shared" si="1"/>
        <v>72.128714670566325</v>
      </c>
      <c r="F6" s="77">
        <v>97404303.059999987</v>
      </c>
      <c r="G6" s="79">
        <f t="shared" si="0"/>
        <v>66.0315772436727</v>
      </c>
      <c r="H6" s="77">
        <v>62460162.680000022</v>
      </c>
      <c r="I6" s="79">
        <f t="shared" si="0"/>
        <v>69.602932481539526</v>
      </c>
    </row>
    <row r="7" spans="1:9" s="1" customFormat="1" ht="12.95" customHeight="1">
      <c r="A7" s="16">
        <v>1858</v>
      </c>
      <c r="B7" s="40" t="s">
        <v>11</v>
      </c>
      <c r="C7" s="74">
        <v>21677667</v>
      </c>
      <c r="D7" s="75">
        <v>160820.93</v>
      </c>
      <c r="E7" s="76">
        <f t="shared" si="1"/>
        <v>1.0799274698797112</v>
      </c>
      <c r="F7" s="74">
        <v>13284196.689999999</v>
      </c>
      <c r="G7" s="76">
        <f t="shared" si="0"/>
        <v>9.0055206217690937</v>
      </c>
      <c r="H7" s="74">
        <v>8393470.3100000005</v>
      </c>
      <c r="I7" s="76">
        <f t="shared" si="0"/>
        <v>9.353324138231919</v>
      </c>
    </row>
    <row r="8" spans="1:9" s="1" customFormat="1" ht="12.95" customHeight="1">
      <c r="A8" s="15">
        <v>1882</v>
      </c>
      <c r="B8" s="39" t="s">
        <v>12</v>
      </c>
      <c r="C8" s="77">
        <v>2523804</v>
      </c>
      <c r="D8" s="78">
        <v>0</v>
      </c>
      <c r="E8" s="79">
        <f t="shared" si="1"/>
        <v>0</v>
      </c>
      <c r="F8" s="77">
        <v>460659.20000000001</v>
      </c>
      <c r="G8" s="79">
        <f t="shared" si="0"/>
        <v>0.31228654784451654</v>
      </c>
      <c r="H8" s="77">
        <v>2063144.8</v>
      </c>
      <c r="I8" s="79">
        <f t="shared" si="0"/>
        <v>2.2990802785728404</v>
      </c>
    </row>
    <row r="9" spans="1:9" s="1" customFormat="1" ht="12.95" customHeight="1">
      <c r="A9" s="16">
        <v>11135</v>
      </c>
      <c r="B9" s="40" t="s">
        <v>13</v>
      </c>
      <c r="C9" s="74">
        <v>2399797</v>
      </c>
      <c r="D9" s="75">
        <v>9374.7000000000007</v>
      </c>
      <c r="E9" s="76">
        <f t="shared" si="1"/>
        <v>6.2951980515728465E-2</v>
      </c>
      <c r="F9" s="74">
        <v>75213.95</v>
      </c>
      <c r="G9" s="76">
        <f t="shared" si="0"/>
        <v>5.0988463478532656E-2</v>
      </c>
      <c r="H9" s="74">
        <v>2324583.0499999998</v>
      </c>
      <c r="I9" s="76">
        <f t="shared" si="0"/>
        <v>2.5904158768496046</v>
      </c>
    </row>
    <row r="10" spans="1:9" s="1" customFormat="1" ht="12.95" customHeight="1">
      <c r="A10" s="15">
        <v>1786</v>
      </c>
      <c r="B10" s="39" t="s">
        <v>15</v>
      </c>
      <c r="C10" s="77">
        <v>6820000</v>
      </c>
      <c r="D10" s="78">
        <v>410004.07999999996</v>
      </c>
      <c r="E10" s="79">
        <f t="shared" si="1"/>
        <v>2.7532154474840977</v>
      </c>
      <c r="F10" s="77">
        <v>3864992.96</v>
      </c>
      <c r="G10" s="79">
        <f t="shared" si="0"/>
        <v>2.6201263513715984</v>
      </c>
      <c r="H10" s="77">
        <v>2955007.04</v>
      </c>
      <c r="I10" s="79">
        <f t="shared" si="0"/>
        <v>3.2929333940632297</v>
      </c>
    </row>
    <row r="11" spans="1:9" s="1" customFormat="1" ht="12.95" customHeight="1">
      <c r="A11" s="16">
        <v>9359</v>
      </c>
      <c r="B11" s="40" t="s">
        <v>16</v>
      </c>
      <c r="C11" s="80">
        <v>31693911.759999998</v>
      </c>
      <c r="D11" s="81">
        <v>3516973.0700000003</v>
      </c>
      <c r="E11" s="82">
        <f t="shared" si="1"/>
        <v>23.616800556495857</v>
      </c>
      <c r="F11" s="80">
        <v>31693911.759999998</v>
      </c>
      <c r="G11" s="82">
        <f t="shared" si="0"/>
        <v>21.485693309108175</v>
      </c>
      <c r="H11" s="80">
        <v>0</v>
      </c>
      <c r="I11" s="82">
        <f t="shared" si="0"/>
        <v>0</v>
      </c>
    </row>
    <row r="12" spans="1:9" s="1" customFormat="1" ht="15" customHeight="1">
      <c r="A12" s="92" t="s">
        <v>17</v>
      </c>
      <c r="B12" s="92"/>
      <c r="C12" s="21">
        <f>SUM(C4:C11)</f>
        <v>237249533.5</v>
      </c>
      <c r="D12" s="21">
        <f>SUM(D4:D11)</f>
        <v>14891826.950000001</v>
      </c>
      <c r="E12" s="59">
        <f t="shared" ref="E12:I12" si="2">SUM(E4:E11)</f>
        <v>100</v>
      </c>
      <c r="F12" s="21">
        <f t="shared" si="2"/>
        <v>147511701.41</v>
      </c>
      <c r="G12" s="59">
        <f t="shared" si="2"/>
        <v>99.999999999999986</v>
      </c>
      <c r="H12" s="21">
        <f t="shared" si="2"/>
        <v>89737832.090000018</v>
      </c>
      <c r="I12" s="59">
        <f t="shared" si="2"/>
        <v>100</v>
      </c>
    </row>
    <row r="13" spans="1:9">
      <c r="A13" s="83" t="s">
        <v>18</v>
      </c>
      <c r="B13" s="83"/>
      <c r="C13" s="83"/>
      <c r="D13" s="83"/>
      <c r="E13" s="83"/>
      <c r="F13" s="83"/>
      <c r="G13" s="83"/>
      <c r="H13" s="83"/>
      <c r="I13" s="83"/>
    </row>
    <row r="15" spans="1:9">
      <c r="C15" s="14">
        <v>1843</v>
      </c>
      <c r="D15" s="12">
        <f t="shared" ref="D15:D22" si="3">F4</f>
        <v>100000</v>
      </c>
      <c r="E15" s="13">
        <f>(D15/D$24)*100</f>
        <v>6.7791232183036079E-2</v>
      </c>
    </row>
    <row r="16" spans="1:9">
      <c r="C16" s="14">
        <v>1869</v>
      </c>
      <c r="D16" s="12">
        <f t="shared" si="3"/>
        <v>628423.79</v>
      </c>
      <c r="E16" s="13">
        <f t="shared" ref="E16:E22" si="4">(D16/D$24)*100</f>
        <v>0.42601623057233506</v>
      </c>
    </row>
    <row r="17" spans="3:5">
      <c r="C17" s="14">
        <v>11134</v>
      </c>
      <c r="D17" s="12">
        <f t="shared" si="3"/>
        <v>97404303.059999987</v>
      </c>
      <c r="E17" s="13">
        <f t="shared" si="4"/>
        <v>66.0315772436727</v>
      </c>
    </row>
    <row r="18" spans="3:5">
      <c r="C18" s="14">
        <v>1858</v>
      </c>
      <c r="D18" s="12">
        <f t="shared" si="3"/>
        <v>13284196.689999999</v>
      </c>
      <c r="E18" s="13">
        <f t="shared" si="4"/>
        <v>9.0055206217690937</v>
      </c>
    </row>
    <row r="19" spans="3:5">
      <c r="C19" s="14">
        <v>1882</v>
      </c>
      <c r="D19" s="12">
        <f t="shared" si="3"/>
        <v>460659.20000000001</v>
      </c>
      <c r="E19" s="13">
        <f t="shared" si="4"/>
        <v>0.31228654784451654</v>
      </c>
    </row>
    <row r="20" spans="3:5">
      <c r="C20" s="14">
        <v>11135</v>
      </c>
      <c r="D20" s="12">
        <f t="shared" si="3"/>
        <v>75213.95</v>
      </c>
      <c r="E20" s="13">
        <f t="shared" si="4"/>
        <v>5.0988463478532656E-2</v>
      </c>
    </row>
    <row r="21" spans="3:5">
      <c r="C21" s="14">
        <v>1786</v>
      </c>
      <c r="D21" s="12">
        <f t="shared" si="3"/>
        <v>3864992.96</v>
      </c>
      <c r="E21" s="13">
        <f t="shared" si="4"/>
        <v>2.6201263513715984</v>
      </c>
    </row>
    <row r="22" spans="3:5">
      <c r="C22" s="14">
        <v>9359</v>
      </c>
      <c r="D22" s="12">
        <f t="shared" si="3"/>
        <v>31693911.759999998</v>
      </c>
      <c r="E22" s="13">
        <f t="shared" si="4"/>
        <v>21.485693309108175</v>
      </c>
    </row>
    <row r="23" spans="3:5">
      <c r="D23" s="4"/>
      <c r="E23" s="13"/>
    </row>
    <row r="24" spans="3:5">
      <c r="D24" s="4">
        <f>SUM(D15:D23)</f>
        <v>147511701.41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15" evalErro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8" workbookViewId="0">
      <selection activeCell="H26" sqref="H26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86" t="s">
        <v>20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5" customHeight="1" thickBot="1">
      <c r="A2" s="87" t="s">
        <v>0</v>
      </c>
      <c r="B2" s="88" t="s">
        <v>6</v>
      </c>
      <c r="C2" s="89" t="s">
        <v>1</v>
      </c>
      <c r="D2" s="91" t="s">
        <v>28</v>
      </c>
      <c r="E2" s="87"/>
      <c r="F2" s="2" t="s">
        <v>2</v>
      </c>
      <c r="G2" s="2"/>
      <c r="H2" s="91" t="s">
        <v>3</v>
      </c>
      <c r="I2" s="101"/>
    </row>
    <row r="3" spans="1:9" s="1" customFormat="1" ht="15" customHeight="1" thickBot="1">
      <c r="A3" s="87"/>
      <c r="B3" s="88"/>
      <c r="C3" s="90"/>
      <c r="D3" s="69" t="s">
        <v>4</v>
      </c>
      <c r="E3" s="69" t="s">
        <v>5</v>
      </c>
      <c r="F3" s="69" t="s">
        <v>4</v>
      </c>
      <c r="G3" s="69" t="s">
        <v>5</v>
      </c>
      <c r="H3" s="69" t="s">
        <v>4</v>
      </c>
      <c r="I3" s="70" t="s">
        <v>5</v>
      </c>
    </row>
    <row r="4" spans="1:9" s="1" customFormat="1" ht="12.95" customHeight="1">
      <c r="A4" s="15">
        <v>1843</v>
      </c>
      <c r="B4" s="39" t="s">
        <v>8</v>
      </c>
      <c r="C4" s="95">
        <v>10000000</v>
      </c>
      <c r="D4" s="96">
        <v>0</v>
      </c>
      <c r="E4" s="97">
        <f>(D4/D$12)*100</f>
        <v>0</v>
      </c>
      <c r="F4" s="95">
        <v>100000</v>
      </c>
      <c r="G4" s="97">
        <f>(F4/F$12)*100</f>
        <v>6.1847316746902074E-2</v>
      </c>
      <c r="H4" s="95">
        <v>9900000</v>
      </c>
      <c r="I4" s="97">
        <f>(H4/H$12)*100</f>
        <v>12.519346028444058</v>
      </c>
    </row>
    <row r="5" spans="1:9" s="1" customFormat="1" ht="12.95" customHeight="1">
      <c r="A5" s="16">
        <v>1869</v>
      </c>
      <c r="B5" s="40" t="s">
        <v>9</v>
      </c>
      <c r="C5" s="98">
        <v>2269888</v>
      </c>
      <c r="D5" s="99">
        <v>30317.09</v>
      </c>
      <c r="E5" s="100">
        <f t="shared" ref="E5:E11" si="0">(D5/D$12)*100</f>
        <v>0.21385001306885132</v>
      </c>
      <c r="F5" s="98">
        <v>658740.88000000012</v>
      </c>
      <c r="G5" s="100">
        <f t="shared" ref="G5:G11" si="1">(F5/F$12)*100</f>
        <v>0.40741355859493017</v>
      </c>
      <c r="H5" s="98">
        <v>1611147.1199999999</v>
      </c>
      <c r="I5" s="100">
        <f t="shared" ref="I5:I11" si="2">(H5/H$12)*100</f>
        <v>2.0374250806071799</v>
      </c>
    </row>
    <row r="6" spans="1:9" s="1" customFormat="1" ht="12.95" customHeight="1">
      <c r="A6" s="15">
        <v>11134</v>
      </c>
      <c r="B6" s="39" t="s">
        <v>10</v>
      </c>
      <c r="C6" s="95">
        <v>159864465.74000001</v>
      </c>
      <c r="D6" s="96">
        <v>9896313.6500000004</v>
      </c>
      <c r="E6" s="97">
        <f t="shared" si="0"/>
        <v>69.806396437981093</v>
      </c>
      <c r="F6" s="95">
        <v>107300616.70999996</v>
      </c>
      <c r="G6" s="97">
        <f t="shared" si="1"/>
        <v>66.362552288013006</v>
      </c>
      <c r="H6" s="95">
        <v>52563849.030000046</v>
      </c>
      <c r="I6" s="97">
        <f t="shared" si="2"/>
        <v>66.471213595299417</v>
      </c>
    </row>
    <row r="7" spans="1:9" s="1" customFormat="1" ht="12.95" customHeight="1">
      <c r="A7" s="16">
        <v>1858</v>
      </c>
      <c r="B7" s="40" t="s">
        <v>11</v>
      </c>
      <c r="C7" s="98">
        <v>21677667</v>
      </c>
      <c r="D7" s="99">
        <v>291802.13999999996</v>
      </c>
      <c r="E7" s="100">
        <f t="shared" si="0"/>
        <v>2.0583074250371252</v>
      </c>
      <c r="F7" s="98">
        <v>13575998.829999998</v>
      </c>
      <c r="G7" s="100">
        <f t="shared" si="1"/>
        <v>8.3963909979458187</v>
      </c>
      <c r="H7" s="98">
        <v>8101668.1700000018</v>
      </c>
      <c r="I7" s="100">
        <f t="shared" si="2"/>
        <v>10.245210831097088</v>
      </c>
    </row>
    <row r="8" spans="1:9" s="1" customFormat="1" ht="12.95" customHeight="1">
      <c r="A8" s="15">
        <v>1882</v>
      </c>
      <c r="B8" s="39" t="s">
        <v>12</v>
      </c>
      <c r="C8" s="95">
        <v>2523804</v>
      </c>
      <c r="D8" s="96">
        <v>0</v>
      </c>
      <c r="E8" s="97">
        <f t="shared" si="0"/>
        <v>0</v>
      </c>
      <c r="F8" s="95">
        <v>460659.20000000001</v>
      </c>
      <c r="G8" s="97">
        <f t="shared" si="1"/>
        <v>0.28490535454774513</v>
      </c>
      <c r="H8" s="95">
        <v>2063144.8</v>
      </c>
      <c r="I8" s="97">
        <f t="shared" si="2"/>
        <v>2.609012490705557</v>
      </c>
    </row>
    <row r="9" spans="1:9" s="1" customFormat="1" ht="12.95" customHeight="1">
      <c r="A9" s="16">
        <v>11135</v>
      </c>
      <c r="B9" s="40" t="s">
        <v>13</v>
      </c>
      <c r="C9" s="98">
        <v>2399797</v>
      </c>
      <c r="D9" s="99">
        <v>31824</v>
      </c>
      <c r="E9" s="100">
        <f t="shared" si="0"/>
        <v>0.22447942120774536</v>
      </c>
      <c r="F9" s="98">
        <v>107037.95</v>
      </c>
      <c r="G9" s="100">
        <f t="shared" si="1"/>
        <v>6.6200099975890672E-2</v>
      </c>
      <c r="H9" s="98">
        <v>2292759.0499999998</v>
      </c>
      <c r="I9" s="100">
        <f t="shared" si="2"/>
        <v>2.8993781724037042</v>
      </c>
    </row>
    <row r="10" spans="1:9" s="1" customFormat="1" ht="12.95" customHeight="1">
      <c r="A10" s="15">
        <v>1786</v>
      </c>
      <c r="B10" s="39" t="s">
        <v>15</v>
      </c>
      <c r="C10" s="95">
        <v>6820000</v>
      </c>
      <c r="D10" s="96">
        <v>409962.22999999992</v>
      </c>
      <c r="E10" s="97">
        <f t="shared" si="0"/>
        <v>2.8917824317319183</v>
      </c>
      <c r="F10" s="95">
        <v>4274955.1900000004</v>
      </c>
      <c r="G10" s="97">
        <f t="shared" si="1"/>
        <v>2.6439450771474298</v>
      </c>
      <c r="H10" s="95">
        <v>2545044.8099999996</v>
      </c>
      <c r="I10" s="97">
        <f t="shared" si="2"/>
        <v>3.2184138014429959</v>
      </c>
    </row>
    <row r="11" spans="1:9" s="1" customFormat="1" ht="12.95" customHeight="1">
      <c r="A11" s="16">
        <v>9359</v>
      </c>
      <c r="B11" s="40" t="s">
        <v>16</v>
      </c>
      <c r="C11" s="98">
        <v>35210493.280000001</v>
      </c>
      <c r="D11" s="99">
        <v>3516581.52</v>
      </c>
      <c r="E11" s="100">
        <f t="shared" si="0"/>
        <v>24.805184270973275</v>
      </c>
      <c r="F11" s="98">
        <v>35210493.280000001</v>
      </c>
      <c r="G11" s="100">
        <f t="shared" si="1"/>
        <v>21.776745307028271</v>
      </c>
      <c r="H11" s="98">
        <v>0</v>
      </c>
      <c r="I11" s="100">
        <f t="shared" si="2"/>
        <v>0</v>
      </c>
    </row>
    <row r="12" spans="1:9" s="1" customFormat="1" ht="15" customHeight="1">
      <c r="A12" s="92" t="s">
        <v>17</v>
      </c>
      <c r="B12" s="92"/>
      <c r="C12" s="21">
        <f>SUM(C4:C11)</f>
        <v>240766115.02000001</v>
      </c>
      <c r="D12" s="21">
        <f>SUM(D4:D11)</f>
        <v>14176800.630000001</v>
      </c>
      <c r="E12" s="21">
        <f t="shared" ref="E12:I12" si="3">SUM(E4:E11)</f>
        <v>100</v>
      </c>
      <c r="F12" s="21">
        <f t="shared" si="3"/>
        <v>161688502.03999996</v>
      </c>
      <c r="G12" s="21">
        <f t="shared" si="3"/>
        <v>100</v>
      </c>
      <c r="H12" s="21">
        <f t="shared" si="3"/>
        <v>79077612.980000049</v>
      </c>
      <c r="I12" s="23">
        <f t="shared" si="3"/>
        <v>99.999999999999986</v>
      </c>
    </row>
    <row r="13" spans="1:9">
      <c r="A13" s="83" t="s">
        <v>18</v>
      </c>
      <c r="B13" s="83"/>
      <c r="C13" s="83"/>
      <c r="D13" s="83"/>
      <c r="E13" s="83"/>
      <c r="F13" s="83"/>
      <c r="G13" s="83"/>
      <c r="H13" s="83"/>
      <c r="I13" s="83"/>
    </row>
    <row r="15" spans="1:9">
      <c r="C15" s="14">
        <v>1843</v>
      </c>
      <c r="D15" s="12">
        <f t="shared" ref="D15:D22" si="4">F4</f>
        <v>100000</v>
      </c>
      <c r="E15" s="13">
        <f>(D15/D$24)*100</f>
        <v>6.1847316746902074E-2</v>
      </c>
    </row>
    <row r="16" spans="1:9">
      <c r="C16" s="14">
        <v>1869</v>
      </c>
      <c r="D16" s="12">
        <f t="shared" si="4"/>
        <v>658740.88000000012</v>
      </c>
      <c r="E16" s="13">
        <f t="shared" ref="E16:E22" si="5">(D16/D$24)*100</f>
        <v>0.40741355859493017</v>
      </c>
    </row>
    <row r="17" spans="3:5">
      <c r="C17" s="14">
        <v>11134</v>
      </c>
      <c r="D17" s="12">
        <f t="shared" si="4"/>
        <v>107300616.70999996</v>
      </c>
      <c r="E17" s="13">
        <f t="shared" si="5"/>
        <v>66.362552288013006</v>
      </c>
    </row>
    <row r="18" spans="3:5">
      <c r="C18" s="14">
        <v>1858</v>
      </c>
      <c r="D18" s="12">
        <f t="shared" si="4"/>
        <v>13575998.829999998</v>
      </c>
      <c r="E18" s="13">
        <f t="shared" si="5"/>
        <v>8.3963909979458187</v>
      </c>
    </row>
    <row r="19" spans="3:5">
      <c r="C19" s="14">
        <v>1882</v>
      </c>
      <c r="D19" s="12">
        <f t="shared" si="4"/>
        <v>460659.20000000001</v>
      </c>
      <c r="E19" s="13">
        <f t="shared" si="5"/>
        <v>0.28490535454774513</v>
      </c>
    </row>
    <row r="20" spans="3:5">
      <c r="C20" s="14">
        <v>11135</v>
      </c>
      <c r="D20" s="12">
        <f t="shared" si="4"/>
        <v>107037.95</v>
      </c>
      <c r="E20" s="13">
        <f t="shared" si="5"/>
        <v>6.6200099975890672E-2</v>
      </c>
    </row>
    <row r="21" spans="3:5">
      <c r="C21" s="14">
        <v>1786</v>
      </c>
      <c r="D21" s="12">
        <f>F10</f>
        <v>4274955.1900000004</v>
      </c>
      <c r="E21" s="13">
        <f t="shared" si="5"/>
        <v>2.6439450771474298</v>
      </c>
    </row>
    <row r="22" spans="3:5">
      <c r="C22" s="14">
        <v>9359</v>
      </c>
      <c r="D22" s="12">
        <f>F11</f>
        <v>35210493.280000001</v>
      </c>
      <c r="E22" s="13">
        <f t="shared" si="5"/>
        <v>21.776745307028271</v>
      </c>
    </row>
    <row r="23" spans="3:5">
      <c r="D23" s="4"/>
      <c r="E23" s="13"/>
    </row>
    <row r="24" spans="3:5">
      <c r="D24" s="4">
        <f>SUM(D15:D23)</f>
        <v>161688502.03999996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7" sqref="H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86" t="s">
        <v>20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5" customHeight="1" thickBot="1">
      <c r="A2" s="87" t="s">
        <v>0</v>
      </c>
      <c r="B2" s="88" t="s">
        <v>6</v>
      </c>
      <c r="C2" s="89" t="s">
        <v>1</v>
      </c>
      <c r="D2" s="91" t="s">
        <v>21</v>
      </c>
      <c r="E2" s="87"/>
      <c r="F2" s="2" t="s">
        <v>2</v>
      </c>
      <c r="G2" s="2"/>
      <c r="H2" s="84" t="s">
        <v>3</v>
      </c>
      <c r="I2" s="85"/>
    </row>
    <row r="3" spans="1:9" s="1" customFormat="1" ht="15" customHeight="1" thickBot="1">
      <c r="A3" s="87"/>
      <c r="B3" s="88"/>
      <c r="C3" s="90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15">
        <v>1843</v>
      </c>
      <c r="B4" s="6" t="s">
        <v>8</v>
      </c>
      <c r="C4" s="18">
        <v>10000000</v>
      </c>
      <c r="D4" s="19">
        <v>0</v>
      </c>
      <c r="E4" s="18">
        <f>(D4/D$12)*100</f>
        <v>0</v>
      </c>
      <c r="F4" s="18">
        <v>0</v>
      </c>
      <c r="G4" s="18">
        <v>0</v>
      </c>
      <c r="H4" s="18">
        <v>10000000</v>
      </c>
      <c r="I4" s="20">
        <v>6.150915623340623</v>
      </c>
    </row>
    <row r="5" spans="1:9" s="1" customFormat="1" ht="12.95" customHeight="1">
      <c r="A5" s="16">
        <v>1869</v>
      </c>
      <c r="B5" s="8" t="s">
        <v>9</v>
      </c>
      <c r="C5" s="18">
        <v>1319888</v>
      </c>
      <c r="D5" s="19">
        <v>183259.37</v>
      </c>
      <c r="E5" s="18">
        <f t="shared" ref="E5:E12" si="0">(D5/D$12)*100</f>
        <v>0.69029579260578577</v>
      </c>
      <c r="F5" s="18">
        <v>183259.37</v>
      </c>
      <c r="G5" s="18">
        <v>0.69029579260578577</v>
      </c>
      <c r="H5" s="18">
        <v>1136628.6299999999</v>
      </c>
      <c r="I5" s="20">
        <v>0.69913067982032473</v>
      </c>
    </row>
    <row r="6" spans="1:9" s="1" customFormat="1" ht="12.95" customHeight="1">
      <c r="A6" s="15">
        <v>11134</v>
      </c>
      <c r="B6" s="6" t="s">
        <v>10</v>
      </c>
      <c r="C6" s="18">
        <v>142243733</v>
      </c>
      <c r="D6" s="19">
        <v>12161028.489999996</v>
      </c>
      <c r="E6" s="18">
        <f t="shared" si="0"/>
        <v>45.807790348761372</v>
      </c>
      <c r="F6" s="18">
        <v>12161028.489999996</v>
      </c>
      <c r="G6" s="18">
        <v>45.807790348761372</v>
      </c>
      <c r="H6" s="18">
        <v>130082704.51000001</v>
      </c>
      <c r="I6" s="20">
        <v>80.012773949696069</v>
      </c>
    </row>
    <row r="7" spans="1:9" s="1" customFormat="1" ht="12.95" customHeight="1">
      <c r="A7" s="16">
        <v>1858</v>
      </c>
      <c r="B7" s="8" t="s">
        <v>11</v>
      </c>
      <c r="C7" s="18">
        <v>21677667</v>
      </c>
      <c r="D7" s="19">
        <v>10107460.6</v>
      </c>
      <c r="E7" s="18">
        <f t="shared" si="0"/>
        <v>38.072473599078457</v>
      </c>
      <c r="F7" s="19">
        <v>10107460.6</v>
      </c>
      <c r="G7" s="18">
        <v>38.072473599078457</v>
      </c>
      <c r="H7" s="18">
        <v>11570206.4</v>
      </c>
      <c r="I7" s="20">
        <v>7.1167363311035663</v>
      </c>
    </row>
    <row r="8" spans="1:9" s="1" customFormat="1" ht="12.95" customHeight="1">
      <c r="A8" s="15">
        <v>1882</v>
      </c>
      <c r="B8" s="6" t="s">
        <v>12</v>
      </c>
      <c r="C8" s="18">
        <v>2303804</v>
      </c>
      <c r="D8" s="19">
        <v>460659.20000000001</v>
      </c>
      <c r="E8" s="18">
        <f t="shared" si="0"/>
        <v>1.7351969920290964</v>
      </c>
      <c r="F8" s="18">
        <v>460659.20000000001</v>
      </c>
      <c r="G8" s="18">
        <v>1.7351969920290964</v>
      </c>
      <c r="H8" s="18">
        <v>1843144.8</v>
      </c>
      <c r="I8" s="20">
        <v>1.1337028146399026</v>
      </c>
    </row>
    <row r="9" spans="1:9" s="1" customFormat="1" ht="12.95" customHeight="1">
      <c r="A9" s="16">
        <v>11135</v>
      </c>
      <c r="B9" s="8" t="s">
        <v>13</v>
      </c>
      <c r="C9" s="18">
        <v>2399797</v>
      </c>
      <c r="D9" s="19">
        <v>0</v>
      </c>
      <c r="E9" s="18">
        <f t="shared" si="0"/>
        <v>0</v>
      </c>
      <c r="F9" s="18">
        <v>0</v>
      </c>
      <c r="G9" s="18">
        <v>0</v>
      </c>
      <c r="H9" s="18">
        <v>2399797</v>
      </c>
      <c r="I9" s="20">
        <v>1.4760948860145957</v>
      </c>
    </row>
    <row r="10" spans="1:9" s="1" customFormat="1" ht="12.95" customHeight="1">
      <c r="A10" s="15">
        <v>1786</v>
      </c>
      <c r="B10" s="6" t="s">
        <v>15</v>
      </c>
      <c r="C10" s="18">
        <v>5920000</v>
      </c>
      <c r="D10" s="19">
        <v>375060.15</v>
      </c>
      <c r="E10" s="18">
        <f t="shared" si="0"/>
        <v>1.412765107285346</v>
      </c>
      <c r="F10" s="18">
        <v>375060.15</v>
      </c>
      <c r="G10" s="18">
        <v>1.412765107285346</v>
      </c>
      <c r="H10" s="18">
        <v>5544939.8499999996</v>
      </c>
      <c r="I10" s="20">
        <v>3.4106457153849008</v>
      </c>
    </row>
    <row r="11" spans="1:9" s="1" customFormat="1" ht="12.95" customHeight="1">
      <c r="A11" s="16">
        <v>9359</v>
      </c>
      <c r="B11" s="8" t="s">
        <v>16</v>
      </c>
      <c r="C11" s="18">
        <v>3260480.47</v>
      </c>
      <c r="D11" s="19">
        <v>3260480.47</v>
      </c>
      <c r="E11" s="18">
        <f t="shared" si="0"/>
        <v>12.281478160239965</v>
      </c>
      <c r="F11" s="18">
        <v>3260480.47</v>
      </c>
      <c r="G11" s="18">
        <v>12.281478160239965</v>
      </c>
      <c r="H11" s="18">
        <v>0</v>
      </c>
      <c r="I11" s="20">
        <v>0</v>
      </c>
    </row>
    <row r="12" spans="1:9" s="1" customFormat="1" ht="15" customHeight="1">
      <c r="A12" s="92" t="s">
        <v>17</v>
      </c>
      <c r="B12" s="93"/>
      <c r="C12" s="21">
        <f>SUM(C4:C11)</f>
        <v>189125369.47</v>
      </c>
      <c r="D12" s="21">
        <f>SUM(D4:D11)</f>
        <v>26547948.27999999</v>
      </c>
      <c r="E12" s="22">
        <f t="shared" si="0"/>
        <v>100</v>
      </c>
      <c r="F12" s="21">
        <f>SUM(F4:F11)</f>
        <v>26547948.27999999</v>
      </c>
      <c r="G12" s="21">
        <f>SUM(G4:G11)</f>
        <v>100.00000000000004</v>
      </c>
      <c r="H12" s="21">
        <f>SUM(H4:H11)</f>
        <v>162577421.19000003</v>
      </c>
      <c r="I12" s="21">
        <f>SUM(I4:I11)</f>
        <v>99.999999999999986</v>
      </c>
    </row>
    <row r="13" spans="1:9">
      <c r="A13" s="83" t="s">
        <v>18</v>
      </c>
      <c r="B13" s="83"/>
      <c r="C13" s="83"/>
      <c r="D13" s="83"/>
      <c r="E13" s="83"/>
      <c r="F13" s="83"/>
      <c r="G13" s="83"/>
      <c r="H13" s="83"/>
      <c r="I13" s="83"/>
    </row>
    <row r="15" spans="1:9">
      <c r="C15" s="14">
        <v>1843</v>
      </c>
      <c r="D15" s="12">
        <f t="shared" ref="D15:D20" si="1">F4</f>
        <v>0</v>
      </c>
    </row>
    <row r="16" spans="1:9">
      <c r="C16" s="14">
        <v>1869</v>
      </c>
      <c r="D16" s="12">
        <f t="shared" si="1"/>
        <v>183259.37</v>
      </c>
    </row>
    <row r="17" spans="3:4">
      <c r="C17" s="14">
        <v>11134</v>
      </c>
      <c r="D17" s="12">
        <f t="shared" si="1"/>
        <v>12161028.489999996</v>
      </c>
    </row>
    <row r="18" spans="3:4">
      <c r="C18" s="14">
        <v>1858</v>
      </c>
      <c r="D18" s="12">
        <f t="shared" si="1"/>
        <v>10107460.6</v>
      </c>
    </row>
    <row r="19" spans="3:4">
      <c r="C19" s="14">
        <v>1882</v>
      </c>
      <c r="D19" s="12">
        <f t="shared" si="1"/>
        <v>460659.20000000001</v>
      </c>
    </row>
    <row r="20" spans="3:4">
      <c r="C20" s="14">
        <v>11135</v>
      </c>
      <c r="D20" s="12">
        <f t="shared" si="1"/>
        <v>0</v>
      </c>
    </row>
    <row r="21" spans="3:4">
      <c r="C21" s="14">
        <v>1786</v>
      </c>
      <c r="D21" s="12">
        <f>D10</f>
        <v>375060.15</v>
      </c>
    </row>
    <row r="22" spans="3:4">
      <c r="C22" s="14">
        <v>9359</v>
      </c>
      <c r="D22" s="12">
        <f>D11</f>
        <v>3260480.47</v>
      </c>
    </row>
    <row r="24" spans="3:4">
      <c r="D24" s="4">
        <f>SUM(D15:D22)</f>
        <v>26547948.27999999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H25" sqref="H25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86" t="s">
        <v>20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5" customHeight="1" thickBot="1">
      <c r="A2" s="87" t="s">
        <v>0</v>
      </c>
      <c r="B2" s="88" t="s">
        <v>6</v>
      </c>
      <c r="C2" s="89" t="s">
        <v>1</v>
      </c>
      <c r="D2" s="91" t="s">
        <v>22</v>
      </c>
      <c r="E2" s="87"/>
      <c r="F2" s="2" t="s">
        <v>2</v>
      </c>
      <c r="G2" s="2"/>
      <c r="H2" s="84" t="s">
        <v>3</v>
      </c>
      <c r="I2" s="85"/>
    </row>
    <row r="3" spans="1:9" s="1" customFormat="1" ht="15" customHeight="1" thickBot="1">
      <c r="A3" s="87"/>
      <c r="B3" s="88"/>
      <c r="C3" s="90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17" t="s">
        <v>5</v>
      </c>
    </row>
    <row r="4" spans="1:9" s="1" customFormat="1" ht="12.95" customHeight="1">
      <c r="A4" s="15">
        <v>1843</v>
      </c>
      <c r="B4" s="6" t="s">
        <v>8</v>
      </c>
      <c r="C4" s="25">
        <v>10000000</v>
      </c>
      <c r="D4" s="26">
        <v>0</v>
      </c>
      <c r="E4" s="27">
        <f>(D4/D$12)*100</f>
        <v>0</v>
      </c>
      <c r="F4" s="25">
        <v>100000</v>
      </c>
      <c r="G4" s="27">
        <f>(F4/F$12)*100</f>
        <v>0.17758499690372295</v>
      </c>
      <c r="H4" s="25">
        <v>9900000</v>
      </c>
      <c r="I4" s="28">
        <f>(H4/H$12)*100</f>
        <v>6.8548763256995766</v>
      </c>
    </row>
    <row r="5" spans="1:9" s="1" customFormat="1" ht="12.95" customHeight="1">
      <c r="A5" s="16">
        <v>1869</v>
      </c>
      <c r="B5" s="8" t="s">
        <v>9</v>
      </c>
      <c r="C5" s="29">
        <v>1319888</v>
      </c>
      <c r="D5" s="30">
        <v>53860</v>
      </c>
      <c r="E5" s="31">
        <f t="shared" ref="E5:E11" si="0">(D5/D$12)*100</f>
        <v>0.39803784487811145</v>
      </c>
      <c r="F5" s="29">
        <v>238667.3</v>
      </c>
      <c r="G5" s="31">
        <f t="shared" ref="G5:G11" si="1">(F5/F$12)*100</f>
        <v>0.42383731731519919</v>
      </c>
      <c r="H5" s="29">
        <v>1081220.7</v>
      </c>
      <c r="I5" s="32">
        <v>0.74864991709962858</v>
      </c>
    </row>
    <row r="6" spans="1:9" s="1" customFormat="1" ht="12.95" customHeight="1">
      <c r="A6" s="15">
        <v>11134</v>
      </c>
      <c r="B6" s="6" t="s">
        <v>10</v>
      </c>
      <c r="C6" s="33">
        <v>147243733</v>
      </c>
      <c r="D6" s="34">
        <v>9585053.7300000023</v>
      </c>
      <c r="E6" s="35">
        <f t="shared" si="0"/>
        <v>70.835761784814409</v>
      </c>
      <c r="F6" s="33">
        <v>33058451.190000005</v>
      </c>
      <c r="G6" s="35">
        <f t="shared" si="1"/>
        <v>58.706849522180271</v>
      </c>
      <c r="H6" s="33">
        <v>114185281.81</v>
      </c>
      <c r="I6" s="36">
        <v>79.063230810374094</v>
      </c>
    </row>
    <row r="7" spans="1:9" s="1" customFormat="1" ht="12.95" customHeight="1">
      <c r="A7" s="16">
        <v>1858</v>
      </c>
      <c r="B7" s="8" t="s">
        <v>11</v>
      </c>
      <c r="C7" s="29">
        <v>21677667</v>
      </c>
      <c r="D7" s="30">
        <v>173224.05</v>
      </c>
      <c r="E7" s="31">
        <f t="shared" si="0"/>
        <v>1.2801657546056111</v>
      </c>
      <c r="F7" s="29">
        <v>11328655.479999999</v>
      </c>
      <c r="G7" s="31">
        <f t="shared" si="1"/>
        <v>20.11799248339144</v>
      </c>
      <c r="H7" s="29">
        <v>10349011.520000001</v>
      </c>
      <c r="I7" s="32">
        <v>7.1657771780646664</v>
      </c>
    </row>
    <row r="8" spans="1:9" s="1" customFormat="1" ht="12.95" customHeight="1">
      <c r="A8" s="15">
        <v>1882</v>
      </c>
      <c r="B8" s="6" t="s">
        <v>12</v>
      </c>
      <c r="C8" s="33">
        <v>2303804</v>
      </c>
      <c r="D8" s="34">
        <v>0</v>
      </c>
      <c r="E8" s="35">
        <f t="shared" si="0"/>
        <v>0</v>
      </c>
      <c r="F8" s="33">
        <v>460659.20000000001</v>
      </c>
      <c r="G8" s="35">
        <f t="shared" si="1"/>
        <v>0.81806162605671495</v>
      </c>
      <c r="H8" s="33">
        <v>1843144.8</v>
      </c>
      <c r="I8" s="36">
        <v>1.2762151166016447</v>
      </c>
    </row>
    <row r="9" spans="1:9" s="1" customFormat="1" ht="12.95" customHeight="1">
      <c r="A9" s="16">
        <v>11135</v>
      </c>
      <c r="B9" s="8" t="s">
        <v>13</v>
      </c>
      <c r="C9" s="29">
        <v>2399797</v>
      </c>
      <c r="D9" s="30">
        <v>14757.6</v>
      </c>
      <c r="E9" s="31">
        <f t="shared" si="0"/>
        <v>0.10906207388736014</v>
      </c>
      <c r="F9" s="29">
        <v>29625.52</v>
      </c>
      <c r="G9" s="31">
        <f t="shared" si="1"/>
        <v>5.2610478774711832E-2</v>
      </c>
      <c r="H9" s="29">
        <v>2370171.48</v>
      </c>
      <c r="I9" s="32">
        <v>1.6411345824343764</v>
      </c>
    </row>
    <row r="10" spans="1:9" s="1" customFormat="1" ht="12.95" customHeight="1">
      <c r="A10" s="15">
        <v>1786</v>
      </c>
      <c r="B10" s="6" t="s">
        <v>15</v>
      </c>
      <c r="C10" s="33">
        <v>5920000</v>
      </c>
      <c r="D10" s="34">
        <v>392297.16</v>
      </c>
      <c r="E10" s="35">
        <f t="shared" si="0"/>
        <v>2.8991666564835437</v>
      </c>
      <c r="F10" s="33">
        <v>1226093.4200000002</v>
      </c>
      <c r="G10" s="35">
        <f t="shared" si="1"/>
        <v>2.1773579619437511</v>
      </c>
      <c r="H10" s="33">
        <v>4693906.58</v>
      </c>
      <c r="I10" s="36">
        <v>3.2501160697260065</v>
      </c>
    </row>
    <row r="11" spans="1:9" s="1" customFormat="1" ht="12.95" customHeight="1">
      <c r="A11" s="16">
        <v>9359</v>
      </c>
      <c r="B11" s="8" t="s">
        <v>16</v>
      </c>
      <c r="C11" s="29">
        <v>9868911.1799999997</v>
      </c>
      <c r="D11" s="30">
        <v>3312184.11</v>
      </c>
      <c r="E11" s="31">
        <f t="shared" si="0"/>
        <v>24.477805885330962</v>
      </c>
      <c r="F11" s="29">
        <v>9868911.1799999997</v>
      </c>
      <c r="G11" s="31">
        <f t="shared" si="1"/>
        <v>17.525705613434166</v>
      </c>
      <c r="H11" s="29">
        <v>0</v>
      </c>
      <c r="I11" s="32">
        <v>0</v>
      </c>
    </row>
    <row r="12" spans="1:9" s="1" customFormat="1" ht="15" customHeight="1">
      <c r="A12" s="92" t="s">
        <v>17</v>
      </c>
      <c r="B12" s="93"/>
      <c r="C12" s="21">
        <f t="shared" ref="C12:I12" si="2">SUM(C4:C11)</f>
        <v>200733800.18000001</v>
      </c>
      <c r="D12" s="21">
        <f t="shared" si="2"/>
        <v>13531376.650000002</v>
      </c>
      <c r="E12" s="21">
        <f t="shared" si="2"/>
        <v>100</v>
      </c>
      <c r="F12" s="21">
        <f t="shared" si="2"/>
        <v>56311063.290000014</v>
      </c>
      <c r="G12" s="21">
        <f t="shared" si="2"/>
        <v>99.999999999999986</v>
      </c>
      <c r="H12" s="21">
        <f t="shared" si="2"/>
        <v>144422736.89000002</v>
      </c>
      <c r="I12" s="23">
        <f t="shared" si="2"/>
        <v>100</v>
      </c>
    </row>
    <row r="13" spans="1:9">
      <c r="A13" s="83" t="s">
        <v>18</v>
      </c>
      <c r="B13" s="83"/>
      <c r="C13" s="83"/>
      <c r="D13" s="83"/>
      <c r="E13" s="83"/>
      <c r="F13" s="83"/>
      <c r="G13" s="83"/>
      <c r="H13" s="83"/>
      <c r="I13" s="83"/>
    </row>
    <row r="15" spans="1:9">
      <c r="C15" s="14">
        <v>1843</v>
      </c>
      <c r="D15" s="12">
        <f t="shared" ref="D15:D20" si="3">F4</f>
        <v>100000</v>
      </c>
    </row>
    <row r="16" spans="1:9">
      <c r="C16" s="14">
        <v>1869</v>
      </c>
      <c r="D16" s="12">
        <f t="shared" si="3"/>
        <v>238667.3</v>
      </c>
    </row>
    <row r="17" spans="3:4">
      <c r="C17" s="14">
        <v>11134</v>
      </c>
      <c r="D17" s="12">
        <f t="shared" si="3"/>
        <v>33058451.190000005</v>
      </c>
    </row>
    <row r="18" spans="3:4">
      <c r="C18" s="14">
        <v>1858</v>
      </c>
      <c r="D18" s="12">
        <f t="shared" si="3"/>
        <v>11328655.479999999</v>
      </c>
    </row>
    <row r="19" spans="3:4">
      <c r="C19" s="14">
        <v>1882</v>
      </c>
      <c r="D19" s="12">
        <f t="shared" si="3"/>
        <v>460659.20000000001</v>
      </c>
    </row>
    <row r="20" spans="3:4">
      <c r="C20" s="14">
        <v>11135</v>
      </c>
      <c r="D20" s="12">
        <f t="shared" si="3"/>
        <v>29625.52</v>
      </c>
    </row>
    <row r="21" spans="3:4">
      <c r="C21" s="14">
        <v>1786</v>
      </c>
      <c r="D21" s="12">
        <f>F10</f>
        <v>1226093.4200000002</v>
      </c>
    </row>
    <row r="22" spans="3:4">
      <c r="C22" s="14">
        <v>9359</v>
      </c>
      <c r="D22" s="12">
        <f>F11</f>
        <v>9868911.1799999997</v>
      </c>
    </row>
    <row r="24" spans="3:4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1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86" t="s">
        <v>20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5" customHeight="1" thickBot="1">
      <c r="A2" s="87" t="s">
        <v>0</v>
      </c>
      <c r="B2" s="88" t="s">
        <v>6</v>
      </c>
      <c r="C2" s="89" t="s">
        <v>1</v>
      </c>
      <c r="D2" s="91" t="s">
        <v>22</v>
      </c>
      <c r="E2" s="87"/>
      <c r="F2" s="2" t="s">
        <v>2</v>
      </c>
      <c r="G2" s="2"/>
      <c r="H2" s="84" t="s">
        <v>3</v>
      </c>
      <c r="I2" s="85"/>
    </row>
    <row r="3" spans="1:9" s="1" customFormat="1" ht="15" customHeight="1" thickBot="1">
      <c r="A3" s="87"/>
      <c r="B3" s="88"/>
      <c r="C3" s="90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24" t="s">
        <v>5</v>
      </c>
    </row>
    <row r="4" spans="1:9" s="1" customFormat="1" ht="12.95" customHeight="1">
      <c r="A4" s="15">
        <v>1843</v>
      </c>
      <c r="B4" s="6" t="s">
        <v>8</v>
      </c>
      <c r="C4" s="25">
        <v>10000000</v>
      </c>
      <c r="D4" s="26">
        <v>0</v>
      </c>
      <c r="E4" s="27">
        <f>(D4/D$12)*100</f>
        <v>0</v>
      </c>
      <c r="F4" s="25">
        <v>100000</v>
      </c>
      <c r="G4" s="27">
        <f>(F4/F$12)*100</f>
        <v>0.17758499690372295</v>
      </c>
      <c r="H4" s="25">
        <v>9900000</v>
      </c>
      <c r="I4" s="28">
        <f>(H4/H$12)*100</f>
        <v>6.8548763256995766</v>
      </c>
    </row>
    <row r="5" spans="1:9" s="1" customFormat="1" ht="12.95" customHeight="1">
      <c r="A5" s="16">
        <v>1869</v>
      </c>
      <c r="B5" s="8" t="s">
        <v>9</v>
      </c>
      <c r="C5" s="29">
        <v>1319888</v>
      </c>
      <c r="D5" s="30">
        <v>53860</v>
      </c>
      <c r="E5" s="31">
        <f t="shared" ref="E5:E11" si="0">(D5/D$12)*100</f>
        <v>0.39803784487811145</v>
      </c>
      <c r="F5" s="29">
        <v>238667.3</v>
      </c>
      <c r="G5" s="31">
        <f t="shared" ref="G5:G11" si="1">(F5/F$12)*100</f>
        <v>0.42383731731519919</v>
      </c>
      <c r="H5" s="29">
        <v>1081220.7</v>
      </c>
      <c r="I5" s="32">
        <v>0.74864991709962858</v>
      </c>
    </row>
    <row r="6" spans="1:9" s="1" customFormat="1" ht="12.95" customHeight="1">
      <c r="A6" s="15">
        <v>11134</v>
      </c>
      <c r="B6" s="6" t="s">
        <v>10</v>
      </c>
      <c r="C6" s="33">
        <v>147243733</v>
      </c>
      <c r="D6" s="34">
        <v>9585053.7300000023</v>
      </c>
      <c r="E6" s="35">
        <f t="shared" si="0"/>
        <v>70.835761784814409</v>
      </c>
      <c r="F6" s="33">
        <v>33058451.190000005</v>
      </c>
      <c r="G6" s="35">
        <f t="shared" si="1"/>
        <v>58.706849522180271</v>
      </c>
      <c r="H6" s="33">
        <v>114185281.81</v>
      </c>
      <c r="I6" s="36">
        <v>79.063230810374094</v>
      </c>
    </row>
    <row r="7" spans="1:9" s="1" customFormat="1" ht="12.95" customHeight="1">
      <c r="A7" s="16">
        <v>1858</v>
      </c>
      <c r="B7" s="8" t="s">
        <v>11</v>
      </c>
      <c r="C7" s="29">
        <v>21677667</v>
      </c>
      <c r="D7" s="30">
        <v>173224.05</v>
      </c>
      <c r="E7" s="31">
        <f t="shared" si="0"/>
        <v>1.2801657546056111</v>
      </c>
      <c r="F7" s="29">
        <v>11328655.479999999</v>
      </c>
      <c r="G7" s="31">
        <f t="shared" si="1"/>
        <v>20.11799248339144</v>
      </c>
      <c r="H7" s="29">
        <v>10349011.520000001</v>
      </c>
      <c r="I7" s="32">
        <v>7.1657771780646664</v>
      </c>
    </row>
    <row r="8" spans="1:9" s="1" customFormat="1" ht="12.95" customHeight="1">
      <c r="A8" s="15">
        <v>1882</v>
      </c>
      <c r="B8" s="6" t="s">
        <v>12</v>
      </c>
      <c r="C8" s="33">
        <v>2303804</v>
      </c>
      <c r="D8" s="34">
        <v>0</v>
      </c>
      <c r="E8" s="35">
        <f t="shared" si="0"/>
        <v>0</v>
      </c>
      <c r="F8" s="33">
        <v>460659.20000000001</v>
      </c>
      <c r="G8" s="35">
        <f t="shared" si="1"/>
        <v>0.81806162605671495</v>
      </c>
      <c r="H8" s="33">
        <v>1843144.8</v>
      </c>
      <c r="I8" s="36">
        <v>1.2762151166016447</v>
      </c>
    </row>
    <row r="9" spans="1:9" s="1" customFormat="1" ht="12.95" customHeight="1">
      <c r="A9" s="16">
        <v>11135</v>
      </c>
      <c r="B9" s="8" t="s">
        <v>13</v>
      </c>
      <c r="C9" s="29">
        <v>2399797</v>
      </c>
      <c r="D9" s="30">
        <v>14757.6</v>
      </c>
      <c r="E9" s="31">
        <f t="shared" si="0"/>
        <v>0.10906207388736014</v>
      </c>
      <c r="F9" s="29">
        <v>29625.52</v>
      </c>
      <c r="G9" s="31">
        <f t="shared" si="1"/>
        <v>5.2610478774711832E-2</v>
      </c>
      <c r="H9" s="29">
        <v>2370171.48</v>
      </c>
      <c r="I9" s="32">
        <v>1.6411345824343764</v>
      </c>
    </row>
    <row r="10" spans="1:9" s="1" customFormat="1" ht="12.95" customHeight="1">
      <c r="A10" s="15">
        <v>1786</v>
      </c>
      <c r="B10" s="6" t="s">
        <v>15</v>
      </c>
      <c r="C10" s="33">
        <v>5920000</v>
      </c>
      <c r="D10" s="34">
        <v>392297.16</v>
      </c>
      <c r="E10" s="35">
        <f t="shared" si="0"/>
        <v>2.8991666564835437</v>
      </c>
      <c r="F10" s="33">
        <v>1226093.4200000002</v>
      </c>
      <c r="G10" s="35">
        <f t="shared" si="1"/>
        <v>2.1773579619437511</v>
      </c>
      <c r="H10" s="33">
        <v>4693906.58</v>
      </c>
      <c r="I10" s="36">
        <v>3.2501160697260065</v>
      </c>
    </row>
    <row r="11" spans="1:9" s="1" customFormat="1" ht="12.95" customHeight="1">
      <c r="A11" s="16">
        <v>9359</v>
      </c>
      <c r="B11" s="8" t="s">
        <v>16</v>
      </c>
      <c r="C11" s="29">
        <v>9868911.1799999997</v>
      </c>
      <c r="D11" s="30">
        <v>3312184.11</v>
      </c>
      <c r="E11" s="31">
        <f t="shared" si="0"/>
        <v>24.477805885330962</v>
      </c>
      <c r="F11" s="29">
        <v>9868911.1799999997</v>
      </c>
      <c r="G11" s="31">
        <f t="shared" si="1"/>
        <v>17.525705613434166</v>
      </c>
      <c r="H11" s="29">
        <v>0</v>
      </c>
      <c r="I11" s="32">
        <v>0</v>
      </c>
    </row>
    <row r="12" spans="1:9" s="1" customFormat="1" ht="15" customHeight="1">
      <c r="A12" s="92" t="s">
        <v>17</v>
      </c>
      <c r="B12" s="93"/>
      <c r="C12" s="21">
        <f t="shared" ref="C12:I12" si="2">SUM(C4:C11)</f>
        <v>200733800.18000001</v>
      </c>
      <c r="D12" s="21">
        <f t="shared" si="2"/>
        <v>13531376.650000002</v>
      </c>
      <c r="E12" s="21">
        <f t="shared" si="2"/>
        <v>100</v>
      </c>
      <c r="F12" s="21">
        <f t="shared" si="2"/>
        <v>56311063.290000014</v>
      </c>
      <c r="G12" s="21">
        <f t="shared" si="2"/>
        <v>99.999999999999986</v>
      </c>
      <c r="H12" s="21">
        <f t="shared" si="2"/>
        <v>144422736.89000002</v>
      </c>
      <c r="I12" s="23">
        <f t="shared" si="2"/>
        <v>100</v>
      </c>
    </row>
    <row r="13" spans="1:9">
      <c r="A13" s="83" t="s">
        <v>18</v>
      </c>
      <c r="B13" s="83"/>
      <c r="C13" s="83"/>
      <c r="D13" s="83"/>
      <c r="E13" s="83"/>
      <c r="F13" s="83"/>
      <c r="G13" s="83"/>
      <c r="H13" s="83"/>
      <c r="I13" s="83"/>
    </row>
    <row r="15" spans="1:9">
      <c r="C15" s="14">
        <v>1843</v>
      </c>
      <c r="D15" s="12">
        <f t="shared" ref="D15:D20" si="3">F4</f>
        <v>100000</v>
      </c>
    </row>
    <row r="16" spans="1:9">
      <c r="C16" s="14">
        <v>1869</v>
      </c>
      <c r="D16" s="12">
        <f t="shared" si="3"/>
        <v>238667.3</v>
      </c>
    </row>
    <row r="17" spans="3:4">
      <c r="C17" s="14">
        <v>11134</v>
      </c>
      <c r="D17" s="12">
        <f t="shared" si="3"/>
        <v>33058451.190000005</v>
      </c>
    </row>
    <row r="18" spans="3:4">
      <c r="C18" s="14">
        <v>1858</v>
      </c>
      <c r="D18" s="12">
        <f t="shared" si="3"/>
        <v>11328655.479999999</v>
      </c>
    </row>
    <row r="19" spans="3:4">
      <c r="C19" s="14">
        <v>1882</v>
      </c>
      <c r="D19" s="12">
        <f t="shared" si="3"/>
        <v>460659.20000000001</v>
      </c>
    </row>
    <row r="20" spans="3:4">
      <c r="C20" s="14">
        <v>11135</v>
      </c>
      <c r="D20" s="12">
        <f t="shared" si="3"/>
        <v>29625.52</v>
      </c>
    </row>
    <row r="21" spans="3:4">
      <c r="C21" s="14">
        <v>1786</v>
      </c>
      <c r="D21" s="12">
        <f>F10</f>
        <v>1226093.4200000002</v>
      </c>
    </row>
    <row r="22" spans="3:4">
      <c r="C22" s="14">
        <v>9359</v>
      </c>
      <c r="D22" s="12">
        <f>F11</f>
        <v>9868911.1799999997</v>
      </c>
    </row>
    <row r="24" spans="3:4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86" t="s">
        <v>20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5" customHeight="1" thickBot="1">
      <c r="A2" s="87" t="s">
        <v>0</v>
      </c>
      <c r="B2" s="88" t="s">
        <v>6</v>
      </c>
      <c r="C2" s="89" t="s">
        <v>1</v>
      </c>
      <c r="D2" s="91" t="s">
        <v>23</v>
      </c>
      <c r="E2" s="87"/>
      <c r="F2" s="2" t="s">
        <v>2</v>
      </c>
      <c r="G2" s="2"/>
      <c r="H2" s="84" t="s">
        <v>3</v>
      </c>
      <c r="I2" s="85"/>
    </row>
    <row r="3" spans="1:9" s="1" customFormat="1" ht="15" customHeight="1" thickBot="1">
      <c r="A3" s="87"/>
      <c r="B3" s="88"/>
      <c r="C3" s="90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7" t="s">
        <v>5</v>
      </c>
    </row>
    <row r="4" spans="1:9" s="1" customFormat="1" ht="12.95" customHeight="1">
      <c r="A4" s="15">
        <v>1843</v>
      </c>
      <c r="B4" s="39" t="s">
        <v>8</v>
      </c>
      <c r="C4" s="41">
        <v>10000000</v>
      </c>
      <c r="D4" s="42">
        <v>0</v>
      </c>
      <c r="E4" s="43">
        <f>(D4/D$12)*100</f>
        <v>0</v>
      </c>
      <c r="F4" s="41">
        <v>100000</v>
      </c>
      <c r="G4" s="43">
        <v>0.14370610473678572</v>
      </c>
      <c r="H4" s="41">
        <v>9900000</v>
      </c>
      <c r="I4" s="44">
        <v>7.3629645199591849</v>
      </c>
    </row>
    <row r="5" spans="1:9" s="1" customFormat="1" ht="12.95" customHeight="1">
      <c r="A5" s="16">
        <v>1869</v>
      </c>
      <c r="B5" s="40" t="s">
        <v>9</v>
      </c>
      <c r="C5" s="45">
        <v>1319888</v>
      </c>
      <c r="D5" s="46">
        <v>172414.82</v>
      </c>
      <c r="E5" s="47">
        <f t="shared" ref="E5:E11" si="0">(D5/D$12)*100</f>
        <v>1.2987539524704339</v>
      </c>
      <c r="F5" s="45">
        <v>411082.12</v>
      </c>
      <c r="G5" s="47">
        <v>0.5907501019213991</v>
      </c>
      <c r="H5" s="45">
        <v>908805.88</v>
      </c>
      <c r="I5" s="48">
        <v>0.67590964141113985</v>
      </c>
    </row>
    <row r="6" spans="1:9" s="1" customFormat="1" ht="12.95" customHeight="1">
      <c r="A6" s="15">
        <v>11134</v>
      </c>
      <c r="B6" s="39" t="s">
        <v>10</v>
      </c>
      <c r="C6" s="49">
        <v>147243733</v>
      </c>
      <c r="D6" s="50">
        <v>9131317.0600000005</v>
      </c>
      <c r="E6" s="51">
        <f t="shared" si="0"/>
        <v>68.783728237141702</v>
      </c>
      <c r="F6" s="49">
        <v>42189768.25</v>
      </c>
      <c r="G6" s="51">
        <v>60.629272549552169</v>
      </c>
      <c r="H6" s="49">
        <v>105053964.75</v>
      </c>
      <c r="I6" s="52">
        <v>78.132183346999284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214213.01</v>
      </c>
      <c r="E7" s="47">
        <f t="shared" si="0"/>
        <v>1.6136083511155745</v>
      </c>
      <c r="F7" s="45">
        <v>11542868.489999998</v>
      </c>
      <c r="G7" s="47">
        <v>16.587806681868834</v>
      </c>
      <c r="H7" s="45">
        <v>10134798.510000002</v>
      </c>
      <c r="I7" s="48">
        <v>7.5375921056631547</v>
      </c>
    </row>
    <row r="8" spans="1:9" s="1" customFormat="1" ht="12.95" customHeight="1">
      <c r="A8" s="15">
        <v>1882</v>
      </c>
      <c r="B8" s="39" t="s">
        <v>12</v>
      </c>
      <c r="C8" s="49">
        <v>2303804</v>
      </c>
      <c r="D8" s="50">
        <v>0</v>
      </c>
      <c r="E8" s="51">
        <f t="shared" si="0"/>
        <v>0</v>
      </c>
      <c r="F8" s="49">
        <v>460659.20000000001</v>
      </c>
      <c r="G8" s="51">
        <v>0.66199539243163918</v>
      </c>
      <c r="H8" s="49">
        <v>1843144.8</v>
      </c>
      <c r="I8" s="52">
        <v>1.370809067429017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49431.229999999996</v>
      </c>
      <c r="E9" s="47">
        <f t="shared" si="0"/>
        <v>0.37235201323166467</v>
      </c>
      <c r="F9" s="45">
        <v>79056.75</v>
      </c>
      <c r="G9" s="47">
        <v>0.11360937595649885</v>
      </c>
      <c r="H9" s="45">
        <v>2320740.25</v>
      </c>
      <c r="I9" s="48">
        <v>1.7260129414940615</v>
      </c>
    </row>
    <row r="10" spans="1:9" s="1" customFormat="1" ht="12.95" customHeight="1">
      <c r="A10" s="15">
        <v>1786</v>
      </c>
      <c r="B10" s="39" t="s">
        <v>15</v>
      </c>
      <c r="C10" s="49">
        <v>5920000</v>
      </c>
      <c r="D10" s="50">
        <v>398648.76</v>
      </c>
      <c r="E10" s="51">
        <f t="shared" si="0"/>
        <v>3.0029127002970943</v>
      </c>
      <c r="F10" s="49">
        <v>1624742.18</v>
      </c>
      <c r="G10" s="51">
        <v>2.3348536988935358</v>
      </c>
      <c r="H10" s="49">
        <v>4295257.82</v>
      </c>
      <c r="I10" s="52">
        <v>3.1945283770441653</v>
      </c>
    </row>
    <row r="11" spans="1:9" s="1" customFormat="1" ht="12.95" customHeight="1">
      <c r="A11" s="16">
        <v>9359</v>
      </c>
      <c r="B11" s="40" t="s">
        <v>16</v>
      </c>
      <c r="C11" s="53">
        <v>13178289.210000001</v>
      </c>
      <c r="D11" s="54">
        <v>3309378.0300000003</v>
      </c>
      <c r="E11" s="55">
        <f t="shared" si="0"/>
        <v>24.92864474574354</v>
      </c>
      <c r="F11" s="53">
        <v>13178289.210000001</v>
      </c>
      <c r="G11" s="55">
        <v>18.938006094639135</v>
      </c>
      <c r="H11" s="53">
        <v>0</v>
      </c>
      <c r="I11" s="56">
        <v>0</v>
      </c>
    </row>
    <row r="12" spans="1:9" s="1" customFormat="1" ht="15" customHeight="1">
      <c r="A12" s="92" t="s">
        <v>17</v>
      </c>
      <c r="B12" s="93"/>
      <c r="C12" s="21">
        <f t="shared" ref="C12:I12" si="1">SUM(C4:C11)</f>
        <v>204043178.21000001</v>
      </c>
      <c r="D12" s="21">
        <f t="shared" si="1"/>
        <v>13275402.91</v>
      </c>
      <c r="E12" s="21">
        <f t="shared" si="1"/>
        <v>100</v>
      </c>
      <c r="F12" s="21">
        <f t="shared" si="1"/>
        <v>69586466.200000003</v>
      </c>
      <c r="G12" s="21">
        <f t="shared" si="1"/>
        <v>100</v>
      </c>
      <c r="H12" s="21">
        <f t="shared" si="1"/>
        <v>134456712.00999999</v>
      </c>
      <c r="I12" s="23">
        <f t="shared" si="1"/>
        <v>100.00000000000001</v>
      </c>
    </row>
    <row r="13" spans="1:9">
      <c r="A13" s="83" t="s">
        <v>18</v>
      </c>
      <c r="B13" s="83"/>
      <c r="C13" s="83"/>
      <c r="D13" s="83"/>
      <c r="E13" s="83"/>
      <c r="F13" s="83"/>
      <c r="G13" s="83"/>
      <c r="H13" s="83"/>
      <c r="I13" s="83"/>
    </row>
    <row r="15" spans="1:9">
      <c r="C15" s="14">
        <v>1843</v>
      </c>
      <c r="D15" s="12">
        <f t="shared" ref="D15:D20" si="2">F4</f>
        <v>100000</v>
      </c>
    </row>
    <row r="16" spans="1:9">
      <c r="C16" s="14">
        <v>1869</v>
      </c>
      <c r="D16" s="12">
        <f t="shared" si="2"/>
        <v>411082.12</v>
      </c>
    </row>
    <row r="17" spans="3:4">
      <c r="C17" s="14">
        <v>11134</v>
      </c>
      <c r="D17" s="12">
        <f t="shared" si="2"/>
        <v>42189768.25</v>
      </c>
    </row>
    <row r="18" spans="3:4">
      <c r="C18" s="14">
        <v>1858</v>
      </c>
      <c r="D18" s="12">
        <f t="shared" si="2"/>
        <v>11542868.489999998</v>
      </c>
    </row>
    <row r="19" spans="3:4">
      <c r="C19" s="14">
        <v>1882</v>
      </c>
      <c r="D19" s="12">
        <f t="shared" si="2"/>
        <v>460659.20000000001</v>
      </c>
    </row>
    <row r="20" spans="3:4">
      <c r="C20" s="14">
        <v>11135</v>
      </c>
      <c r="D20" s="12">
        <f t="shared" si="2"/>
        <v>79056.75</v>
      </c>
    </row>
    <row r="21" spans="3:4">
      <c r="C21" s="14">
        <v>1786</v>
      </c>
      <c r="D21" s="12">
        <f>F10</f>
        <v>1624742.18</v>
      </c>
    </row>
    <row r="22" spans="3:4">
      <c r="C22" s="14">
        <v>9359</v>
      </c>
      <c r="D22" s="12">
        <f>F11</f>
        <v>13178289.210000001</v>
      </c>
    </row>
    <row r="24" spans="3:4">
      <c r="D24" s="4">
        <f>SUM(D15:D22)</f>
        <v>69586466.200000003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3" sqref="H23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86" t="s">
        <v>20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5" customHeight="1" thickBot="1">
      <c r="A2" s="87" t="s">
        <v>0</v>
      </c>
      <c r="B2" s="88" t="s">
        <v>6</v>
      </c>
      <c r="C2" s="89" t="s">
        <v>1</v>
      </c>
      <c r="D2" s="91" t="s">
        <v>24</v>
      </c>
      <c r="E2" s="87"/>
      <c r="F2" s="2" t="s">
        <v>2</v>
      </c>
      <c r="G2" s="2"/>
      <c r="H2" s="84" t="s">
        <v>3</v>
      </c>
      <c r="I2" s="85"/>
    </row>
    <row r="3" spans="1:9" s="1" customFormat="1" ht="15" customHeight="1" thickBot="1">
      <c r="A3" s="87"/>
      <c r="B3" s="88"/>
      <c r="C3" s="90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8" t="s">
        <v>5</v>
      </c>
    </row>
    <row r="4" spans="1:9" s="1" customFormat="1" ht="12.95" customHeight="1">
      <c r="A4" s="15">
        <v>1843</v>
      </c>
      <c r="B4" s="39" t="s">
        <v>8</v>
      </c>
      <c r="C4" s="41">
        <v>10000000</v>
      </c>
      <c r="D4" s="42">
        <v>0</v>
      </c>
      <c r="E4" s="43">
        <v>0</v>
      </c>
      <c r="F4" s="41">
        <v>100000</v>
      </c>
      <c r="G4" s="43">
        <v>0.11932809639986137</v>
      </c>
      <c r="H4" s="41">
        <v>9900000</v>
      </c>
      <c r="I4" s="44">
        <v>7.1602634736894206</v>
      </c>
    </row>
    <row r="5" spans="1:9" s="1" customFormat="1" ht="12.95" customHeight="1">
      <c r="A5" s="16">
        <v>1869</v>
      </c>
      <c r="B5" s="40" t="s">
        <v>9</v>
      </c>
      <c r="C5" s="45">
        <v>2269888</v>
      </c>
      <c r="D5" s="46">
        <v>33292.25</v>
      </c>
      <c r="E5" s="47">
        <v>2.3370002198000572E-3</v>
      </c>
      <c r="F5" s="45">
        <v>444374.37</v>
      </c>
      <c r="G5" s="47">
        <v>0.53026347660987661</v>
      </c>
      <c r="H5" s="45">
        <v>1825513.63</v>
      </c>
      <c r="I5" s="48">
        <v>1.3203190470314328</v>
      </c>
    </row>
    <row r="6" spans="1:9" s="1" customFormat="1" ht="12.95" customHeight="1">
      <c r="A6" s="15">
        <v>11134</v>
      </c>
      <c r="B6" s="39" t="s">
        <v>10</v>
      </c>
      <c r="C6" s="49">
        <v>159864865.74000001</v>
      </c>
      <c r="D6" s="50">
        <v>9300837.75</v>
      </c>
      <c r="E6" s="51">
        <v>0.65288647856707405</v>
      </c>
      <c r="F6" s="49">
        <v>51490605.999999993</v>
      </c>
      <c r="G6" s="51">
        <v>61.442759964552792</v>
      </c>
      <c r="H6" s="49">
        <v>108374259.74000001</v>
      </c>
      <c r="I6" s="52">
        <v>78.382651869136566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1062028.8500000001</v>
      </c>
      <c r="E7" s="47">
        <v>7.4550733455503976E-2</v>
      </c>
      <c r="F7" s="45">
        <v>12604897.339999998</v>
      </c>
      <c r="G7" s="47">
        <v>15.041184048978758</v>
      </c>
      <c r="H7" s="45">
        <v>9072769.660000002</v>
      </c>
      <c r="I7" s="48">
        <v>6.561961737545011</v>
      </c>
    </row>
    <row r="8" spans="1:9" s="1" customFormat="1" ht="12.95" customHeight="1">
      <c r="A8" s="15">
        <v>1882</v>
      </c>
      <c r="B8" s="39" t="s">
        <v>12</v>
      </c>
      <c r="C8" s="49">
        <v>2523804</v>
      </c>
      <c r="D8" s="50">
        <v>0</v>
      </c>
      <c r="E8" s="51">
        <v>0</v>
      </c>
      <c r="F8" s="49">
        <v>460659.20000000001</v>
      </c>
      <c r="G8" s="51">
        <v>0.54969585425083023</v>
      </c>
      <c r="H8" s="49">
        <v>2063144.8</v>
      </c>
      <c r="I8" s="52">
        <v>1.4921879143810368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6800.34</v>
      </c>
      <c r="E9" s="47">
        <v>4.7736022872335522E-4</v>
      </c>
      <c r="F9" s="45">
        <v>56231.569999999992</v>
      </c>
      <c r="G9" s="47">
        <v>6.7100062056755519E-2</v>
      </c>
      <c r="H9" s="45">
        <v>2343565.4300000002</v>
      </c>
      <c r="I9" s="48">
        <v>1.6950046410737618</v>
      </c>
    </row>
    <row r="10" spans="1:9" s="1" customFormat="1" ht="12.95" customHeight="1">
      <c r="A10" s="15">
        <v>1786</v>
      </c>
      <c r="B10" s="39" t="s">
        <v>15</v>
      </c>
      <c r="C10" s="49">
        <v>6820000</v>
      </c>
      <c r="D10" s="50">
        <v>511442.46</v>
      </c>
      <c r="E10" s="51">
        <v>3.590148282062889E-2</v>
      </c>
      <c r="F10" s="49">
        <v>2136184.64</v>
      </c>
      <c r="G10" s="51">
        <v>2.5490684664982317</v>
      </c>
      <c r="H10" s="49">
        <v>4683815.3599999994</v>
      </c>
      <c r="I10" s="52">
        <v>3.387611317142774</v>
      </c>
    </row>
    <row r="11" spans="1:9" s="1" customFormat="1" ht="12.95" customHeight="1">
      <c r="A11" s="16">
        <v>9359</v>
      </c>
      <c r="B11" s="40" t="s">
        <v>16</v>
      </c>
      <c r="C11" s="53">
        <v>16509607.23</v>
      </c>
      <c r="D11" s="54">
        <v>3331318.02</v>
      </c>
      <c r="E11" s="55">
        <v>0.23384694470826969</v>
      </c>
      <c r="F11" s="53">
        <v>16509607.23</v>
      </c>
      <c r="G11" s="55">
        <v>19.700600030652886</v>
      </c>
      <c r="H11" s="53">
        <v>0</v>
      </c>
      <c r="I11" s="56">
        <v>0</v>
      </c>
    </row>
    <row r="12" spans="1:9" s="1" customFormat="1" ht="15" customHeight="1">
      <c r="A12" s="92" t="s">
        <v>17</v>
      </c>
      <c r="B12" s="93"/>
      <c r="C12" s="21">
        <f t="shared" ref="C12:I12" si="0">SUM(C4:C11)</f>
        <v>222065628.97</v>
      </c>
      <c r="D12" s="21">
        <f t="shared" si="0"/>
        <v>14245719.67</v>
      </c>
      <c r="E12" s="21">
        <f t="shared" si="0"/>
        <v>1</v>
      </c>
      <c r="F12" s="21">
        <f t="shared" si="0"/>
        <v>83802560.349999994</v>
      </c>
      <c r="G12" s="21">
        <f t="shared" si="0"/>
        <v>99.999999999999972</v>
      </c>
      <c r="H12" s="21">
        <f t="shared" si="0"/>
        <v>138263068.62</v>
      </c>
      <c r="I12" s="23">
        <f t="shared" si="0"/>
        <v>100</v>
      </c>
    </row>
    <row r="13" spans="1:9">
      <c r="A13" s="83" t="s">
        <v>18</v>
      </c>
      <c r="B13" s="83"/>
      <c r="C13" s="83"/>
      <c r="D13" s="83"/>
      <c r="E13" s="83"/>
      <c r="F13" s="83"/>
      <c r="G13" s="83"/>
      <c r="H13" s="83"/>
      <c r="I13" s="83"/>
    </row>
    <row r="15" spans="1:9">
      <c r="C15" s="14">
        <v>1843</v>
      </c>
      <c r="D15" s="12">
        <f t="shared" ref="D15:D20" si="1">F4</f>
        <v>100000</v>
      </c>
      <c r="E15" s="13">
        <f>(D15/D$24)*100</f>
        <v>0.14403174693840534</v>
      </c>
    </row>
    <row r="16" spans="1:9">
      <c r="C16" s="14">
        <v>1869</v>
      </c>
      <c r="D16" s="12">
        <f t="shared" si="1"/>
        <v>444374.37</v>
      </c>
      <c r="E16" s="13">
        <f t="shared" ref="E16:E22" si="2">(D16/D$24)*100</f>
        <v>0.64004016805753294</v>
      </c>
    </row>
    <row r="17" spans="3:5">
      <c r="C17" s="14">
        <v>11134</v>
      </c>
      <c r="D17" s="12">
        <f t="shared" si="1"/>
        <v>51490605.999999993</v>
      </c>
      <c r="E17" s="13">
        <f t="shared" si="2"/>
        <v>74.162819330971345</v>
      </c>
    </row>
    <row r="18" spans="3:5">
      <c r="C18" s="14">
        <v>1858</v>
      </c>
      <c r="D18" s="12">
        <f t="shared" si="1"/>
        <v>12604897.339999998</v>
      </c>
      <c r="E18" s="13">
        <f t="shared" si="2"/>
        <v>18.155053838594583</v>
      </c>
    </row>
    <row r="19" spans="3:5">
      <c r="C19" s="14">
        <v>1882</v>
      </c>
      <c r="D19" s="12">
        <f t="shared" si="1"/>
        <v>460659.20000000001</v>
      </c>
      <c r="E19" s="13">
        <f t="shared" si="2"/>
        <v>0.66349549319248247</v>
      </c>
    </row>
    <row r="20" spans="3:5">
      <c r="C20" s="14">
        <v>11135</v>
      </c>
      <c r="D20" s="12">
        <f t="shared" si="1"/>
        <v>56231.569999999992</v>
      </c>
      <c r="E20" s="13">
        <f t="shared" si="2"/>
        <v>8.099131260189224E-2</v>
      </c>
    </row>
    <row r="21" spans="3:5">
      <c r="C21" s="14">
        <v>1786</v>
      </c>
      <c r="D21" s="12">
        <f>F10</f>
        <v>2136184.64</v>
      </c>
      <c r="E21" s="13">
        <f t="shared" si="2"/>
        <v>3.0767840548218848</v>
      </c>
    </row>
    <row r="22" spans="3:5">
      <c r="C22" s="14">
        <v>9359</v>
      </c>
      <c r="D22" s="12">
        <f>F10</f>
        <v>2136184.64</v>
      </c>
      <c r="E22" s="13">
        <f t="shared" si="2"/>
        <v>3.0767840548218848</v>
      </c>
    </row>
    <row r="24" spans="3:5">
      <c r="D24" s="4">
        <f>SUM(D15:D22)</f>
        <v>69429137.75999999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17" sqref="H1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86" t="s">
        <v>20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5" customHeight="1" thickBot="1">
      <c r="A2" s="87" t="s">
        <v>0</v>
      </c>
      <c r="B2" s="88" t="s">
        <v>6</v>
      </c>
      <c r="C2" s="89" t="s">
        <v>1</v>
      </c>
      <c r="D2" s="91" t="s">
        <v>25</v>
      </c>
      <c r="E2" s="87"/>
      <c r="F2" s="2" t="s">
        <v>2</v>
      </c>
      <c r="G2" s="2"/>
      <c r="H2" s="84" t="s">
        <v>3</v>
      </c>
      <c r="I2" s="85"/>
    </row>
    <row r="3" spans="1:9" s="1" customFormat="1" ht="15" customHeight="1" thickBot="1">
      <c r="A3" s="87"/>
      <c r="B3" s="88"/>
      <c r="C3" s="94"/>
      <c r="D3" s="57" t="s">
        <v>4</v>
      </c>
      <c r="E3" s="57" t="s">
        <v>5</v>
      </c>
      <c r="F3" s="57" t="s">
        <v>4</v>
      </c>
      <c r="G3" s="57" t="s">
        <v>5</v>
      </c>
      <c r="H3" s="57" t="s">
        <v>4</v>
      </c>
      <c r="I3" s="58" t="s">
        <v>5</v>
      </c>
    </row>
    <row r="4" spans="1:9" s="1" customFormat="1" ht="12.95" customHeight="1">
      <c r="A4" s="15">
        <v>1843</v>
      </c>
      <c r="B4" s="39" t="s">
        <v>8</v>
      </c>
      <c r="C4" s="60">
        <v>10000000</v>
      </c>
      <c r="D4" s="61">
        <v>0</v>
      </c>
      <c r="E4" s="62">
        <f>(D4/D$12)*100</f>
        <v>0</v>
      </c>
      <c r="F4" s="60">
        <v>100000</v>
      </c>
      <c r="G4" s="62">
        <v>9.9666001726863365E-2</v>
      </c>
      <c r="H4" s="60">
        <v>9900000</v>
      </c>
      <c r="I4" s="62">
        <v>7.9077470117976736</v>
      </c>
    </row>
    <row r="5" spans="1:9" s="1" customFormat="1" ht="12.95" customHeight="1">
      <c r="A5" s="16">
        <v>1869</v>
      </c>
      <c r="B5" s="40" t="s">
        <v>9</v>
      </c>
      <c r="C5" s="45">
        <v>2269888</v>
      </c>
      <c r="D5" s="46">
        <v>1813</v>
      </c>
      <c r="E5" s="63">
        <f t="shared" ref="E5:E12" si="0">(D5/D$12)*100</f>
        <v>1.0966240594064758E-2</v>
      </c>
      <c r="F5" s="45">
        <v>446187.37</v>
      </c>
      <c r="G5" s="63">
        <v>0.44469711188924627</v>
      </c>
      <c r="H5" s="45">
        <v>1823700.63</v>
      </c>
      <c r="I5" s="63">
        <v>1.4567033542723267</v>
      </c>
    </row>
    <row r="6" spans="1:9" s="1" customFormat="1" ht="12.95" customHeight="1">
      <c r="A6" s="15">
        <v>11134</v>
      </c>
      <c r="B6" s="39" t="s">
        <v>10</v>
      </c>
      <c r="C6" s="49">
        <v>159864465.74000001</v>
      </c>
      <c r="D6" s="50">
        <v>12643023.670000002</v>
      </c>
      <c r="E6" s="64">
        <f t="shared" si="0"/>
        <v>76.47349112061535</v>
      </c>
      <c r="F6" s="49">
        <v>64133629.669999994</v>
      </c>
      <c r="G6" s="64">
        <v>63.919424454402353</v>
      </c>
      <c r="H6" s="49">
        <v>95730836.070000023</v>
      </c>
      <c r="I6" s="64">
        <v>76.466185138326836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14063.330000000002</v>
      </c>
      <c r="E7" s="63">
        <f t="shared" si="0"/>
        <v>8.5064456885674974E-2</v>
      </c>
      <c r="F7" s="45">
        <v>12618960.67</v>
      </c>
      <c r="G7" s="63">
        <v>12.576813559274411</v>
      </c>
      <c r="H7" s="45">
        <v>9058706.3300000001</v>
      </c>
      <c r="I7" s="63">
        <v>7.2357533244252705</v>
      </c>
    </row>
    <row r="8" spans="1:9" s="1" customFormat="1" ht="12.95" customHeight="1">
      <c r="A8" s="15">
        <v>1882</v>
      </c>
      <c r="B8" s="39" t="s">
        <v>12</v>
      </c>
      <c r="C8" s="49">
        <v>2523804</v>
      </c>
      <c r="D8" s="50">
        <v>0</v>
      </c>
      <c r="E8" s="64">
        <f t="shared" si="0"/>
        <v>0</v>
      </c>
      <c r="F8" s="49">
        <v>460659.20000000001</v>
      </c>
      <c r="G8" s="64">
        <v>0.459120606226955</v>
      </c>
      <c r="H8" s="49">
        <v>2063144.8</v>
      </c>
      <c r="I8" s="64">
        <v>1.6479623360713043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1566.6</v>
      </c>
      <c r="E9" s="63">
        <f t="shared" si="0"/>
        <v>9.4758480500065339E-3</v>
      </c>
      <c r="F9" s="45">
        <v>57798.169999999991</v>
      </c>
      <c r="G9" s="63">
        <v>5.7605125110295426E-2</v>
      </c>
      <c r="H9" s="45">
        <v>2341998.83</v>
      </c>
      <c r="I9" s="63">
        <v>1.8707004292491058</v>
      </c>
    </row>
    <row r="10" spans="1:9" s="1" customFormat="1" ht="12.95" customHeight="1">
      <c r="A10" s="15">
        <v>1786</v>
      </c>
      <c r="B10" s="39" t="s">
        <v>15</v>
      </c>
      <c r="C10" s="49">
        <v>6820000</v>
      </c>
      <c r="D10" s="50">
        <v>408515.56</v>
      </c>
      <c r="E10" s="64">
        <f t="shared" si="0"/>
        <v>2.4709762368334789</v>
      </c>
      <c r="F10" s="49">
        <v>2544700.2000000002</v>
      </c>
      <c r="G10" s="64">
        <v>2.5362009452754961</v>
      </c>
      <c r="H10" s="49">
        <v>4275299.8</v>
      </c>
      <c r="I10" s="64">
        <v>3.4149484058574946</v>
      </c>
    </row>
    <row r="11" spans="1:9" s="1" customFormat="1" ht="12.95" customHeight="1">
      <c r="A11" s="16">
        <v>9359</v>
      </c>
      <c r="B11" s="40" t="s">
        <v>16</v>
      </c>
      <c r="C11" s="53">
        <v>19973182.280000001</v>
      </c>
      <c r="D11" s="54">
        <v>3463575.05</v>
      </c>
      <c r="E11" s="65">
        <f t="shared" si="0"/>
        <v>20.950026097021439</v>
      </c>
      <c r="F11" s="53">
        <v>19973182.280000001</v>
      </c>
      <c r="G11" s="65">
        <v>19.90647219609437</v>
      </c>
      <c r="H11" s="53">
        <v>0</v>
      </c>
      <c r="I11" s="65">
        <v>0</v>
      </c>
    </row>
    <row r="12" spans="1:9" s="1" customFormat="1" ht="15" customHeight="1">
      <c r="A12" s="92" t="s">
        <v>17</v>
      </c>
      <c r="B12" s="92"/>
      <c r="C12" s="21">
        <f>SUM(C4:C11)</f>
        <v>225528804.02000001</v>
      </c>
      <c r="D12" s="21">
        <f>SUM(D4:D11)</f>
        <v>16532557.210000001</v>
      </c>
      <c r="E12" s="59">
        <f t="shared" si="0"/>
        <v>100</v>
      </c>
      <c r="F12" s="21">
        <f>SUM(F4:F11)</f>
        <v>100335117.56</v>
      </c>
      <c r="G12" s="59">
        <f>SUM(G4:G11)</f>
        <v>100</v>
      </c>
      <c r="H12" s="21">
        <f>SUM(H4:H11)</f>
        <v>125193686.46000001</v>
      </c>
      <c r="I12" s="59">
        <f>SUM(I4:I11)</f>
        <v>100.00000000000003</v>
      </c>
    </row>
    <row r="13" spans="1:9">
      <c r="A13" s="83" t="s">
        <v>18</v>
      </c>
      <c r="B13" s="83"/>
      <c r="C13" s="83"/>
      <c r="D13" s="83"/>
      <c r="E13" s="83"/>
      <c r="F13" s="83"/>
      <c r="G13" s="83"/>
      <c r="H13" s="83"/>
      <c r="I13" s="83"/>
    </row>
    <row r="15" spans="1:9">
      <c r="C15" s="14">
        <v>1843</v>
      </c>
      <c r="D15" s="12">
        <f t="shared" ref="D15:D20" si="1">F4</f>
        <v>100000</v>
      </c>
      <c r="E15" s="13">
        <f>(D15/D$24)*100</f>
        <v>9.9666001726863365E-2</v>
      </c>
    </row>
    <row r="16" spans="1:9">
      <c r="C16" s="14">
        <v>1869</v>
      </c>
      <c r="D16" s="12">
        <f t="shared" si="1"/>
        <v>446187.37</v>
      </c>
      <c r="E16" s="13">
        <f t="shared" ref="E16:E22" si="2">(D16/D$24)*100</f>
        <v>0.44469711188924627</v>
      </c>
    </row>
    <row r="17" spans="3:5">
      <c r="C17" s="14">
        <v>11134</v>
      </c>
      <c r="D17" s="12">
        <f t="shared" si="1"/>
        <v>64133629.669999994</v>
      </c>
      <c r="E17" s="13">
        <f t="shared" si="2"/>
        <v>63.919424454402353</v>
      </c>
    </row>
    <row r="18" spans="3:5">
      <c r="C18" s="14">
        <v>1858</v>
      </c>
      <c r="D18" s="12">
        <f t="shared" si="1"/>
        <v>12618960.67</v>
      </c>
      <c r="E18" s="13">
        <f t="shared" si="2"/>
        <v>12.576813559274411</v>
      </c>
    </row>
    <row r="19" spans="3:5">
      <c r="C19" s="14">
        <v>1882</v>
      </c>
      <c r="D19" s="12">
        <f t="shared" si="1"/>
        <v>460659.20000000001</v>
      </c>
      <c r="E19" s="13">
        <f t="shared" si="2"/>
        <v>0.459120606226955</v>
      </c>
    </row>
    <row r="20" spans="3:5">
      <c r="C20" s="14">
        <v>11135</v>
      </c>
      <c r="D20" s="12">
        <f t="shared" si="1"/>
        <v>57798.169999999991</v>
      </c>
      <c r="E20" s="13">
        <f t="shared" si="2"/>
        <v>5.7605125110295426E-2</v>
      </c>
    </row>
    <row r="21" spans="3:5">
      <c r="C21" s="14">
        <v>1786</v>
      </c>
      <c r="D21" s="12">
        <f>F10</f>
        <v>2544700.2000000002</v>
      </c>
      <c r="E21" s="13">
        <f t="shared" si="2"/>
        <v>2.5362009452754961</v>
      </c>
    </row>
    <row r="22" spans="3:5">
      <c r="C22" s="14">
        <v>9359</v>
      </c>
      <c r="D22" s="12">
        <f>F11</f>
        <v>19973182.280000001</v>
      </c>
      <c r="E22" s="13">
        <f t="shared" si="2"/>
        <v>19.90647219609437</v>
      </c>
    </row>
    <row r="24" spans="3:5">
      <c r="D24" s="4">
        <f>SUM(D15:D22)</f>
        <v>100335117.56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86" t="s">
        <v>20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5" customHeight="1" thickBot="1">
      <c r="A2" s="87" t="s">
        <v>0</v>
      </c>
      <c r="B2" s="88" t="s">
        <v>6</v>
      </c>
      <c r="C2" s="89" t="s">
        <v>1</v>
      </c>
      <c r="D2" s="91" t="s">
        <v>26</v>
      </c>
      <c r="E2" s="87"/>
      <c r="F2" s="2" t="s">
        <v>2</v>
      </c>
      <c r="G2" s="2"/>
      <c r="H2" s="84" t="s">
        <v>3</v>
      </c>
      <c r="I2" s="85"/>
    </row>
    <row r="3" spans="1:9" s="1" customFormat="1" ht="15" customHeight="1" thickBot="1">
      <c r="A3" s="87"/>
      <c r="B3" s="88"/>
      <c r="C3" s="94"/>
      <c r="D3" s="57" t="s">
        <v>4</v>
      </c>
      <c r="E3" s="57" t="s">
        <v>5</v>
      </c>
      <c r="F3" s="57" t="s">
        <v>4</v>
      </c>
      <c r="G3" s="57" t="s">
        <v>5</v>
      </c>
      <c r="H3" s="57" t="s">
        <v>4</v>
      </c>
      <c r="I3" s="58" t="s">
        <v>5</v>
      </c>
    </row>
    <row r="4" spans="1:9" s="1" customFormat="1" ht="12.95" customHeight="1">
      <c r="A4" s="15">
        <v>1843</v>
      </c>
      <c r="B4" s="39" t="s">
        <v>8</v>
      </c>
      <c r="C4" s="60">
        <v>10000000</v>
      </c>
      <c r="D4" s="61">
        <v>0</v>
      </c>
      <c r="E4" s="62">
        <f>(D4/D$12)*100</f>
        <v>0</v>
      </c>
      <c r="F4" s="60">
        <v>100000</v>
      </c>
      <c r="G4" s="62">
        <f>(F4/F$12)*100</f>
        <v>8.4579210441660779E-2</v>
      </c>
      <c r="H4" s="60">
        <v>9900000</v>
      </c>
      <c r="I4" s="62">
        <f>(H4/H$12)*100</f>
        <v>8.8411943852734787</v>
      </c>
    </row>
    <row r="5" spans="1:9" s="1" customFormat="1" ht="12.95" customHeight="1">
      <c r="A5" s="16">
        <v>1869</v>
      </c>
      <c r="B5" s="40" t="s">
        <v>9</v>
      </c>
      <c r="C5" s="45">
        <v>2269888</v>
      </c>
      <c r="D5" s="46">
        <v>108451.42</v>
      </c>
      <c r="E5" s="63">
        <f t="shared" ref="E5:E12" si="0">(D5/D$12)*100</f>
        <v>0.6059670690717518</v>
      </c>
      <c r="F5" s="45">
        <v>554638.79</v>
      </c>
      <c r="G5" s="63">
        <f t="shared" ref="G5:I11" si="1">(F5/F$12)*100</f>
        <v>0.46910910938518108</v>
      </c>
      <c r="H5" s="45">
        <v>1715249.21</v>
      </c>
      <c r="I5" s="63">
        <f t="shared" si="1"/>
        <v>1.5318032004845221</v>
      </c>
    </row>
    <row r="6" spans="1:9" s="1" customFormat="1" ht="12.95" customHeight="1">
      <c r="A6" s="15">
        <v>11134</v>
      </c>
      <c r="B6" s="39" t="s">
        <v>10</v>
      </c>
      <c r="C6" s="49">
        <v>159864465.74000001</v>
      </c>
      <c r="D6" s="50">
        <v>12515301.16</v>
      </c>
      <c r="E6" s="64">
        <f t="shared" si="0"/>
        <v>69.928640514577836</v>
      </c>
      <c r="F6" s="49">
        <v>76648930.829999998</v>
      </c>
      <c r="G6" s="64">
        <f t="shared" si="1"/>
        <v>64.829060507988714</v>
      </c>
      <c r="H6" s="49">
        <v>83215534.909999996</v>
      </c>
      <c r="I6" s="64">
        <f t="shared" si="1"/>
        <v>74.31562828422436</v>
      </c>
    </row>
    <row r="7" spans="1:9" s="1" customFormat="1" ht="12.95" customHeight="1">
      <c r="A7" s="16">
        <v>1858</v>
      </c>
      <c r="B7" s="40" t="s">
        <v>11</v>
      </c>
      <c r="C7" s="45">
        <v>21677667</v>
      </c>
      <c r="D7" s="46">
        <v>183250.99</v>
      </c>
      <c r="E7" s="63">
        <f t="shared" si="0"/>
        <v>1.023906052265585</v>
      </c>
      <c r="F7" s="45">
        <v>12802211.66</v>
      </c>
      <c r="G7" s="63">
        <f t="shared" si="1"/>
        <v>10.828009541098234</v>
      </c>
      <c r="H7" s="45">
        <v>8875455.3399999999</v>
      </c>
      <c r="I7" s="63">
        <f t="shared" si="1"/>
        <v>7.9262248402781319</v>
      </c>
    </row>
    <row r="8" spans="1:9" s="1" customFormat="1" ht="12.95" customHeight="1">
      <c r="A8" s="15">
        <v>1882</v>
      </c>
      <c r="B8" s="39" t="s">
        <v>12</v>
      </c>
      <c r="C8" s="49">
        <v>2523804</v>
      </c>
      <c r="D8" s="50">
        <v>0</v>
      </c>
      <c r="E8" s="64">
        <f t="shared" si="0"/>
        <v>0</v>
      </c>
      <c r="F8" s="49">
        <v>460659.20000000001</v>
      </c>
      <c r="G8" s="64">
        <f t="shared" si="1"/>
        <v>0.38962191418687109</v>
      </c>
      <c r="H8" s="49">
        <v>2063144.8</v>
      </c>
      <c r="I8" s="64">
        <f t="shared" si="1"/>
        <v>1.8424913355319366</v>
      </c>
    </row>
    <row r="9" spans="1:9" s="1" customFormat="1" ht="12.95" customHeight="1">
      <c r="A9" s="16">
        <v>11135</v>
      </c>
      <c r="B9" s="40" t="s">
        <v>13</v>
      </c>
      <c r="C9" s="45">
        <v>2399797</v>
      </c>
      <c r="D9" s="46">
        <v>2973.8</v>
      </c>
      <c r="E9" s="63">
        <f t="shared" si="0"/>
        <v>1.6615963811313635E-2</v>
      </c>
      <c r="F9" s="45">
        <v>60771.97</v>
      </c>
      <c r="G9" s="63">
        <f t="shared" si="1"/>
        <v>5.1400452395842955E-2</v>
      </c>
      <c r="H9" s="45">
        <v>2339025.0299999998</v>
      </c>
      <c r="I9" s="63">
        <f t="shared" si="1"/>
        <v>2.088866157803043</v>
      </c>
    </row>
    <row r="10" spans="1:9" s="1" customFormat="1" ht="12.95" customHeight="1">
      <c r="A10" s="15">
        <v>1786</v>
      </c>
      <c r="B10" s="39" t="s">
        <v>15</v>
      </c>
      <c r="C10" s="49">
        <v>6820000</v>
      </c>
      <c r="D10" s="50">
        <v>407888.08</v>
      </c>
      <c r="E10" s="64">
        <f t="shared" si="0"/>
        <v>2.27905493857899</v>
      </c>
      <c r="F10" s="49">
        <v>2952588.28</v>
      </c>
      <c r="G10" s="64">
        <f t="shared" si="1"/>
        <v>2.4972758548170124</v>
      </c>
      <c r="H10" s="49">
        <v>3867411.72</v>
      </c>
      <c r="I10" s="64">
        <f t="shared" si="1"/>
        <v>3.4537917964045297</v>
      </c>
    </row>
    <row r="11" spans="1:9" s="1" customFormat="1" ht="12.95" customHeight="1">
      <c r="A11" s="16">
        <v>9359</v>
      </c>
      <c r="B11" s="40" t="s">
        <v>16</v>
      </c>
      <c r="C11" s="53">
        <v>24652563.32</v>
      </c>
      <c r="D11" s="54">
        <v>4679381.04</v>
      </c>
      <c r="E11" s="65">
        <f t="shared" si="0"/>
        <v>26.145815461694514</v>
      </c>
      <c r="F11" s="53">
        <v>24652563.32</v>
      </c>
      <c r="G11" s="65">
        <f t="shared" si="1"/>
        <v>20.850943409686476</v>
      </c>
      <c r="H11" s="53">
        <v>0</v>
      </c>
      <c r="I11" s="65">
        <f t="shared" si="1"/>
        <v>0</v>
      </c>
    </row>
    <row r="12" spans="1:9" s="1" customFormat="1" ht="15" customHeight="1">
      <c r="A12" s="92" t="s">
        <v>17</v>
      </c>
      <c r="B12" s="92"/>
      <c r="C12" s="21">
        <f>SUM(C4:C11)</f>
        <v>230208185.06</v>
      </c>
      <c r="D12" s="21">
        <f>SUM(D4:D11)</f>
        <v>17897246.490000002</v>
      </c>
      <c r="E12" s="59">
        <f t="shared" si="0"/>
        <v>100</v>
      </c>
      <c r="F12" s="21">
        <f>SUM(F4:F11)</f>
        <v>118232364.05000001</v>
      </c>
      <c r="G12" s="59">
        <f>SUM(G4:G11)</f>
        <v>100.00000000000001</v>
      </c>
      <c r="H12" s="21">
        <f>SUM(H4:H11)</f>
        <v>111975821.01000001</v>
      </c>
      <c r="I12" s="59">
        <f>SUM(I4:I11)</f>
        <v>100</v>
      </c>
    </row>
    <row r="13" spans="1:9">
      <c r="A13" s="83" t="s">
        <v>18</v>
      </c>
      <c r="B13" s="83"/>
      <c r="C13" s="83"/>
      <c r="D13" s="83"/>
      <c r="E13" s="83"/>
      <c r="F13" s="83"/>
      <c r="G13" s="83"/>
      <c r="H13" s="83"/>
      <c r="I13" s="83"/>
    </row>
    <row r="15" spans="1:9">
      <c r="C15" s="14">
        <v>1843</v>
      </c>
      <c r="D15" s="12">
        <f t="shared" ref="D15:D20" si="2">F4</f>
        <v>100000</v>
      </c>
      <c r="E15" s="13">
        <f>(D15/D$24)*100</f>
        <v>8.4579210441660779E-2</v>
      </c>
    </row>
    <row r="16" spans="1:9">
      <c r="C16" s="14">
        <v>1869</v>
      </c>
      <c r="D16" s="12">
        <f t="shared" si="2"/>
        <v>554638.79</v>
      </c>
      <c r="E16" s="13">
        <f t="shared" ref="E16:E22" si="3">(D16/D$24)*100</f>
        <v>0.46910910938518108</v>
      </c>
    </row>
    <row r="17" spans="3:5">
      <c r="C17" s="14">
        <v>11134</v>
      </c>
      <c r="D17" s="12">
        <f t="shared" si="2"/>
        <v>76648930.829999998</v>
      </c>
      <c r="E17" s="13">
        <f t="shared" si="3"/>
        <v>64.829060507988714</v>
      </c>
    </row>
    <row r="18" spans="3:5">
      <c r="C18" s="14">
        <v>1858</v>
      </c>
      <c r="D18" s="12">
        <f t="shared" si="2"/>
        <v>12802211.66</v>
      </c>
      <c r="E18" s="13">
        <f t="shared" si="3"/>
        <v>10.828009541098234</v>
      </c>
    </row>
    <row r="19" spans="3:5">
      <c r="C19" s="14">
        <v>1882</v>
      </c>
      <c r="D19" s="12">
        <f t="shared" si="2"/>
        <v>460659.20000000001</v>
      </c>
      <c r="E19" s="13">
        <f t="shared" si="3"/>
        <v>0.38962191418687109</v>
      </c>
    </row>
    <row r="20" spans="3:5">
      <c r="C20" s="14">
        <v>11135</v>
      </c>
      <c r="D20" s="12">
        <f t="shared" si="2"/>
        <v>60771.97</v>
      </c>
      <c r="E20" s="13">
        <f t="shared" si="3"/>
        <v>5.1400452395842955E-2</v>
      </c>
    </row>
    <row r="21" spans="3:5">
      <c r="C21" s="14">
        <v>1786</v>
      </c>
      <c r="D21" s="12">
        <f>F10</f>
        <v>2952588.28</v>
      </c>
      <c r="E21" s="13">
        <f t="shared" si="3"/>
        <v>2.4972758548170124</v>
      </c>
    </row>
    <row r="22" spans="3:5">
      <c r="C22" s="14">
        <v>9359</v>
      </c>
      <c r="D22" s="12">
        <f>F11</f>
        <v>24652563.32</v>
      </c>
      <c r="E22" s="13">
        <f t="shared" si="3"/>
        <v>20.850943409686476</v>
      </c>
    </row>
    <row r="24" spans="3:5">
      <c r="D24" s="4">
        <f>SUM(D15:D22)</f>
        <v>118232364.05000001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G20" sqref="G20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86" t="s">
        <v>20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5" customHeight="1" thickBot="1">
      <c r="A2" s="87" t="s">
        <v>0</v>
      </c>
      <c r="B2" s="88" t="s">
        <v>6</v>
      </c>
      <c r="C2" s="89" t="s">
        <v>1</v>
      </c>
      <c r="D2" s="91" t="s">
        <v>27</v>
      </c>
      <c r="E2" s="87"/>
      <c r="F2" s="2" t="s">
        <v>2</v>
      </c>
      <c r="G2" s="2"/>
      <c r="H2" s="84" t="s">
        <v>3</v>
      </c>
      <c r="I2" s="85"/>
    </row>
    <row r="3" spans="1:9" s="1" customFormat="1" ht="15" customHeight="1" thickBot="1">
      <c r="A3" s="87"/>
      <c r="B3" s="88"/>
      <c r="C3" s="94"/>
      <c r="D3" s="57" t="s">
        <v>4</v>
      </c>
      <c r="E3" s="57" t="s">
        <v>5</v>
      </c>
      <c r="F3" s="57" t="s">
        <v>4</v>
      </c>
      <c r="G3" s="57" t="s">
        <v>5</v>
      </c>
      <c r="H3" s="57" t="s">
        <v>4</v>
      </c>
      <c r="I3" s="58" t="s">
        <v>5</v>
      </c>
    </row>
    <row r="4" spans="1:9" s="1" customFormat="1" ht="12.95" customHeight="1">
      <c r="A4" s="15">
        <v>1843</v>
      </c>
      <c r="B4" s="39" t="s">
        <v>8</v>
      </c>
      <c r="C4" s="71">
        <v>10000000</v>
      </c>
      <c r="D4" s="72">
        <v>0</v>
      </c>
      <c r="E4" s="73">
        <f>(D4/D$12)*100</f>
        <v>0</v>
      </c>
      <c r="F4" s="71">
        <v>100000</v>
      </c>
      <c r="G4" s="73">
        <f>(F4/F$12)*100</f>
        <v>7.5403479612070806E-2</v>
      </c>
      <c r="H4" s="71">
        <v>9900000</v>
      </c>
      <c r="I4" s="73">
        <f>(H4/H$12)*100</f>
        <v>9.7910562903425546</v>
      </c>
    </row>
    <row r="5" spans="1:9" s="1" customFormat="1" ht="12.95" customHeight="1">
      <c r="A5" s="16">
        <v>1869</v>
      </c>
      <c r="B5" s="40" t="s">
        <v>9</v>
      </c>
      <c r="C5" s="74">
        <v>2269888</v>
      </c>
      <c r="D5" s="75">
        <v>20414.2</v>
      </c>
      <c r="E5" s="76">
        <f t="shared" ref="E5:E11" si="0">(D5/D$12)*100</f>
        <v>0.14188834216801799</v>
      </c>
      <c r="F5" s="74">
        <v>575052.99</v>
      </c>
      <c r="G5" s="76">
        <f t="shared" ref="G5:G11" si="1">(F5/F$12)*100</f>
        <v>0.43360996407325358</v>
      </c>
      <c r="H5" s="74">
        <v>1694835.01</v>
      </c>
      <c r="I5" s="76">
        <f t="shared" ref="I5:I11" si="2">(H5/H$12)*100</f>
        <v>1.6761843419952813</v>
      </c>
    </row>
    <row r="6" spans="1:9" s="1" customFormat="1" ht="12.95" customHeight="1">
      <c r="A6" s="15">
        <v>11134</v>
      </c>
      <c r="B6" s="39" t="s">
        <v>10</v>
      </c>
      <c r="C6" s="77">
        <v>159864465.74000001</v>
      </c>
      <c r="D6" s="78">
        <v>10014088.859999999</v>
      </c>
      <c r="E6" s="79">
        <f t="shared" si="0"/>
        <v>69.602652402181661</v>
      </c>
      <c r="F6" s="77">
        <v>86663019.689999998</v>
      </c>
      <c r="G6" s="79">
        <f t="shared" si="1"/>
        <v>65.346932383154069</v>
      </c>
      <c r="H6" s="77">
        <v>73201446.050000012</v>
      </c>
      <c r="I6" s="79">
        <f t="shared" si="2"/>
        <v>72.395906950507452</v>
      </c>
    </row>
    <row r="7" spans="1:9" s="1" customFormat="1" ht="12.95" customHeight="1">
      <c r="A7" s="16">
        <v>1858</v>
      </c>
      <c r="B7" s="40" t="s">
        <v>11</v>
      </c>
      <c r="C7" s="74">
        <v>21677667</v>
      </c>
      <c r="D7" s="75">
        <v>321164.09999999998</v>
      </c>
      <c r="E7" s="76">
        <f t="shared" si="0"/>
        <v>2.2322423466451555</v>
      </c>
      <c r="F7" s="74">
        <v>13123375.759999998</v>
      </c>
      <c r="G7" s="76">
        <f t="shared" si="1"/>
        <v>9.8954819656070416</v>
      </c>
      <c r="H7" s="74">
        <v>8554291.2400000021</v>
      </c>
      <c r="I7" s="76">
        <f t="shared" si="2"/>
        <v>8.460156268164063</v>
      </c>
    </row>
    <row r="8" spans="1:9" s="1" customFormat="1" ht="12.95" customHeight="1">
      <c r="A8" s="15">
        <v>1882</v>
      </c>
      <c r="B8" s="39" t="s">
        <v>12</v>
      </c>
      <c r="C8" s="77">
        <v>2523804</v>
      </c>
      <c r="D8" s="78">
        <v>0</v>
      </c>
      <c r="E8" s="79">
        <f t="shared" si="0"/>
        <v>0</v>
      </c>
      <c r="F8" s="77">
        <v>460659.20000000001</v>
      </c>
      <c r="G8" s="79">
        <f t="shared" si="1"/>
        <v>0.34735306595312848</v>
      </c>
      <c r="H8" s="77">
        <v>2063144.8</v>
      </c>
      <c r="I8" s="79">
        <f t="shared" si="2"/>
        <v>2.0404410981744983</v>
      </c>
    </row>
    <row r="9" spans="1:9" s="1" customFormat="1" ht="12.95" customHeight="1">
      <c r="A9" s="16">
        <v>11135</v>
      </c>
      <c r="B9" s="40" t="s">
        <v>13</v>
      </c>
      <c r="C9" s="74">
        <v>2399797</v>
      </c>
      <c r="D9" s="75">
        <v>5067.28</v>
      </c>
      <c r="E9" s="76">
        <f t="shared" si="0"/>
        <v>3.5219991892954612E-2</v>
      </c>
      <c r="F9" s="74">
        <v>65839.25</v>
      </c>
      <c r="G9" s="76">
        <f t="shared" si="1"/>
        <v>4.9645085450490331E-2</v>
      </c>
      <c r="H9" s="74">
        <v>2333957.75</v>
      </c>
      <c r="I9" s="76">
        <f t="shared" si="2"/>
        <v>2.308273910053662</v>
      </c>
    </row>
    <row r="10" spans="1:9" s="1" customFormat="1" ht="12.95" customHeight="1">
      <c r="A10" s="15">
        <v>1786</v>
      </c>
      <c r="B10" s="39" t="s">
        <v>15</v>
      </c>
      <c r="C10" s="77">
        <v>6820000</v>
      </c>
      <c r="D10" s="78">
        <v>502400.59999999992</v>
      </c>
      <c r="E10" s="79">
        <f t="shared" si="0"/>
        <v>3.491921713229885</v>
      </c>
      <c r="F10" s="77">
        <v>3454988.88</v>
      </c>
      <c r="G10" s="79">
        <f t="shared" si="1"/>
        <v>2.6051818357301135</v>
      </c>
      <c r="H10" s="77">
        <v>3365011.12</v>
      </c>
      <c r="I10" s="79">
        <f t="shared" si="2"/>
        <v>3.3279811407624891</v>
      </c>
    </row>
    <row r="11" spans="1:9" s="1" customFormat="1" ht="12.95" customHeight="1">
      <c r="A11" s="16">
        <v>9359</v>
      </c>
      <c r="B11" s="40" t="s">
        <v>16</v>
      </c>
      <c r="C11" s="80">
        <v>28176938.689999998</v>
      </c>
      <c r="D11" s="81">
        <v>3524375.37</v>
      </c>
      <c r="E11" s="82">
        <f t="shared" si="0"/>
        <v>24.496075203882345</v>
      </c>
      <c r="F11" s="80">
        <v>28176938.689999998</v>
      </c>
      <c r="G11" s="82">
        <f t="shared" si="1"/>
        <v>21.246392220419843</v>
      </c>
      <c r="H11" s="80">
        <v>0</v>
      </c>
      <c r="I11" s="82">
        <f t="shared" si="2"/>
        <v>0</v>
      </c>
    </row>
    <row r="12" spans="1:9" s="1" customFormat="1" ht="15" customHeight="1">
      <c r="A12" s="92" t="s">
        <v>17</v>
      </c>
      <c r="B12" s="92"/>
      <c r="C12" s="66">
        <f>SUM(C4:C11)</f>
        <v>233732560.43000001</v>
      </c>
      <c r="D12" s="67">
        <f>SUM(D4:D11)</f>
        <v>14387510.409999996</v>
      </c>
      <c r="E12" s="67">
        <f t="shared" ref="E12:I12" si="3">SUM(E4:E11)</f>
        <v>100.00000000000001</v>
      </c>
      <c r="F12" s="67">
        <f t="shared" si="3"/>
        <v>132619874.45999999</v>
      </c>
      <c r="G12" s="67">
        <f t="shared" si="3"/>
        <v>100</v>
      </c>
      <c r="H12" s="67">
        <f t="shared" si="3"/>
        <v>101112685.97000001</v>
      </c>
      <c r="I12" s="68">
        <f t="shared" si="3"/>
        <v>99.999999999999986</v>
      </c>
    </row>
    <row r="13" spans="1:9">
      <c r="A13" s="83" t="s">
        <v>18</v>
      </c>
      <c r="B13" s="83"/>
      <c r="C13" s="83"/>
      <c r="D13" s="83"/>
      <c r="E13" s="83"/>
      <c r="F13" s="83"/>
      <c r="G13" s="83"/>
      <c r="H13" s="83"/>
      <c r="I13" s="83"/>
    </row>
    <row r="15" spans="1:9">
      <c r="C15" s="14">
        <v>1843</v>
      </c>
      <c r="D15" s="12">
        <f t="shared" ref="D15:D20" si="4">F4</f>
        <v>100000</v>
      </c>
      <c r="E15" s="13">
        <f>(D15/D$24)*100</f>
        <v>7.5403479612070806E-2</v>
      </c>
    </row>
    <row r="16" spans="1:9">
      <c r="C16" s="14">
        <v>1869</v>
      </c>
      <c r="D16" s="12">
        <f t="shared" si="4"/>
        <v>575052.99</v>
      </c>
      <c r="E16" s="13">
        <f t="shared" ref="E16:E23" si="5">(D16/D$24)*100</f>
        <v>0.43360996407325358</v>
      </c>
    </row>
    <row r="17" spans="3:5">
      <c r="C17" s="14">
        <v>11134</v>
      </c>
      <c r="D17" s="12">
        <f t="shared" si="4"/>
        <v>86663019.689999998</v>
      </c>
      <c r="E17" s="13">
        <f t="shared" si="5"/>
        <v>65.346932383154069</v>
      </c>
    </row>
    <row r="18" spans="3:5">
      <c r="C18" s="14">
        <v>1858</v>
      </c>
      <c r="D18" s="12">
        <f t="shared" si="4"/>
        <v>13123375.759999998</v>
      </c>
      <c r="E18" s="13">
        <f t="shared" si="5"/>
        <v>9.8954819656070416</v>
      </c>
    </row>
    <row r="19" spans="3:5">
      <c r="C19" s="14">
        <v>1882</v>
      </c>
      <c r="D19" s="12">
        <f t="shared" si="4"/>
        <v>460659.20000000001</v>
      </c>
      <c r="E19" s="13">
        <f t="shared" si="5"/>
        <v>0.34735306595312848</v>
      </c>
    </row>
    <row r="20" spans="3:5">
      <c r="C20" s="14">
        <v>11135</v>
      </c>
      <c r="D20" s="12">
        <f t="shared" si="4"/>
        <v>65839.25</v>
      </c>
      <c r="E20" s="13">
        <f t="shared" si="5"/>
        <v>4.9645085450490331E-2</v>
      </c>
    </row>
    <row r="21" spans="3:5">
      <c r="C21" s="14">
        <v>1786</v>
      </c>
      <c r="D21" s="12">
        <f>F10</f>
        <v>3454988.88</v>
      </c>
      <c r="E21" s="13">
        <f t="shared" si="5"/>
        <v>2.6051818357301135</v>
      </c>
    </row>
    <row r="22" spans="3:5">
      <c r="C22" s="14">
        <v>9359</v>
      </c>
      <c r="D22" s="12">
        <f>F11</f>
        <v>28176938.689999998</v>
      </c>
      <c r="E22" s="13">
        <f t="shared" si="5"/>
        <v>21.246392220419843</v>
      </c>
    </row>
    <row r="23" spans="3:5">
      <c r="D23" s="4"/>
      <c r="E23" s="13">
        <f t="shared" si="5"/>
        <v>0</v>
      </c>
    </row>
    <row r="24" spans="3:5">
      <c r="D24" s="4">
        <f>SUM(D15:D23)</f>
        <v>132619874.45999999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TAB JAN-FEV</vt:lpstr>
      <vt:lpstr>TAB JAN</vt:lpstr>
      <vt:lpstr>TAB FEV</vt:lpstr>
      <vt:lpstr>TAB MAR</vt:lpstr>
      <vt:lpstr>TAB ABR</vt:lpstr>
      <vt:lpstr>TAB MAIO</vt:lpstr>
      <vt:lpstr>TAB JUN</vt:lpstr>
      <vt:lpstr>TAB JUL</vt:lpstr>
      <vt:lpstr>AGOSTO</vt:lpstr>
      <vt:lpstr>SETEMBRO</vt:lpstr>
      <vt:lpstr>OUTUBRO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2014-11-11T20:52:42Z</dcterms:modified>
</cp:coreProperties>
</file>