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2" activeTab="11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TAB MAIO" sheetId="17" r:id="rId6"/>
    <sheet name="TAB JUN" sheetId="18" r:id="rId7"/>
    <sheet name="TAB JUL" sheetId="19" r:id="rId8"/>
    <sheet name="AGOSTO" sheetId="20" r:id="rId9"/>
    <sheet name="SETEMBRO" sheetId="21" r:id="rId10"/>
    <sheet name="OUTUBRO" sheetId="22" r:id="rId11"/>
    <sheet name="NOVEMBRO" sheetId="23" r:id="rId12"/>
    <sheet name="Plan2" sheetId="2" r:id="rId13"/>
    <sheet name="Plan3" sheetId="3" r:id="rId14"/>
  </sheets>
  <calcPr calcId="125725"/>
</workbook>
</file>

<file path=xl/calcChain.xml><?xml version="1.0" encoding="utf-8"?>
<calcChain xmlns="http://schemas.openxmlformats.org/spreadsheetml/2006/main">
  <c r="D21" i="23"/>
  <c r="F12"/>
  <c r="G4" s="1"/>
  <c r="G12" s="1"/>
  <c r="H12"/>
  <c r="I4" s="1"/>
  <c r="I12" s="1"/>
  <c r="D12"/>
  <c r="E6" s="1"/>
  <c r="C12"/>
  <c r="D22"/>
  <c r="D20"/>
  <c r="D19"/>
  <c r="D18"/>
  <c r="D17"/>
  <c r="D16"/>
  <c r="D15"/>
  <c r="I4" i="22"/>
  <c r="I6"/>
  <c r="I8"/>
  <c r="I10"/>
  <c r="D22"/>
  <c r="D21"/>
  <c r="F12"/>
  <c r="G4" s="1"/>
  <c r="H12"/>
  <c r="I5" s="1"/>
  <c r="D12"/>
  <c r="E5" s="1"/>
  <c r="C12"/>
  <c r="D20"/>
  <c r="D19"/>
  <c r="D18"/>
  <c r="D17"/>
  <c r="D16"/>
  <c r="D15"/>
  <c r="D22" i="21"/>
  <c r="D21"/>
  <c r="I11"/>
  <c r="I9"/>
  <c r="I7"/>
  <c r="I5"/>
  <c r="E5"/>
  <c r="E7"/>
  <c r="E9"/>
  <c r="E11"/>
  <c r="F12"/>
  <c r="G10" s="1"/>
  <c r="H12"/>
  <c r="I10" s="1"/>
  <c r="D12"/>
  <c r="E6" s="1"/>
  <c r="C12"/>
  <c r="D20"/>
  <c r="D19"/>
  <c r="D18"/>
  <c r="D17"/>
  <c r="D16"/>
  <c r="D15"/>
  <c r="D22" i="20"/>
  <c r="D21"/>
  <c r="F12"/>
  <c r="G5" s="1"/>
  <c r="H12"/>
  <c r="I6" s="1"/>
  <c r="D12"/>
  <c r="E6" s="1"/>
  <c r="C12"/>
  <c r="D20"/>
  <c r="D19"/>
  <c r="D18"/>
  <c r="D17"/>
  <c r="D16"/>
  <c r="D15"/>
  <c r="I11" i="19"/>
  <c r="I10"/>
  <c r="I9"/>
  <c r="I8"/>
  <c r="I7"/>
  <c r="I6"/>
  <c r="I5"/>
  <c r="I4"/>
  <c r="I12"/>
  <c r="G5"/>
  <c r="G6"/>
  <c r="G7"/>
  <c r="G8"/>
  <c r="G9"/>
  <c r="G10"/>
  <c r="G11"/>
  <c r="G4"/>
  <c r="D22"/>
  <c r="D21"/>
  <c r="D20"/>
  <c r="D19"/>
  <c r="D18"/>
  <c r="D17"/>
  <c r="D16"/>
  <c r="D15"/>
  <c r="H12"/>
  <c r="F12"/>
  <c r="D12"/>
  <c r="E12" s="1"/>
  <c r="C12"/>
  <c r="E11"/>
  <c r="D22" i="18"/>
  <c r="D21"/>
  <c r="I12"/>
  <c r="G12"/>
  <c r="H12"/>
  <c r="F12"/>
  <c r="D12"/>
  <c r="E6" s="1"/>
  <c r="C12"/>
  <c r="D20"/>
  <c r="D19"/>
  <c r="D18"/>
  <c r="D17"/>
  <c r="D16"/>
  <c r="D15"/>
  <c r="E16" i="17"/>
  <c r="E17"/>
  <c r="E18"/>
  <c r="E19"/>
  <c r="E20"/>
  <c r="E21"/>
  <c r="E22"/>
  <c r="E15"/>
  <c r="D21"/>
  <c r="I12"/>
  <c r="G12"/>
  <c r="E12"/>
  <c r="H12"/>
  <c r="F12"/>
  <c r="D12"/>
  <c r="C12"/>
  <c r="D22"/>
  <c r="D20"/>
  <c r="D19"/>
  <c r="D18"/>
  <c r="D17"/>
  <c r="D16"/>
  <c r="D15"/>
  <c r="D24" s="1"/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23" l="1"/>
  <c r="E9"/>
  <c r="E7"/>
  <c r="E5"/>
  <c r="E4"/>
  <c r="E10"/>
  <c r="E8"/>
  <c r="D24"/>
  <c r="E18" s="1"/>
  <c r="G11" i="22"/>
  <c r="E10"/>
  <c r="G9"/>
  <c r="E8"/>
  <c r="G7"/>
  <c r="E6"/>
  <c r="G5"/>
  <c r="E4"/>
  <c r="I11"/>
  <c r="E11"/>
  <c r="G10"/>
  <c r="I9"/>
  <c r="E9"/>
  <c r="G8"/>
  <c r="I7"/>
  <c r="E7"/>
  <c r="G6"/>
  <c r="D24"/>
  <c r="E16" s="1"/>
  <c r="E11" i="20"/>
  <c r="E9"/>
  <c r="E7"/>
  <c r="E5"/>
  <c r="I4"/>
  <c r="G10"/>
  <c r="G8"/>
  <c r="G6"/>
  <c r="I11"/>
  <c r="I9"/>
  <c r="I7"/>
  <c r="I5"/>
  <c r="D24"/>
  <c r="E23" s="1"/>
  <c r="E4"/>
  <c r="E10"/>
  <c r="E8"/>
  <c r="G4"/>
  <c r="G12" s="1"/>
  <c r="G11"/>
  <c r="G9"/>
  <c r="G7"/>
  <c r="I10"/>
  <c r="I8"/>
  <c r="G5" i="21"/>
  <c r="G7"/>
  <c r="G9"/>
  <c r="G11"/>
  <c r="E4"/>
  <c r="E12" s="1"/>
  <c r="E10"/>
  <c r="E8"/>
  <c r="G4"/>
  <c r="G6"/>
  <c r="G8"/>
  <c r="I4"/>
  <c r="I6"/>
  <c r="I8"/>
  <c r="D24"/>
  <c r="E18" i="20"/>
  <c r="G12" i="19"/>
  <c r="E7"/>
  <c r="E5"/>
  <c r="E9"/>
  <c r="D24"/>
  <c r="E18" s="1"/>
  <c r="E4"/>
  <c r="E6"/>
  <c r="E8"/>
  <c r="E10"/>
  <c r="E4" i="18"/>
  <c r="E11"/>
  <c r="E9"/>
  <c r="E7"/>
  <c r="E5"/>
  <c r="E12"/>
  <c r="E10"/>
  <c r="E8"/>
  <c r="D24"/>
  <c r="E18" s="1"/>
  <c r="E11" i="16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23" l="1"/>
  <c r="E19"/>
  <c r="E15"/>
  <c r="E23" s="1"/>
  <c r="E20"/>
  <c r="E16"/>
  <c r="E21"/>
  <c r="E17"/>
  <c r="E22"/>
  <c r="E12" i="22"/>
  <c r="I12"/>
  <c r="G12"/>
  <c r="E21"/>
  <c r="E17"/>
  <c r="E22"/>
  <c r="E18"/>
  <c r="E19"/>
  <c r="E15"/>
  <c r="E20"/>
  <c r="E12" i="20"/>
  <c r="I12"/>
  <c r="I12" i="21"/>
  <c r="G12"/>
  <c r="E19"/>
  <c r="E15"/>
  <c r="E20"/>
  <c r="E16"/>
  <c r="E21"/>
  <c r="E17"/>
  <c r="E22"/>
  <c r="E18"/>
  <c r="E19" i="20"/>
  <c r="E15"/>
  <c r="E20"/>
  <c r="E16"/>
  <c r="E21"/>
  <c r="E17"/>
  <c r="E22"/>
  <c r="E19" i="19"/>
  <c r="E15"/>
  <c r="E20"/>
  <c r="E16"/>
  <c r="E21"/>
  <c r="E17"/>
  <c r="E22"/>
  <c r="E19" i="18"/>
  <c r="E15"/>
  <c r="E20"/>
  <c r="E16"/>
  <c r="E21"/>
  <c r="E17"/>
  <c r="E22"/>
  <c r="E12" i="14"/>
  <c r="E13" i="1"/>
  <c r="G13"/>
</calcChain>
</file>

<file path=xl/sharedStrings.xml><?xml version="1.0" encoding="utf-8"?>
<sst xmlns="http://schemas.openxmlformats.org/spreadsheetml/2006/main" count="277" uniqueCount="30">
  <si>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</si>
  <si>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</si>
  <si>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</si>
  <si>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</si>
  <si>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</si>
  <si>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</si>
  <si>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</si>
  <si>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</si>
  <si>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</si>
  <si>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</si>
  <si>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</si>
  <si>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</si>
  <si>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</si>
  <si>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</si>
  <si>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</si>
  <si>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</si>
  <si>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</si>
  <si>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</si>
  <si>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</si>
  <si>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</si>
  <si>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</si>
  <si>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</si>
  <si>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</si>
  <si>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</si>
  <si>
    <t>MAIO</t>
  </si>
  <si>
    <t>JUNHO</t>
  </si>
  <si>
    <t>JULHO</t>
  </si>
  <si>
    <t>AGOSTO</t>
  </si>
  <si>
    <t>OUTUBRO</t>
  </si>
  <si>
    <t>NOVEMBRO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</si>
</sst>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right" vertical="center" indent="1"/>
    </xf>
    <xf numFmtId="4" fontId="7" fillId="4" borderId="22" xfId="1" applyNumberFormat="1" applyFont="1" applyFill="1" applyBorder="1"/>
    <xf numFmtId="40" fontId="7" fillId="4" borderId="22" xfId="2" applyNumberFormat="1" applyFont="1" applyFill="1" applyBorder="1"/>
    <xf numFmtId="165" fontId="7" fillId="4" borderId="22" xfId="3" applyNumberFormat="1" applyFont="1" applyFill="1" applyBorder="1" applyAlignment="1">
      <alignment horizontal="right" indent="1"/>
    </xf>
    <xf numFmtId="165" fontId="7" fillId="5" borderId="6" xfId="3" applyNumberFormat="1" applyFont="1" applyFill="1" applyBorder="1" applyAlignment="1">
      <alignment horizontal="right" indent="1"/>
    </xf>
    <xf numFmtId="165" fontId="7" fillId="4" borderId="6" xfId="3" applyNumberFormat="1" applyFont="1" applyFill="1" applyBorder="1" applyAlignment="1">
      <alignment horizontal="right" indent="1"/>
    </xf>
    <xf numFmtId="165" fontId="7" fillId="5" borderId="18" xfId="3" applyNumberFormat="1" applyFont="1" applyFill="1" applyBorder="1" applyAlignment="1">
      <alignment horizontal="right" indent="1"/>
    </xf>
    <xf numFmtId="4" fontId="10" fillId="6" borderId="8" xfId="1" applyNumberFormat="1" applyFont="1" applyFill="1" applyBorder="1" applyAlignment="1">
      <alignment vertical="center"/>
    </xf>
    <xf numFmtId="4" fontId="10" fillId="6" borderId="9" xfId="1" applyNumberFormat="1" applyFont="1" applyFill="1" applyBorder="1" applyAlignment="1">
      <alignment vertical="center"/>
    </xf>
    <xf numFmtId="4" fontId="10" fillId="6" borderId="12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7" fillId="4" borderId="22" xfId="1" applyNumberFormat="1" applyFont="1" applyFill="1" applyBorder="1" applyAlignment="1">
      <alignment vertical="center"/>
    </xf>
    <xf numFmtId="40" fontId="7" fillId="4" borderId="22" xfId="2" applyNumberFormat="1" applyFont="1" applyFill="1" applyBorder="1" applyAlignment="1">
      <alignment vertical="center"/>
    </xf>
    <xf numFmtId="165" fontId="7" fillId="4" borderId="22" xfId="3" applyNumberFormat="1" applyFont="1" applyFill="1" applyBorder="1" applyAlignment="1">
      <alignment horizontal="right" vertical="center"/>
    </xf>
    <xf numFmtId="4" fontId="7" fillId="5" borderId="6" xfId="1" applyNumberFormat="1" applyFont="1" applyFill="1" applyBorder="1" applyAlignment="1">
      <alignment vertical="center"/>
    </xf>
    <xf numFmtId="40" fontId="7" fillId="5" borderId="6" xfId="2" applyNumberFormat="1" applyFont="1" applyFill="1" applyBorder="1" applyAlignment="1">
      <alignment vertical="center"/>
    </xf>
    <xf numFmtId="165" fontId="7" fillId="5" borderId="6" xfId="3" applyNumberFormat="1" applyFont="1" applyFill="1" applyBorder="1" applyAlignment="1">
      <alignment horizontal="right" vertical="center"/>
    </xf>
    <xf numFmtId="4" fontId="7" fillId="4" borderId="6" xfId="1" applyNumberFormat="1" applyFont="1" applyFill="1" applyBorder="1" applyAlignment="1">
      <alignment vertical="center"/>
    </xf>
    <xf numFmtId="40" fontId="7" fillId="4" borderId="6" xfId="2" applyNumberFormat="1" applyFont="1" applyFill="1" applyBorder="1" applyAlignment="1">
      <alignment vertical="center"/>
    </xf>
    <xf numFmtId="165" fontId="7" fillId="4" borderId="6" xfId="3" applyNumberFormat="1" applyFont="1" applyFill="1" applyBorder="1" applyAlignment="1">
      <alignment horizontal="right" vertical="center"/>
    </xf>
    <xf numFmtId="4" fontId="7" fillId="5" borderId="18" xfId="1" applyNumberFormat="1" applyFont="1" applyFill="1" applyBorder="1" applyAlignment="1">
      <alignment vertical="center"/>
    </xf>
    <xf numFmtId="40" fontId="7" fillId="5" borderId="18" xfId="2" applyNumberFormat="1" applyFont="1" applyFill="1" applyBorder="1" applyAlignment="1">
      <alignment vertical="center"/>
    </xf>
    <xf numFmtId="165" fontId="7" fillId="5" borderId="18" xfId="3" applyNumberFormat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7" fillId="4" borderId="0" xfId="1" applyNumberFormat="1" applyFont="1" applyFill="1"/>
    <xf numFmtId="40" fontId="7" fillId="4" borderId="0" xfId="2" applyNumberFormat="1" applyFont="1" applyFill="1"/>
    <xf numFmtId="2" fontId="7" fillId="4" borderId="0" xfId="3" applyNumberFormat="1" applyFont="1" applyFill="1"/>
    <xf numFmtId="4" fontId="7" fillId="5" borderId="0" xfId="1" applyNumberFormat="1" applyFont="1" applyFill="1"/>
    <xf numFmtId="40" fontId="7" fillId="5" borderId="0" xfId="2" applyNumberFormat="1" applyFont="1" applyFill="1"/>
    <xf numFmtId="2" fontId="7" fillId="5" borderId="0" xfId="3" applyNumberFormat="1" applyFont="1" applyFill="1"/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4" fontId="8" fillId="6" borderId="23" xfId="1" applyNumberFormat="1" applyFont="1" applyFill="1" applyBorder="1" applyAlignment="1">
      <alignment vertical="center"/>
    </xf>
    <xf numFmtId="4" fontId="8" fillId="6" borderId="24" xfId="1" applyNumberFormat="1" applyFont="1" applyFill="1" applyBorder="1" applyAlignment="1">
      <alignment vertical="center"/>
    </xf>
    <xf numFmtId="4" fontId="7" fillId="4" borderId="25" xfId="1" applyNumberFormat="1" applyFont="1" applyFill="1" applyBorder="1"/>
    <xf numFmtId="40" fontId="7" fillId="4" borderId="25" xfId="2" applyNumberFormat="1" applyFont="1" applyFill="1" applyBorder="1"/>
    <xf numFmtId="4" fontId="7" fillId="4" borderId="26" xfId="1" applyNumberFormat="1" applyFont="1" applyFill="1" applyBorder="1"/>
    <xf numFmtId="4" fontId="7" fillId="5" borderId="27" xfId="1" applyNumberFormat="1" applyFont="1" applyFill="1" applyBorder="1"/>
    <xf numFmtId="40" fontId="7" fillId="5" borderId="27" xfId="2" applyNumberFormat="1" applyFont="1" applyFill="1" applyBorder="1"/>
    <xf numFmtId="4" fontId="7" fillId="5" borderId="28" xfId="1" applyNumberFormat="1" applyFont="1" applyFill="1" applyBorder="1"/>
    <xf numFmtId="4" fontId="7" fillId="4" borderId="27" xfId="1" applyNumberFormat="1" applyFont="1" applyFill="1" applyBorder="1"/>
    <xf numFmtId="40" fontId="7" fillId="4" borderId="27" xfId="2" applyNumberFormat="1" applyFont="1" applyFill="1" applyBorder="1"/>
    <xf numFmtId="4" fontId="7" fillId="4" borderId="28" xfId="1" applyNumberFormat="1" applyFont="1" applyFill="1" applyBorder="1"/>
    <xf numFmtId="4" fontId="7" fillId="5" borderId="29" xfId="1" applyNumberFormat="1" applyFont="1" applyFill="1" applyBorder="1"/>
    <xf numFmtId="40" fontId="7" fillId="5" borderId="29" xfId="2" applyNumberFormat="1" applyFont="1" applyFill="1" applyBorder="1"/>
    <xf numFmtId="4" fontId="7" fillId="5" borderId="30" xfId="1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SET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79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75"/>
                  <c:y val="-0.1012979918207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88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628423.79</c:v>
                </c:pt>
                <c:pt idx="2">
                  <c:v>97404303.059999987</c:v>
                </c:pt>
                <c:pt idx="3">
                  <c:v>13284196.689999999</c:v>
                </c:pt>
                <c:pt idx="4">
                  <c:v>460659.20000000001</c:v>
                </c:pt>
                <c:pt idx="5">
                  <c:v>75213.95</c:v>
                </c:pt>
                <c:pt idx="6">
                  <c:v>3864992.96</c:v>
                </c:pt>
                <c:pt idx="7">
                  <c:v>31693911.759999998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17"/>
          <c:w val="9.7320680119590941E-2"/>
          <c:h val="0.560710492583782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OUT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159819696450986"/>
          <c:y val="4.5664880125278466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2.6068127353646008E-2"/>
          <c:y val="0.21936153329671004"/>
          <c:w val="0.819827644099492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742E-2"/>
                  <c:y val="1.3396854804914095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76E-2"/>
                  <c:y val="7.8100531551203167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91"/>
                  <c:y val="5.1829991839255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909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658740.88000000012</c:v>
                </c:pt>
                <c:pt idx="2">
                  <c:v>107300616.70999996</c:v>
                </c:pt>
                <c:pt idx="3">
                  <c:v>13575998.829999998</c:v>
                </c:pt>
                <c:pt idx="4">
                  <c:v>460659.20000000001</c:v>
                </c:pt>
                <c:pt idx="5">
                  <c:v>107037.95</c:v>
                </c:pt>
                <c:pt idx="6">
                  <c:v>4274955.1900000004</c:v>
                </c:pt>
                <c:pt idx="7">
                  <c:v>35210493.280000001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26"/>
          <c:w val="9.7320680119590941E-2"/>
          <c:h val="0.560710492583782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NOV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2.6068127353646008E-2"/>
          <c:y val="0.21936153329671004"/>
          <c:w val="0.819827644099492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77E-2"/>
                  <c:y val="1.3396854804914099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19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182999183925541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-0.15975750313819459"/>
                  <c:y val="-9.29242668195887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7.6390885921868462E-2"/>
                  <c:y val="-5.2802223251505326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NOVEMBRO!$C$15:$C$22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NOVEMBRO!$D$15:$D$22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735789.20000000007</c:v>
                </c:pt>
                <c:pt idx="2">
                  <c:v>117233690.67999996</c:v>
                </c:pt>
                <c:pt idx="3">
                  <c:v>13837104.789999999</c:v>
                </c:pt>
                <c:pt idx="4">
                  <c:v>460659.20000000001</c:v>
                </c:pt>
                <c:pt idx="5">
                  <c:v>553565.79</c:v>
                </c:pt>
                <c:pt idx="6">
                  <c:v>38727466.349999994</c:v>
                </c:pt>
                <c:pt idx="7">
                  <c:v>4688492.2000000011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31"/>
          <c:w val="9.7320680119590941E-2"/>
          <c:h val="0.560710492583783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4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81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7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62"/>
                  <c:y val="-0.1507544405786489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3"/>
          <c:w val="9.7320680119590941E-2"/>
          <c:h val="0.560710492583778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87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32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74"/>
                  <c:y val="-0.15075444057864898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8"/>
          <c:w val="9.7320680119590941E-2"/>
          <c:h val="0.560710492583779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95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35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79"/>
                  <c:y val="-0.1507544405786490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4"/>
          <c:w val="9.7320680119590941E-2"/>
          <c:h val="0.560710492583779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96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582571740894515"/>
                  <c:y val="7.69965818226211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5579494176757053"/>
                  <c:y val="-7.878685222486725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63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5.1403394226336288E-2"/>
                  <c:y val="5.8547885002746783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MAIO'!$D$15:$D$22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2"/>
          <c:w val="9.7320680119590941E-2"/>
          <c:h val="0.560710492583780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JUN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16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56"/>
                  <c:y val="-0.10129799182078991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97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JUN'!$D$15:$D$22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446187.37</c:v>
                </c:pt>
                <c:pt idx="2">
                  <c:v>64133629.669999994</c:v>
                </c:pt>
                <c:pt idx="3">
                  <c:v>12618960.67</c:v>
                </c:pt>
                <c:pt idx="4">
                  <c:v>460659.20000000001</c:v>
                </c:pt>
                <c:pt idx="5">
                  <c:v>57798.169999999991</c:v>
                </c:pt>
                <c:pt idx="6">
                  <c:v>2544700.2000000002</c:v>
                </c:pt>
                <c:pt idx="7">
                  <c:v>19973182.280000001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8"/>
          <c:w val="9.7320680119590941E-2"/>
          <c:h val="0.560710492583780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JUL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37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61"/>
                  <c:y val="-0.10129799182078994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2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JUL'!$C$15:$C$22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JUL'!$D$15:$D$22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554638.79</c:v>
                </c:pt>
                <c:pt idx="2">
                  <c:v>76648930.829999998</c:v>
                </c:pt>
                <c:pt idx="3">
                  <c:v>12802211.66</c:v>
                </c:pt>
                <c:pt idx="4">
                  <c:v>460659.20000000001</c:v>
                </c:pt>
                <c:pt idx="5">
                  <c:v>60771.97</c:v>
                </c:pt>
                <c:pt idx="6">
                  <c:v>2952588.28</c:v>
                </c:pt>
                <c:pt idx="7">
                  <c:v>24652563.32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3"/>
          <c:w val="9.7320680119590941E-2"/>
          <c:h val="0.560710492583781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AGO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58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67"/>
                  <c:y val="-0.10129799182078997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4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575052.99</c:v>
                </c:pt>
                <c:pt idx="2">
                  <c:v>86663019.689999998</c:v>
                </c:pt>
                <c:pt idx="3">
                  <c:v>13123375.759999998</c:v>
                </c:pt>
                <c:pt idx="4">
                  <c:v>460659.20000000001</c:v>
                </c:pt>
                <c:pt idx="5">
                  <c:v>65839.25</c:v>
                </c:pt>
                <c:pt idx="6">
                  <c:v>3454988.88</c:v>
                </c:pt>
                <c:pt idx="7">
                  <c:v>28176938.689999998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9"/>
          <c:w val="9.7320680119590941E-2"/>
          <c:h val="0.560710492583781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94" t="s">
        <v>19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7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00" t="s">
        <v>17</v>
      </c>
      <c r="B13" s="101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91" t="s">
        <v>18</v>
      </c>
      <c r="B14" s="91"/>
      <c r="C14" s="91"/>
      <c r="D14" s="91"/>
      <c r="E14" s="91"/>
      <c r="F14" s="91"/>
      <c r="G14" s="91"/>
      <c r="H14" s="91"/>
      <c r="I14" s="91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3" sqref="G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27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102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71">
        <v>10000000</v>
      </c>
      <c r="D4" s="72">
        <v>0</v>
      </c>
      <c r="E4" s="73">
        <f>(D4/D$12)*100</f>
        <v>0</v>
      </c>
      <c r="F4" s="71">
        <v>100000</v>
      </c>
      <c r="G4" s="73">
        <f t="shared" ref="G4:I11" si="0">(F4/F$12)*100</f>
        <v>6.7791232183036079E-2</v>
      </c>
      <c r="H4" s="71">
        <v>9900000</v>
      </c>
      <c r="I4" s="73">
        <f t="shared" si="0"/>
        <v>11.032136357017267</v>
      </c>
    </row>
    <row r="5" spans="1:9" s="1" customFormat="1" ht="12.95" customHeight="1">
      <c r="A5" s="16">
        <v>1869</v>
      </c>
      <c r="B5" s="40" t="s">
        <v>9</v>
      </c>
      <c r="C5" s="74">
        <v>2269888</v>
      </c>
      <c r="D5" s="75">
        <v>53370.8</v>
      </c>
      <c r="E5" s="76">
        <f t="shared" ref="E5:E11" si="1">(D5/D$12)*100</f>
        <v>0.35838987505827818</v>
      </c>
      <c r="F5" s="74">
        <v>628423.79</v>
      </c>
      <c r="G5" s="76">
        <f t="shared" si="0"/>
        <v>0.42601623057233506</v>
      </c>
      <c r="H5" s="74">
        <v>1641464.21</v>
      </c>
      <c r="I5" s="76">
        <f t="shared" si="0"/>
        <v>1.8291774737256188</v>
      </c>
    </row>
    <row r="6" spans="1:9" s="1" customFormat="1" ht="12.95" customHeight="1">
      <c r="A6" s="15">
        <v>11134</v>
      </c>
      <c r="B6" s="39" t="s">
        <v>10</v>
      </c>
      <c r="C6" s="77">
        <v>159864465.74000001</v>
      </c>
      <c r="D6" s="78">
        <v>10741283.370000001</v>
      </c>
      <c r="E6" s="79">
        <f t="shared" si="1"/>
        <v>72.128714670566325</v>
      </c>
      <c r="F6" s="77">
        <v>97404303.059999987</v>
      </c>
      <c r="G6" s="79">
        <f t="shared" si="0"/>
        <v>66.0315772436727</v>
      </c>
      <c r="H6" s="77">
        <v>62460162.680000022</v>
      </c>
      <c r="I6" s="79">
        <f t="shared" si="0"/>
        <v>69.602932481539526</v>
      </c>
    </row>
    <row r="7" spans="1:9" s="1" customFormat="1" ht="12.95" customHeight="1">
      <c r="A7" s="16">
        <v>1858</v>
      </c>
      <c r="B7" s="40" t="s">
        <v>11</v>
      </c>
      <c r="C7" s="74">
        <v>21677667</v>
      </c>
      <c r="D7" s="75">
        <v>160820.93</v>
      </c>
      <c r="E7" s="76">
        <f t="shared" si="1"/>
        <v>1.0799274698797112</v>
      </c>
      <c r="F7" s="74">
        <v>13284196.689999999</v>
      </c>
      <c r="G7" s="76">
        <f t="shared" si="0"/>
        <v>9.0055206217690937</v>
      </c>
      <c r="H7" s="74">
        <v>8393470.3100000005</v>
      </c>
      <c r="I7" s="76">
        <f t="shared" si="0"/>
        <v>9.353324138231919</v>
      </c>
    </row>
    <row r="8" spans="1:9" s="1" customFormat="1" ht="12.95" customHeight="1">
      <c r="A8" s="15">
        <v>1882</v>
      </c>
      <c r="B8" s="39" t="s">
        <v>12</v>
      </c>
      <c r="C8" s="77">
        <v>2523804</v>
      </c>
      <c r="D8" s="78">
        <v>0</v>
      </c>
      <c r="E8" s="79">
        <f t="shared" si="1"/>
        <v>0</v>
      </c>
      <c r="F8" s="77">
        <v>460659.20000000001</v>
      </c>
      <c r="G8" s="79">
        <f t="shared" si="0"/>
        <v>0.31228654784451654</v>
      </c>
      <c r="H8" s="77">
        <v>2063144.8</v>
      </c>
      <c r="I8" s="79">
        <f t="shared" si="0"/>
        <v>2.2990802785728404</v>
      </c>
    </row>
    <row r="9" spans="1:9" s="1" customFormat="1" ht="12.95" customHeight="1">
      <c r="A9" s="16">
        <v>11135</v>
      </c>
      <c r="B9" s="40" t="s">
        <v>13</v>
      </c>
      <c r="C9" s="74">
        <v>2399797</v>
      </c>
      <c r="D9" s="75">
        <v>9374.7000000000007</v>
      </c>
      <c r="E9" s="76">
        <f t="shared" si="1"/>
        <v>6.2951980515728465E-2</v>
      </c>
      <c r="F9" s="74">
        <v>75213.95</v>
      </c>
      <c r="G9" s="76">
        <f t="shared" si="0"/>
        <v>5.0988463478532656E-2</v>
      </c>
      <c r="H9" s="74">
        <v>2324583.0499999998</v>
      </c>
      <c r="I9" s="76">
        <f t="shared" si="0"/>
        <v>2.5904158768496046</v>
      </c>
    </row>
    <row r="10" spans="1:9" s="1" customFormat="1" ht="12.95" customHeight="1">
      <c r="A10" s="15">
        <v>1786</v>
      </c>
      <c r="B10" s="39" t="s">
        <v>15</v>
      </c>
      <c r="C10" s="77">
        <v>6820000</v>
      </c>
      <c r="D10" s="78">
        <v>410004.07999999996</v>
      </c>
      <c r="E10" s="79">
        <f t="shared" si="1"/>
        <v>2.7532154474840977</v>
      </c>
      <c r="F10" s="77">
        <v>3864992.96</v>
      </c>
      <c r="G10" s="79">
        <f t="shared" si="0"/>
        <v>2.6201263513715984</v>
      </c>
      <c r="H10" s="77">
        <v>2955007.04</v>
      </c>
      <c r="I10" s="79">
        <f t="shared" si="0"/>
        <v>3.2929333940632297</v>
      </c>
    </row>
    <row r="11" spans="1:9" s="1" customFormat="1" ht="12.95" customHeight="1">
      <c r="A11" s="16">
        <v>9359</v>
      </c>
      <c r="B11" s="40" t="s">
        <v>16</v>
      </c>
      <c r="C11" s="80">
        <v>31693911.759999998</v>
      </c>
      <c r="D11" s="81">
        <v>3516973.0700000003</v>
      </c>
      <c r="E11" s="82">
        <f t="shared" si="1"/>
        <v>23.616800556495857</v>
      </c>
      <c r="F11" s="80">
        <v>31693911.759999998</v>
      </c>
      <c r="G11" s="82">
        <f t="shared" si="0"/>
        <v>21.485693309108175</v>
      </c>
      <c r="H11" s="80">
        <v>0</v>
      </c>
      <c r="I11" s="82">
        <f t="shared" si="0"/>
        <v>0</v>
      </c>
    </row>
    <row r="12" spans="1:9" s="1" customFormat="1" ht="15" customHeight="1">
      <c r="A12" s="100" t="s">
        <v>17</v>
      </c>
      <c r="B12" s="100"/>
      <c r="C12" s="21">
        <f>SUM(C4:C11)</f>
        <v>237249533.5</v>
      </c>
      <c r="D12" s="21">
        <f>SUM(D4:D11)</f>
        <v>14891826.950000001</v>
      </c>
      <c r="E12" s="59">
        <f t="shared" ref="E12:I12" si="2">SUM(E4:E11)</f>
        <v>100</v>
      </c>
      <c r="F12" s="21">
        <f t="shared" si="2"/>
        <v>147511701.41</v>
      </c>
      <c r="G12" s="59">
        <f t="shared" si="2"/>
        <v>99.999999999999986</v>
      </c>
      <c r="H12" s="21">
        <f t="shared" si="2"/>
        <v>89737832.090000018</v>
      </c>
      <c r="I12" s="59">
        <f t="shared" si="2"/>
        <v>100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2" si="3">F4</f>
        <v>100000</v>
      </c>
      <c r="E15" s="13">
        <f>(D15/D$24)*100</f>
        <v>6.7791232183036079E-2</v>
      </c>
    </row>
    <row r="16" spans="1:9">
      <c r="C16" s="14">
        <v>1869</v>
      </c>
      <c r="D16" s="12">
        <f t="shared" si="3"/>
        <v>628423.79</v>
      </c>
      <c r="E16" s="13">
        <f t="shared" ref="E16:E22" si="4">(D16/D$24)*100</f>
        <v>0.42601623057233506</v>
      </c>
    </row>
    <row r="17" spans="3:5">
      <c r="C17" s="14">
        <v>11134</v>
      </c>
      <c r="D17" s="12">
        <f t="shared" si="3"/>
        <v>97404303.059999987</v>
      </c>
      <c r="E17" s="13">
        <f t="shared" si="4"/>
        <v>66.0315772436727</v>
      </c>
    </row>
    <row r="18" spans="3:5">
      <c r="C18" s="14">
        <v>1858</v>
      </c>
      <c r="D18" s="12">
        <f t="shared" si="3"/>
        <v>13284196.689999999</v>
      </c>
      <c r="E18" s="13">
        <f t="shared" si="4"/>
        <v>9.0055206217690937</v>
      </c>
    </row>
    <row r="19" spans="3:5">
      <c r="C19" s="14">
        <v>1882</v>
      </c>
      <c r="D19" s="12">
        <f t="shared" si="3"/>
        <v>460659.20000000001</v>
      </c>
      <c r="E19" s="13">
        <f t="shared" si="4"/>
        <v>0.31228654784451654</v>
      </c>
    </row>
    <row r="20" spans="3:5">
      <c r="C20" s="14">
        <v>11135</v>
      </c>
      <c r="D20" s="12">
        <f t="shared" si="3"/>
        <v>75213.95</v>
      </c>
      <c r="E20" s="13">
        <f t="shared" si="4"/>
        <v>5.0988463478532656E-2</v>
      </c>
    </row>
    <row r="21" spans="3:5">
      <c r="C21" s="14">
        <v>1786</v>
      </c>
      <c r="D21" s="12">
        <f t="shared" si="3"/>
        <v>3864992.96</v>
      </c>
      <c r="E21" s="13">
        <f t="shared" si="4"/>
        <v>2.6201263513715984</v>
      </c>
    </row>
    <row r="22" spans="3:5">
      <c r="C22" s="14">
        <v>9359</v>
      </c>
      <c r="D22" s="12">
        <f t="shared" si="3"/>
        <v>31693911.759999998</v>
      </c>
      <c r="E22" s="13">
        <f t="shared" si="4"/>
        <v>21.485693309108175</v>
      </c>
    </row>
    <row r="23" spans="3:5">
      <c r="D23" s="4"/>
      <c r="E23" s="13"/>
    </row>
    <row r="24" spans="3:5">
      <c r="D24" s="4">
        <f>SUM(D15:D23)</f>
        <v>147511701.41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5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D2" sqref="D2:E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28</v>
      </c>
      <c r="E2" s="95"/>
      <c r="F2" s="2" t="s">
        <v>2</v>
      </c>
      <c r="G2" s="2"/>
      <c r="H2" s="99" t="s">
        <v>3</v>
      </c>
      <c r="I2" s="103"/>
    </row>
    <row r="3" spans="1:9" s="1" customFormat="1" ht="15" customHeight="1" thickBot="1">
      <c r="A3" s="95"/>
      <c r="B3" s="96"/>
      <c r="C3" s="98"/>
      <c r="D3" s="69" t="s">
        <v>4</v>
      </c>
      <c r="E3" s="69" t="s">
        <v>5</v>
      </c>
      <c r="F3" s="69" t="s">
        <v>4</v>
      </c>
      <c r="G3" s="69" t="s">
        <v>5</v>
      </c>
      <c r="H3" s="69" t="s">
        <v>4</v>
      </c>
      <c r="I3" s="70" t="s">
        <v>5</v>
      </c>
    </row>
    <row r="4" spans="1:9" s="1" customFormat="1" ht="12.95" customHeight="1">
      <c r="A4" s="15">
        <v>1843</v>
      </c>
      <c r="B4" s="39" t="s">
        <v>8</v>
      </c>
      <c r="C4" s="85">
        <v>10000000</v>
      </c>
      <c r="D4" s="86">
        <v>0</v>
      </c>
      <c r="E4" s="87">
        <f>(D4/D$12)*100</f>
        <v>0</v>
      </c>
      <c r="F4" s="85">
        <v>100000</v>
      </c>
      <c r="G4" s="87">
        <f>(F4/F$12)*100</f>
        <v>6.1847316746902074E-2</v>
      </c>
      <c r="H4" s="85">
        <v>9900000</v>
      </c>
      <c r="I4" s="87">
        <f>(H4/H$12)*100</f>
        <v>12.519346028444058</v>
      </c>
    </row>
    <row r="5" spans="1:9" s="1" customFormat="1" ht="12.95" customHeight="1">
      <c r="A5" s="16">
        <v>1869</v>
      </c>
      <c r="B5" s="40" t="s">
        <v>9</v>
      </c>
      <c r="C5" s="88">
        <v>2269888</v>
      </c>
      <c r="D5" s="89">
        <v>30317.09</v>
      </c>
      <c r="E5" s="90">
        <f t="shared" ref="E5:E11" si="0">(D5/D$12)*100</f>
        <v>0.21385001306885132</v>
      </c>
      <c r="F5" s="88">
        <v>658740.88000000012</v>
      </c>
      <c r="G5" s="90">
        <f t="shared" ref="G5:G11" si="1">(F5/F$12)*100</f>
        <v>0.40741355859493017</v>
      </c>
      <c r="H5" s="88">
        <v>1611147.1199999999</v>
      </c>
      <c r="I5" s="90">
        <f t="shared" ref="I5:I11" si="2">(H5/H$12)*100</f>
        <v>2.0374250806071799</v>
      </c>
    </row>
    <row r="6" spans="1:9" s="1" customFormat="1" ht="12.95" customHeight="1">
      <c r="A6" s="15">
        <v>11134</v>
      </c>
      <c r="B6" s="39" t="s">
        <v>10</v>
      </c>
      <c r="C6" s="85">
        <v>159864465.74000001</v>
      </c>
      <c r="D6" s="86">
        <v>9896313.6500000004</v>
      </c>
      <c r="E6" s="87">
        <f t="shared" si="0"/>
        <v>69.806396437981093</v>
      </c>
      <c r="F6" s="85">
        <v>107300616.70999996</v>
      </c>
      <c r="G6" s="87">
        <f t="shared" si="1"/>
        <v>66.362552288013006</v>
      </c>
      <c r="H6" s="85">
        <v>52563849.030000046</v>
      </c>
      <c r="I6" s="87">
        <f t="shared" si="2"/>
        <v>66.471213595299417</v>
      </c>
    </row>
    <row r="7" spans="1:9" s="1" customFormat="1" ht="12.95" customHeight="1">
      <c r="A7" s="16">
        <v>1858</v>
      </c>
      <c r="B7" s="40" t="s">
        <v>11</v>
      </c>
      <c r="C7" s="88">
        <v>21677667</v>
      </c>
      <c r="D7" s="89">
        <v>291802.13999999996</v>
      </c>
      <c r="E7" s="90">
        <f t="shared" si="0"/>
        <v>2.0583074250371252</v>
      </c>
      <c r="F7" s="88">
        <v>13575998.829999998</v>
      </c>
      <c r="G7" s="90">
        <f t="shared" si="1"/>
        <v>8.3963909979458187</v>
      </c>
      <c r="H7" s="88">
        <v>8101668.1700000018</v>
      </c>
      <c r="I7" s="90">
        <f t="shared" si="2"/>
        <v>10.245210831097088</v>
      </c>
    </row>
    <row r="8" spans="1:9" s="1" customFormat="1" ht="12.95" customHeight="1">
      <c r="A8" s="15">
        <v>1882</v>
      </c>
      <c r="B8" s="39" t="s">
        <v>12</v>
      </c>
      <c r="C8" s="85">
        <v>2523804</v>
      </c>
      <c r="D8" s="86">
        <v>0</v>
      </c>
      <c r="E8" s="87">
        <f t="shared" si="0"/>
        <v>0</v>
      </c>
      <c r="F8" s="85">
        <v>460659.20000000001</v>
      </c>
      <c r="G8" s="87">
        <f t="shared" si="1"/>
        <v>0.28490535454774513</v>
      </c>
      <c r="H8" s="85">
        <v>2063144.8</v>
      </c>
      <c r="I8" s="87">
        <f t="shared" si="2"/>
        <v>2.609012490705557</v>
      </c>
    </row>
    <row r="9" spans="1:9" s="1" customFormat="1" ht="12.95" customHeight="1">
      <c r="A9" s="16">
        <v>11135</v>
      </c>
      <c r="B9" s="40" t="s">
        <v>13</v>
      </c>
      <c r="C9" s="88">
        <v>2399797</v>
      </c>
      <c r="D9" s="89">
        <v>31824</v>
      </c>
      <c r="E9" s="90">
        <f t="shared" si="0"/>
        <v>0.22447942120774536</v>
      </c>
      <c r="F9" s="88">
        <v>107037.95</v>
      </c>
      <c r="G9" s="90">
        <f t="shared" si="1"/>
        <v>6.6200099975890672E-2</v>
      </c>
      <c r="H9" s="88">
        <v>2292759.0499999998</v>
      </c>
      <c r="I9" s="90">
        <f t="shared" si="2"/>
        <v>2.8993781724037042</v>
      </c>
    </row>
    <row r="10" spans="1:9" s="1" customFormat="1" ht="12.95" customHeight="1">
      <c r="A10" s="15">
        <v>1786</v>
      </c>
      <c r="B10" s="39" t="s">
        <v>15</v>
      </c>
      <c r="C10" s="85">
        <v>6820000</v>
      </c>
      <c r="D10" s="86">
        <v>409962.22999999992</v>
      </c>
      <c r="E10" s="87">
        <f t="shared" si="0"/>
        <v>2.8917824317319183</v>
      </c>
      <c r="F10" s="85">
        <v>4274955.1900000004</v>
      </c>
      <c r="G10" s="87">
        <f t="shared" si="1"/>
        <v>2.6439450771474298</v>
      </c>
      <c r="H10" s="85">
        <v>2545044.8099999996</v>
      </c>
      <c r="I10" s="87">
        <f t="shared" si="2"/>
        <v>3.2184138014429959</v>
      </c>
    </row>
    <row r="11" spans="1:9" s="1" customFormat="1" ht="12.95" customHeight="1">
      <c r="A11" s="16">
        <v>9359</v>
      </c>
      <c r="B11" s="40" t="s">
        <v>16</v>
      </c>
      <c r="C11" s="88">
        <v>35210493.280000001</v>
      </c>
      <c r="D11" s="89">
        <v>3516581.52</v>
      </c>
      <c r="E11" s="90">
        <f t="shared" si="0"/>
        <v>24.805184270973275</v>
      </c>
      <c r="F11" s="88">
        <v>35210493.280000001</v>
      </c>
      <c r="G11" s="90">
        <f t="shared" si="1"/>
        <v>21.776745307028271</v>
      </c>
      <c r="H11" s="88">
        <v>0</v>
      </c>
      <c r="I11" s="90">
        <f t="shared" si="2"/>
        <v>0</v>
      </c>
    </row>
    <row r="12" spans="1:9" s="1" customFormat="1" ht="15" customHeight="1">
      <c r="A12" s="100" t="s">
        <v>17</v>
      </c>
      <c r="B12" s="100"/>
      <c r="C12" s="21">
        <f>SUM(C4:C11)</f>
        <v>240766115.02000001</v>
      </c>
      <c r="D12" s="21">
        <f>SUM(D4:D11)</f>
        <v>14176800.630000001</v>
      </c>
      <c r="E12" s="21">
        <f t="shared" ref="E12:I12" si="3">SUM(E4:E11)</f>
        <v>100</v>
      </c>
      <c r="F12" s="21">
        <f t="shared" si="3"/>
        <v>161688502.03999996</v>
      </c>
      <c r="G12" s="21">
        <f t="shared" si="3"/>
        <v>100</v>
      </c>
      <c r="H12" s="21">
        <f t="shared" si="3"/>
        <v>79077612.980000049</v>
      </c>
      <c r="I12" s="23">
        <f t="shared" si="3"/>
        <v>99.999999999999986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4">F4</f>
        <v>100000</v>
      </c>
      <c r="E15" s="13">
        <f>(D15/D$24)*100</f>
        <v>6.1847316746902074E-2</v>
      </c>
    </row>
    <row r="16" spans="1:9">
      <c r="C16" s="14">
        <v>1869</v>
      </c>
      <c r="D16" s="12">
        <f t="shared" si="4"/>
        <v>658740.88000000012</v>
      </c>
      <c r="E16" s="13">
        <f t="shared" ref="E16:E22" si="5">(D16/D$24)*100</f>
        <v>0.40741355859493017</v>
      </c>
    </row>
    <row r="17" spans="3:5">
      <c r="C17" s="14">
        <v>11134</v>
      </c>
      <c r="D17" s="12">
        <f t="shared" si="4"/>
        <v>107300616.70999996</v>
      </c>
      <c r="E17" s="13">
        <f t="shared" si="5"/>
        <v>66.362552288013006</v>
      </c>
    </row>
    <row r="18" spans="3:5">
      <c r="C18" s="14">
        <v>1858</v>
      </c>
      <c r="D18" s="12">
        <f t="shared" si="4"/>
        <v>13575998.829999998</v>
      </c>
      <c r="E18" s="13">
        <f t="shared" si="5"/>
        <v>8.3963909979458187</v>
      </c>
    </row>
    <row r="19" spans="3:5">
      <c r="C19" s="14">
        <v>1882</v>
      </c>
      <c r="D19" s="12">
        <f t="shared" si="4"/>
        <v>460659.20000000001</v>
      </c>
      <c r="E19" s="13">
        <f t="shared" si="5"/>
        <v>0.28490535454774513</v>
      </c>
    </row>
    <row r="20" spans="3:5">
      <c r="C20" s="14">
        <v>11135</v>
      </c>
      <c r="D20" s="12">
        <f t="shared" si="4"/>
        <v>107037.95</v>
      </c>
      <c r="E20" s="13">
        <f t="shared" si="5"/>
        <v>6.6200099975890672E-2</v>
      </c>
    </row>
    <row r="21" spans="3:5">
      <c r="C21" s="14">
        <v>1786</v>
      </c>
      <c r="D21" s="12">
        <f>F10</f>
        <v>4274955.1900000004</v>
      </c>
      <c r="E21" s="13">
        <f t="shared" si="5"/>
        <v>2.6439450771474298</v>
      </c>
    </row>
    <row r="22" spans="3:5">
      <c r="C22" s="14">
        <v>9359</v>
      </c>
      <c r="D22" s="12">
        <f>F11</f>
        <v>35210493.280000001</v>
      </c>
      <c r="E22" s="13">
        <f t="shared" si="5"/>
        <v>21.776745307028271</v>
      </c>
    </row>
    <row r="23" spans="3:5">
      <c r="D23" s="4"/>
      <c r="E23" s="13"/>
    </row>
    <row r="24" spans="3:5">
      <c r="D24" s="4">
        <f>SUM(D15:D23)</f>
        <v>161688502.03999996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D30" sqref="D3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29</v>
      </c>
      <c r="E2" s="95"/>
      <c r="F2" s="2" t="s">
        <v>2</v>
      </c>
      <c r="G2" s="2"/>
      <c r="H2" s="99" t="s">
        <v>3</v>
      </c>
      <c r="I2" s="103"/>
    </row>
    <row r="3" spans="1:9" s="1" customFormat="1" ht="15" customHeight="1" thickBot="1">
      <c r="A3" s="95"/>
      <c r="B3" s="96"/>
      <c r="C3" s="98"/>
      <c r="D3" s="83" t="s">
        <v>4</v>
      </c>
      <c r="E3" s="83" t="s">
        <v>5</v>
      </c>
      <c r="F3" s="83" t="s">
        <v>4</v>
      </c>
      <c r="G3" s="83" t="s">
        <v>5</v>
      </c>
      <c r="H3" s="83" t="s">
        <v>4</v>
      </c>
      <c r="I3" s="84" t="s">
        <v>5</v>
      </c>
    </row>
    <row r="4" spans="1:9" s="1" customFormat="1" ht="12.95" customHeight="1">
      <c r="A4" s="15">
        <v>1843</v>
      </c>
      <c r="B4" s="39" t="s">
        <v>8</v>
      </c>
      <c r="C4" s="106">
        <v>10000000</v>
      </c>
      <c r="D4" s="107">
        <v>0</v>
      </c>
      <c r="E4" s="106">
        <f>(D4/D$12)*100</f>
        <v>0</v>
      </c>
      <c r="F4" s="106">
        <v>100000</v>
      </c>
      <c r="G4" s="106">
        <f>(F4/F$12)*100</f>
        <v>5.6709670373968589E-2</v>
      </c>
      <c r="H4" s="106">
        <v>9900000</v>
      </c>
      <c r="I4" s="108">
        <f>(H4/H$12)*100</f>
        <v>14.678339778380794</v>
      </c>
    </row>
    <row r="5" spans="1:9" s="1" customFormat="1" ht="12.95" customHeight="1">
      <c r="A5" s="16">
        <v>1869</v>
      </c>
      <c r="B5" s="40" t="s">
        <v>9</v>
      </c>
      <c r="C5" s="109">
        <v>2269888</v>
      </c>
      <c r="D5" s="110">
        <v>77048.320000000007</v>
      </c>
      <c r="E5" s="109">
        <f t="shared" ref="E5:E11" si="0">(D5/D$12)*100</f>
        <v>0.52598934990542967</v>
      </c>
      <c r="F5" s="109">
        <v>735789.20000000007</v>
      </c>
      <c r="G5" s="109">
        <v>0.41726362996726046</v>
      </c>
      <c r="H5" s="109">
        <v>1534098.7999999998</v>
      </c>
      <c r="I5" s="111">
        <v>2.2745478222228526</v>
      </c>
    </row>
    <row r="6" spans="1:9" s="1" customFormat="1" ht="12.95" customHeight="1">
      <c r="A6" s="15">
        <v>11134</v>
      </c>
      <c r="B6" s="39" t="s">
        <v>10</v>
      </c>
      <c r="C6" s="112">
        <v>159364465.74000001</v>
      </c>
      <c r="D6" s="113">
        <v>9933073.9700000025</v>
      </c>
      <c r="E6" s="112">
        <f t="shared" si="0"/>
        <v>67.810578089734435</v>
      </c>
      <c r="F6" s="112">
        <v>117233690.67999996</v>
      </c>
      <c r="G6" s="112">
        <v>66.482839551865908</v>
      </c>
      <c r="H6" s="112">
        <v>42130775.060000047</v>
      </c>
      <c r="I6" s="114">
        <v>62.465639541132546</v>
      </c>
    </row>
    <row r="7" spans="1:9" s="1" customFormat="1" ht="12.95" customHeight="1">
      <c r="A7" s="16">
        <v>1858</v>
      </c>
      <c r="B7" s="40" t="s">
        <v>11</v>
      </c>
      <c r="C7" s="109">
        <v>21677667</v>
      </c>
      <c r="D7" s="110">
        <v>261105.96</v>
      </c>
      <c r="E7" s="109">
        <f t="shared" si="0"/>
        <v>1.7825042019973067</v>
      </c>
      <c r="F7" s="109">
        <v>13837104.789999999</v>
      </c>
      <c r="G7" s="109">
        <v>7.8469765157096178</v>
      </c>
      <c r="H7" s="109">
        <v>7840562.2100000009</v>
      </c>
      <c r="I7" s="111">
        <v>11.624892542617399</v>
      </c>
    </row>
    <row r="8" spans="1:9" s="1" customFormat="1" ht="12.95" customHeight="1">
      <c r="A8" s="15">
        <v>1882</v>
      </c>
      <c r="B8" s="39" t="s">
        <v>12</v>
      </c>
      <c r="C8" s="112">
        <v>2523804</v>
      </c>
      <c r="D8" s="113">
        <v>0</v>
      </c>
      <c r="E8" s="112">
        <f t="shared" si="0"/>
        <v>0</v>
      </c>
      <c r="F8" s="112">
        <v>460659.20000000001</v>
      </c>
      <c r="G8" s="112">
        <v>0.26123831386736074</v>
      </c>
      <c r="H8" s="112">
        <v>2063144.8</v>
      </c>
      <c r="I8" s="114">
        <v>3.0589434733736858</v>
      </c>
    </row>
    <row r="9" spans="1:9" s="1" customFormat="1" ht="12.95" customHeight="1">
      <c r="A9" s="16">
        <v>11135</v>
      </c>
      <c r="B9" s="40" t="s">
        <v>13</v>
      </c>
      <c r="C9" s="109">
        <v>2399797</v>
      </c>
      <c r="D9" s="110">
        <v>446527.84</v>
      </c>
      <c r="E9" s="109">
        <f t="shared" si="0"/>
        <v>3.0483323747523077</v>
      </c>
      <c r="F9" s="109">
        <v>553565.79</v>
      </c>
      <c r="G9" s="109">
        <v>0.3139253348120552</v>
      </c>
      <c r="H9" s="109">
        <v>1846231.21</v>
      </c>
      <c r="I9" s="111">
        <v>2.7373342434172834</v>
      </c>
    </row>
    <row r="10" spans="1:9" s="1" customFormat="1" ht="12.95" customHeight="1">
      <c r="A10" s="15">
        <v>1786</v>
      </c>
      <c r="B10" s="39" t="s">
        <v>15</v>
      </c>
      <c r="C10" s="112">
        <v>6820000</v>
      </c>
      <c r="D10" s="113">
        <v>413537.01</v>
      </c>
      <c r="E10" s="112">
        <f t="shared" si="0"/>
        <v>2.823112341083299</v>
      </c>
      <c r="F10" s="112">
        <v>4688492.2000000011</v>
      </c>
      <c r="G10" s="112">
        <v>2.6588284721292288</v>
      </c>
      <c r="H10" s="112">
        <v>2131507.7999999989</v>
      </c>
      <c r="I10" s="114">
        <v>3.1603025988554467</v>
      </c>
    </row>
    <row r="11" spans="1:9" s="1" customFormat="1" ht="12.95" customHeight="1">
      <c r="A11" s="16">
        <v>9359</v>
      </c>
      <c r="B11" s="40" t="s">
        <v>16</v>
      </c>
      <c r="C11" s="115">
        <v>38727466.349999994</v>
      </c>
      <c r="D11" s="116">
        <v>3516973.0700000003</v>
      </c>
      <c r="E11" s="115">
        <f t="shared" si="0"/>
        <v>24.009483642527226</v>
      </c>
      <c r="F11" s="115">
        <v>38727466.349999994</v>
      </c>
      <c r="G11" s="115">
        <v>21.9622185112746</v>
      </c>
      <c r="H11" s="115">
        <v>0</v>
      </c>
      <c r="I11" s="117">
        <v>0</v>
      </c>
    </row>
    <row r="12" spans="1:9" s="1" customFormat="1" ht="15" customHeight="1">
      <c r="A12" s="100" t="s">
        <v>17</v>
      </c>
      <c r="B12" s="100"/>
      <c r="C12" s="104">
        <f>SUM(C4:C11)</f>
        <v>243783088.09</v>
      </c>
      <c r="D12" s="104">
        <f>SUM(D4:D11)</f>
        <v>14648266.170000004</v>
      </c>
      <c r="E12" s="104">
        <f t="shared" ref="E12:I12" si="1">SUM(E4:E11)</f>
        <v>100.00000000000001</v>
      </c>
      <c r="F12" s="104">
        <f t="shared" si="1"/>
        <v>176336768.20999995</v>
      </c>
      <c r="G12" s="104">
        <f t="shared" si="1"/>
        <v>100</v>
      </c>
      <c r="H12" s="104">
        <f t="shared" si="1"/>
        <v>67446319.88000004</v>
      </c>
      <c r="I12" s="105">
        <f t="shared" si="1"/>
        <v>100.00000000000001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2">F4</f>
        <v>100000</v>
      </c>
      <c r="E15" s="13">
        <f>(D15/D$24)*100</f>
        <v>5.6709670373968589E-2</v>
      </c>
    </row>
    <row r="16" spans="1:9">
      <c r="C16" s="14">
        <v>1869</v>
      </c>
      <c r="D16" s="12">
        <f t="shared" si="2"/>
        <v>735789.20000000007</v>
      </c>
      <c r="E16" s="13">
        <f t="shared" ref="E16:E22" si="3">(D16/D$24)*100</f>
        <v>0.41726362996726046</v>
      </c>
    </row>
    <row r="17" spans="3:5">
      <c r="C17" s="14">
        <v>11134</v>
      </c>
      <c r="D17" s="12">
        <f t="shared" si="2"/>
        <v>117233690.67999996</v>
      </c>
      <c r="E17" s="13">
        <f t="shared" si="3"/>
        <v>66.482839551865908</v>
      </c>
    </row>
    <row r="18" spans="3:5">
      <c r="C18" s="14">
        <v>1858</v>
      </c>
      <c r="D18" s="12">
        <f t="shared" si="2"/>
        <v>13837104.789999999</v>
      </c>
      <c r="E18" s="13">
        <f t="shared" si="3"/>
        <v>7.8469765157096178</v>
      </c>
    </row>
    <row r="19" spans="3:5">
      <c r="C19" s="14">
        <v>1882</v>
      </c>
      <c r="D19" s="12">
        <f t="shared" si="2"/>
        <v>460659.20000000001</v>
      </c>
      <c r="E19" s="13">
        <f t="shared" si="3"/>
        <v>0.26123831386736074</v>
      </c>
    </row>
    <row r="20" spans="3:5">
      <c r="C20" s="14">
        <v>11135</v>
      </c>
      <c r="D20" s="12">
        <f t="shared" si="2"/>
        <v>553565.79</v>
      </c>
      <c r="E20" s="13">
        <f t="shared" si="3"/>
        <v>0.3139253348120552</v>
      </c>
    </row>
    <row r="21" spans="3:5">
      <c r="C21" s="14">
        <v>1786</v>
      </c>
      <c r="D21" s="12">
        <f>F11</f>
        <v>38727466.349999994</v>
      </c>
      <c r="E21" s="13">
        <f t="shared" si="3"/>
        <v>21.9622185112746</v>
      </c>
    </row>
    <row r="22" spans="3:5">
      <c r="C22" s="14">
        <v>9359</v>
      </c>
      <c r="D22" s="12">
        <f>F10</f>
        <v>4688492.2000000011</v>
      </c>
      <c r="E22" s="13">
        <f t="shared" si="3"/>
        <v>2.6588284721292288</v>
      </c>
    </row>
    <row r="23" spans="3:5">
      <c r="D23" s="4"/>
      <c r="E23" s="13">
        <f>SUM(E15:E22)</f>
        <v>100</v>
      </c>
    </row>
    <row r="24" spans="3:5">
      <c r="D24" s="4">
        <f>SUM(D15:D23)</f>
        <v>176336768.20999995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21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100" t="s">
        <v>17</v>
      </c>
      <c r="B12" s="101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22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100" t="s">
        <v>17</v>
      </c>
      <c r="B12" s="101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22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100" t="s">
        <v>17</v>
      </c>
      <c r="B12" s="101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23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f>(D4/D$12)*100</f>
        <v>0</v>
      </c>
      <c r="F4" s="41">
        <v>100000</v>
      </c>
      <c r="G4" s="43">
        <v>0.14370610473678572</v>
      </c>
      <c r="H4" s="41">
        <v>9900000</v>
      </c>
      <c r="I4" s="44">
        <v>7.3629645199591849</v>
      </c>
    </row>
    <row r="5" spans="1:9" s="1" customFormat="1" ht="12.95" customHeight="1">
      <c r="A5" s="16">
        <v>1869</v>
      </c>
      <c r="B5" s="40" t="s">
        <v>9</v>
      </c>
      <c r="C5" s="45">
        <v>1319888</v>
      </c>
      <c r="D5" s="46">
        <v>172414.82</v>
      </c>
      <c r="E5" s="47">
        <f t="shared" ref="E5:E11" si="0">(D5/D$12)*100</f>
        <v>1.2987539524704339</v>
      </c>
      <c r="F5" s="45">
        <v>411082.12</v>
      </c>
      <c r="G5" s="47">
        <v>0.5907501019213991</v>
      </c>
      <c r="H5" s="45">
        <v>908805.88</v>
      </c>
      <c r="I5" s="48">
        <v>0.67590964141113985</v>
      </c>
    </row>
    <row r="6" spans="1:9" s="1" customFormat="1" ht="12.95" customHeight="1">
      <c r="A6" s="15">
        <v>11134</v>
      </c>
      <c r="B6" s="39" t="s">
        <v>10</v>
      </c>
      <c r="C6" s="49">
        <v>147243733</v>
      </c>
      <c r="D6" s="50">
        <v>9131317.0600000005</v>
      </c>
      <c r="E6" s="51">
        <f t="shared" si="0"/>
        <v>68.783728237141702</v>
      </c>
      <c r="F6" s="49">
        <v>42189768.25</v>
      </c>
      <c r="G6" s="51">
        <v>60.629272549552169</v>
      </c>
      <c r="H6" s="49">
        <v>105053964.75</v>
      </c>
      <c r="I6" s="52">
        <v>78.132183346999284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214213.01</v>
      </c>
      <c r="E7" s="47">
        <f t="shared" si="0"/>
        <v>1.6136083511155745</v>
      </c>
      <c r="F7" s="45">
        <v>11542868.489999998</v>
      </c>
      <c r="G7" s="47">
        <v>16.587806681868834</v>
      </c>
      <c r="H7" s="45">
        <v>10134798.510000002</v>
      </c>
      <c r="I7" s="48">
        <v>7.5375921056631547</v>
      </c>
    </row>
    <row r="8" spans="1:9" s="1" customFormat="1" ht="12.95" customHeight="1">
      <c r="A8" s="15">
        <v>1882</v>
      </c>
      <c r="B8" s="39" t="s">
        <v>12</v>
      </c>
      <c r="C8" s="49">
        <v>2303804</v>
      </c>
      <c r="D8" s="50">
        <v>0</v>
      </c>
      <c r="E8" s="51">
        <f t="shared" si="0"/>
        <v>0</v>
      </c>
      <c r="F8" s="49">
        <v>460659.20000000001</v>
      </c>
      <c r="G8" s="51">
        <v>0.66199539243163918</v>
      </c>
      <c r="H8" s="49">
        <v>1843144.8</v>
      </c>
      <c r="I8" s="52">
        <v>1.370809067429017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49431.229999999996</v>
      </c>
      <c r="E9" s="47">
        <f t="shared" si="0"/>
        <v>0.37235201323166467</v>
      </c>
      <c r="F9" s="45">
        <v>79056.75</v>
      </c>
      <c r="G9" s="47">
        <v>0.11360937595649885</v>
      </c>
      <c r="H9" s="45">
        <v>2320740.25</v>
      </c>
      <c r="I9" s="48">
        <v>1.7260129414940615</v>
      </c>
    </row>
    <row r="10" spans="1:9" s="1" customFormat="1" ht="12.95" customHeight="1">
      <c r="A10" s="15">
        <v>1786</v>
      </c>
      <c r="B10" s="39" t="s">
        <v>15</v>
      </c>
      <c r="C10" s="49">
        <v>5920000</v>
      </c>
      <c r="D10" s="50">
        <v>398648.76</v>
      </c>
      <c r="E10" s="51">
        <f t="shared" si="0"/>
        <v>3.0029127002970943</v>
      </c>
      <c r="F10" s="49">
        <v>1624742.18</v>
      </c>
      <c r="G10" s="51">
        <v>2.3348536988935358</v>
      </c>
      <c r="H10" s="49">
        <v>4295257.82</v>
      </c>
      <c r="I10" s="52">
        <v>3.1945283770441653</v>
      </c>
    </row>
    <row r="11" spans="1:9" s="1" customFormat="1" ht="12.95" customHeight="1">
      <c r="A11" s="16">
        <v>9359</v>
      </c>
      <c r="B11" s="40" t="s">
        <v>16</v>
      </c>
      <c r="C11" s="53">
        <v>13178289.210000001</v>
      </c>
      <c r="D11" s="54">
        <v>3309378.0300000003</v>
      </c>
      <c r="E11" s="55">
        <f t="shared" si="0"/>
        <v>24.92864474574354</v>
      </c>
      <c r="F11" s="53">
        <v>13178289.210000001</v>
      </c>
      <c r="G11" s="55">
        <v>18.938006094639135</v>
      </c>
      <c r="H11" s="53">
        <v>0</v>
      </c>
      <c r="I11" s="56">
        <v>0</v>
      </c>
    </row>
    <row r="12" spans="1:9" s="1" customFormat="1" ht="15" customHeight="1">
      <c r="A12" s="100" t="s">
        <v>17</v>
      </c>
      <c r="B12" s="101"/>
      <c r="C12" s="21">
        <f t="shared" ref="C12:I12" si="1">SUM(C4:C11)</f>
        <v>204043178.21000001</v>
      </c>
      <c r="D12" s="21">
        <f t="shared" si="1"/>
        <v>13275402.91</v>
      </c>
      <c r="E12" s="21">
        <f t="shared" si="1"/>
        <v>100</v>
      </c>
      <c r="F12" s="21">
        <f t="shared" si="1"/>
        <v>69586466.200000003</v>
      </c>
      <c r="G12" s="21">
        <f t="shared" si="1"/>
        <v>100</v>
      </c>
      <c r="H12" s="21">
        <f t="shared" si="1"/>
        <v>134456712.00999999</v>
      </c>
      <c r="I12" s="23">
        <f t="shared" si="1"/>
        <v>100.00000000000001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411082.12</v>
      </c>
    </row>
    <row r="17" spans="3:4">
      <c r="C17" s="14">
        <v>11134</v>
      </c>
      <c r="D17" s="12">
        <f t="shared" si="2"/>
        <v>42189768.25</v>
      </c>
    </row>
    <row r="18" spans="3:4">
      <c r="C18" s="14">
        <v>1858</v>
      </c>
      <c r="D18" s="12">
        <f t="shared" si="2"/>
        <v>11542868.489999998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3" sqref="H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24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9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8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v>0</v>
      </c>
      <c r="F4" s="41">
        <v>100000</v>
      </c>
      <c r="G4" s="43">
        <v>0.11932809639986137</v>
      </c>
      <c r="H4" s="41">
        <v>9900000</v>
      </c>
      <c r="I4" s="44">
        <v>7.1602634736894206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33292.25</v>
      </c>
      <c r="E5" s="47">
        <v>2.3370002198000572E-3</v>
      </c>
      <c r="F5" s="45">
        <v>444374.37</v>
      </c>
      <c r="G5" s="47">
        <v>0.53026347660987661</v>
      </c>
      <c r="H5" s="45">
        <v>1825513.63</v>
      </c>
      <c r="I5" s="48">
        <v>1.3203190470314328</v>
      </c>
    </row>
    <row r="6" spans="1:9" s="1" customFormat="1" ht="12.95" customHeight="1">
      <c r="A6" s="15">
        <v>11134</v>
      </c>
      <c r="B6" s="39" t="s">
        <v>10</v>
      </c>
      <c r="C6" s="49">
        <v>159864865.74000001</v>
      </c>
      <c r="D6" s="50">
        <v>9300837.75</v>
      </c>
      <c r="E6" s="51">
        <v>0.65288647856707405</v>
      </c>
      <c r="F6" s="49">
        <v>51490605.999999993</v>
      </c>
      <c r="G6" s="51">
        <v>61.442759964552792</v>
      </c>
      <c r="H6" s="49">
        <v>108374259.74000001</v>
      </c>
      <c r="I6" s="52">
        <v>78.382651869136566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1062028.8500000001</v>
      </c>
      <c r="E7" s="47">
        <v>7.4550733455503976E-2</v>
      </c>
      <c r="F7" s="45">
        <v>12604897.339999998</v>
      </c>
      <c r="G7" s="47">
        <v>15.041184048978758</v>
      </c>
      <c r="H7" s="45">
        <v>9072769.660000002</v>
      </c>
      <c r="I7" s="48">
        <v>6.561961737545011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51">
        <v>0</v>
      </c>
      <c r="F8" s="49">
        <v>460659.20000000001</v>
      </c>
      <c r="G8" s="51">
        <v>0.54969585425083023</v>
      </c>
      <c r="H8" s="49">
        <v>2063144.8</v>
      </c>
      <c r="I8" s="52">
        <v>1.4921879143810368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6800.34</v>
      </c>
      <c r="E9" s="47">
        <v>4.7736022872335522E-4</v>
      </c>
      <c r="F9" s="45">
        <v>56231.569999999992</v>
      </c>
      <c r="G9" s="47">
        <v>6.7100062056755519E-2</v>
      </c>
      <c r="H9" s="45">
        <v>2343565.4300000002</v>
      </c>
      <c r="I9" s="48">
        <v>1.6950046410737618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511442.46</v>
      </c>
      <c r="E10" s="51">
        <v>3.590148282062889E-2</v>
      </c>
      <c r="F10" s="49">
        <v>2136184.64</v>
      </c>
      <c r="G10" s="51">
        <v>2.5490684664982317</v>
      </c>
      <c r="H10" s="49">
        <v>4683815.3599999994</v>
      </c>
      <c r="I10" s="52">
        <v>3.387611317142774</v>
      </c>
    </row>
    <row r="11" spans="1:9" s="1" customFormat="1" ht="12.95" customHeight="1">
      <c r="A11" s="16">
        <v>9359</v>
      </c>
      <c r="B11" s="40" t="s">
        <v>16</v>
      </c>
      <c r="C11" s="53">
        <v>16509607.23</v>
      </c>
      <c r="D11" s="54">
        <v>3331318.02</v>
      </c>
      <c r="E11" s="55">
        <v>0.23384694470826969</v>
      </c>
      <c r="F11" s="53">
        <v>16509607.23</v>
      </c>
      <c r="G11" s="55">
        <v>19.700600030652886</v>
      </c>
      <c r="H11" s="53">
        <v>0</v>
      </c>
      <c r="I11" s="56">
        <v>0</v>
      </c>
    </row>
    <row r="12" spans="1:9" s="1" customFormat="1" ht="15" customHeight="1">
      <c r="A12" s="100" t="s">
        <v>17</v>
      </c>
      <c r="B12" s="101"/>
      <c r="C12" s="21">
        <f t="shared" ref="C12:I12" si="0">SUM(C4:C11)</f>
        <v>222065628.97</v>
      </c>
      <c r="D12" s="21">
        <f t="shared" si="0"/>
        <v>14245719.67</v>
      </c>
      <c r="E12" s="21">
        <f t="shared" si="0"/>
        <v>1</v>
      </c>
      <c r="F12" s="21">
        <f t="shared" si="0"/>
        <v>83802560.349999994</v>
      </c>
      <c r="G12" s="21">
        <f t="shared" si="0"/>
        <v>99.999999999999972</v>
      </c>
      <c r="H12" s="21">
        <f t="shared" si="0"/>
        <v>138263068.62</v>
      </c>
      <c r="I12" s="23">
        <f t="shared" si="0"/>
        <v>100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1">F4</f>
        <v>100000</v>
      </c>
      <c r="E15" s="13">
        <f>(D15/D$24)*100</f>
        <v>0.14403174693840534</v>
      </c>
    </row>
    <row r="16" spans="1:9">
      <c r="C16" s="14">
        <v>1869</v>
      </c>
      <c r="D16" s="12">
        <f t="shared" si="1"/>
        <v>444374.37</v>
      </c>
      <c r="E16" s="13">
        <f t="shared" ref="E16:E22" si="2">(D16/D$24)*100</f>
        <v>0.64004016805753294</v>
      </c>
    </row>
    <row r="17" spans="3:5">
      <c r="C17" s="14">
        <v>11134</v>
      </c>
      <c r="D17" s="12">
        <f t="shared" si="1"/>
        <v>51490605.999999993</v>
      </c>
      <c r="E17" s="13">
        <f t="shared" si="2"/>
        <v>74.162819330971345</v>
      </c>
    </row>
    <row r="18" spans="3:5">
      <c r="C18" s="14">
        <v>1858</v>
      </c>
      <c r="D18" s="12">
        <f t="shared" si="1"/>
        <v>12604897.339999998</v>
      </c>
      <c r="E18" s="13">
        <f t="shared" si="2"/>
        <v>18.155053838594583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0.66349549319248247</v>
      </c>
    </row>
    <row r="20" spans="3:5">
      <c r="C20" s="14">
        <v>11135</v>
      </c>
      <c r="D20" s="12">
        <f t="shared" si="1"/>
        <v>56231.569999999992</v>
      </c>
      <c r="E20" s="13">
        <f t="shared" si="2"/>
        <v>8.099131260189224E-2</v>
      </c>
    </row>
    <row r="21" spans="3:5">
      <c r="C21" s="14">
        <v>1786</v>
      </c>
      <c r="D21" s="12">
        <f>F10</f>
        <v>2136184.64</v>
      </c>
      <c r="E21" s="13">
        <f t="shared" si="2"/>
        <v>3.0767840548218848</v>
      </c>
    </row>
    <row r="22" spans="3:5">
      <c r="C22" s="14">
        <v>9359</v>
      </c>
      <c r="D22" s="12">
        <f>F10</f>
        <v>2136184.64</v>
      </c>
      <c r="E22" s="13">
        <f t="shared" si="2"/>
        <v>3.0767840548218848</v>
      </c>
    </row>
    <row r="24" spans="3: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17" sqref="H1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25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102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v>9.9666001726863365E-2</v>
      </c>
      <c r="H4" s="60">
        <v>9900000</v>
      </c>
      <c r="I4" s="62">
        <v>7.9077470117976736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1813</v>
      </c>
      <c r="E5" s="63">
        <f t="shared" ref="E5:E12" si="0">(D5/D$12)*100</f>
        <v>1.0966240594064758E-2</v>
      </c>
      <c r="F5" s="45">
        <v>446187.37</v>
      </c>
      <c r="G5" s="63">
        <v>0.44469711188924627</v>
      </c>
      <c r="H5" s="45">
        <v>1823700.63</v>
      </c>
      <c r="I5" s="63">
        <v>1.4567033542723267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12643023.670000002</v>
      </c>
      <c r="E6" s="64">
        <f t="shared" si="0"/>
        <v>76.47349112061535</v>
      </c>
      <c r="F6" s="49">
        <v>64133629.669999994</v>
      </c>
      <c r="G6" s="64">
        <v>63.919424454402353</v>
      </c>
      <c r="H6" s="49">
        <v>95730836.070000023</v>
      </c>
      <c r="I6" s="64">
        <v>76.466185138326836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14063.330000000002</v>
      </c>
      <c r="E7" s="63">
        <f t="shared" si="0"/>
        <v>8.5064456885674974E-2</v>
      </c>
      <c r="F7" s="45">
        <v>12618960.67</v>
      </c>
      <c r="G7" s="63">
        <v>12.576813559274411</v>
      </c>
      <c r="H7" s="45">
        <v>9058706.3300000001</v>
      </c>
      <c r="I7" s="63">
        <v>7.2357533244252705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v>0.459120606226955</v>
      </c>
      <c r="H8" s="49">
        <v>2063144.8</v>
      </c>
      <c r="I8" s="64">
        <v>1.6479623360713043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1566.6</v>
      </c>
      <c r="E9" s="63">
        <f t="shared" si="0"/>
        <v>9.4758480500065339E-3</v>
      </c>
      <c r="F9" s="45">
        <v>57798.169999999991</v>
      </c>
      <c r="G9" s="63">
        <v>5.7605125110295426E-2</v>
      </c>
      <c r="H9" s="45">
        <v>2341998.83</v>
      </c>
      <c r="I9" s="63">
        <v>1.8707004292491058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408515.56</v>
      </c>
      <c r="E10" s="64">
        <f t="shared" si="0"/>
        <v>2.4709762368334789</v>
      </c>
      <c r="F10" s="49">
        <v>2544700.2000000002</v>
      </c>
      <c r="G10" s="64">
        <v>2.5362009452754961</v>
      </c>
      <c r="H10" s="49">
        <v>4275299.8</v>
      </c>
      <c r="I10" s="64">
        <v>3.4149484058574946</v>
      </c>
    </row>
    <row r="11" spans="1:9" s="1" customFormat="1" ht="12.95" customHeight="1">
      <c r="A11" s="16">
        <v>9359</v>
      </c>
      <c r="B11" s="40" t="s">
        <v>16</v>
      </c>
      <c r="C11" s="53">
        <v>19973182.280000001</v>
      </c>
      <c r="D11" s="54">
        <v>3463575.05</v>
      </c>
      <c r="E11" s="65">
        <f t="shared" si="0"/>
        <v>20.950026097021439</v>
      </c>
      <c r="F11" s="53">
        <v>19973182.280000001</v>
      </c>
      <c r="G11" s="65">
        <v>19.90647219609437</v>
      </c>
      <c r="H11" s="53">
        <v>0</v>
      </c>
      <c r="I11" s="65">
        <v>0</v>
      </c>
    </row>
    <row r="12" spans="1:9" s="1" customFormat="1" ht="15" customHeight="1">
      <c r="A12" s="100" t="s">
        <v>17</v>
      </c>
      <c r="B12" s="100"/>
      <c r="C12" s="21">
        <f>SUM(C4:C11)</f>
        <v>225528804.02000001</v>
      </c>
      <c r="D12" s="21">
        <f>SUM(D4:D11)</f>
        <v>16532557.210000001</v>
      </c>
      <c r="E12" s="59">
        <f t="shared" si="0"/>
        <v>100</v>
      </c>
      <c r="F12" s="21">
        <f>SUM(F4:F11)</f>
        <v>100335117.56</v>
      </c>
      <c r="G12" s="59">
        <f>SUM(G4:G11)</f>
        <v>100</v>
      </c>
      <c r="H12" s="21">
        <f>SUM(H4:H11)</f>
        <v>125193686.46000001</v>
      </c>
      <c r="I12" s="59">
        <f>SUM(I4:I11)</f>
        <v>100.00000000000003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1">F4</f>
        <v>100000</v>
      </c>
      <c r="E15" s="13">
        <f>(D15/D$24)*100</f>
        <v>9.9666001726863365E-2</v>
      </c>
    </row>
    <row r="16" spans="1:9">
      <c r="C16" s="14">
        <v>1869</v>
      </c>
      <c r="D16" s="12">
        <f t="shared" si="1"/>
        <v>446187.37</v>
      </c>
      <c r="E16" s="13">
        <f t="shared" ref="E16:E22" si="2">(D16/D$24)*100</f>
        <v>0.44469711188924627</v>
      </c>
    </row>
    <row r="17" spans="3:5">
      <c r="C17" s="14">
        <v>11134</v>
      </c>
      <c r="D17" s="12">
        <f t="shared" si="1"/>
        <v>64133629.669999994</v>
      </c>
      <c r="E17" s="13">
        <f t="shared" si="2"/>
        <v>63.919424454402353</v>
      </c>
    </row>
    <row r="18" spans="3:5">
      <c r="C18" s="14">
        <v>1858</v>
      </c>
      <c r="D18" s="12">
        <f t="shared" si="1"/>
        <v>12618960.67</v>
      </c>
      <c r="E18" s="13">
        <f t="shared" si="2"/>
        <v>12.576813559274411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0.459120606226955</v>
      </c>
    </row>
    <row r="20" spans="3:5">
      <c r="C20" s="14">
        <v>11135</v>
      </c>
      <c r="D20" s="12">
        <f t="shared" si="1"/>
        <v>57798.169999999991</v>
      </c>
      <c r="E20" s="13">
        <f t="shared" si="2"/>
        <v>5.7605125110295426E-2</v>
      </c>
    </row>
    <row r="21" spans="3:5">
      <c r="C21" s="14">
        <v>1786</v>
      </c>
      <c r="D21" s="12">
        <f>F10</f>
        <v>2544700.2000000002</v>
      </c>
      <c r="E21" s="13">
        <f t="shared" si="2"/>
        <v>2.5362009452754961</v>
      </c>
    </row>
    <row r="22" spans="3:5">
      <c r="C22" s="14">
        <v>9359</v>
      </c>
      <c r="D22" s="12">
        <f>F11</f>
        <v>19973182.280000001</v>
      </c>
      <c r="E22" s="13">
        <f t="shared" si="2"/>
        <v>19.90647219609437</v>
      </c>
    </row>
    <row r="24" spans="3:5">
      <c r="D24" s="4">
        <f>SUM(D15:D22)</f>
        <v>100335117.56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26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102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f>(F4/F$12)*100</f>
        <v>8.4579210441660779E-2</v>
      </c>
      <c r="H4" s="60">
        <v>9900000</v>
      </c>
      <c r="I4" s="62">
        <f>(H4/H$12)*100</f>
        <v>8.8411943852734787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108451.42</v>
      </c>
      <c r="E5" s="63">
        <f t="shared" ref="E5:E12" si="0">(D5/D$12)*100</f>
        <v>0.6059670690717518</v>
      </c>
      <c r="F5" s="45">
        <v>554638.79</v>
      </c>
      <c r="G5" s="63">
        <f t="shared" ref="G5:I11" si="1">(F5/F$12)*100</f>
        <v>0.46910910938518108</v>
      </c>
      <c r="H5" s="45">
        <v>1715249.21</v>
      </c>
      <c r="I5" s="63">
        <f t="shared" si="1"/>
        <v>1.5318032004845221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12515301.16</v>
      </c>
      <c r="E6" s="64">
        <f t="shared" si="0"/>
        <v>69.928640514577836</v>
      </c>
      <c r="F6" s="49">
        <v>76648930.829999998</v>
      </c>
      <c r="G6" s="64">
        <f t="shared" si="1"/>
        <v>64.829060507988714</v>
      </c>
      <c r="H6" s="49">
        <v>83215534.909999996</v>
      </c>
      <c r="I6" s="64">
        <f t="shared" si="1"/>
        <v>74.31562828422436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183250.99</v>
      </c>
      <c r="E7" s="63">
        <f t="shared" si="0"/>
        <v>1.023906052265585</v>
      </c>
      <c r="F7" s="45">
        <v>12802211.66</v>
      </c>
      <c r="G7" s="63">
        <f t="shared" si="1"/>
        <v>10.828009541098234</v>
      </c>
      <c r="H7" s="45">
        <v>8875455.3399999999</v>
      </c>
      <c r="I7" s="63">
        <f t="shared" si="1"/>
        <v>7.9262248402781319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f t="shared" si="1"/>
        <v>0.38962191418687109</v>
      </c>
      <c r="H8" s="49">
        <v>2063144.8</v>
      </c>
      <c r="I8" s="64">
        <f t="shared" si="1"/>
        <v>1.8424913355319366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2973.8</v>
      </c>
      <c r="E9" s="63">
        <f t="shared" si="0"/>
        <v>1.6615963811313635E-2</v>
      </c>
      <c r="F9" s="45">
        <v>60771.97</v>
      </c>
      <c r="G9" s="63">
        <f t="shared" si="1"/>
        <v>5.1400452395842955E-2</v>
      </c>
      <c r="H9" s="45">
        <v>2339025.0299999998</v>
      </c>
      <c r="I9" s="63">
        <f t="shared" si="1"/>
        <v>2.088866157803043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407888.08</v>
      </c>
      <c r="E10" s="64">
        <f t="shared" si="0"/>
        <v>2.27905493857899</v>
      </c>
      <c r="F10" s="49">
        <v>2952588.28</v>
      </c>
      <c r="G10" s="64">
        <f t="shared" si="1"/>
        <v>2.4972758548170124</v>
      </c>
      <c r="H10" s="49">
        <v>3867411.72</v>
      </c>
      <c r="I10" s="64">
        <f t="shared" si="1"/>
        <v>3.4537917964045297</v>
      </c>
    </row>
    <row r="11" spans="1:9" s="1" customFormat="1" ht="12.95" customHeight="1">
      <c r="A11" s="16">
        <v>9359</v>
      </c>
      <c r="B11" s="40" t="s">
        <v>16</v>
      </c>
      <c r="C11" s="53">
        <v>24652563.32</v>
      </c>
      <c r="D11" s="54">
        <v>4679381.04</v>
      </c>
      <c r="E11" s="65">
        <f t="shared" si="0"/>
        <v>26.145815461694514</v>
      </c>
      <c r="F11" s="53">
        <v>24652563.32</v>
      </c>
      <c r="G11" s="65">
        <f t="shared" si="1"/>
        <v>20.850943409686476</v>
      </c>
      <c r="H11" s="53">
        <v>0</v>
      </c>
      <c r="I11" s="65">
        <f t="shared" si="1"/>
        <v>0</v>
      </c>
    </row>
    <row r="12" spans="1:9" s="1" customFormat="1" ht="15" customHeight="1">
      <c r="A12" s="100" t="s">
        <v>17</v>
      </c>
      <c r="B12" s="100"/>
      <c r="C12" s="21">
        <f>SUM(C4:C11)</f>
        <v>230208185.06</v>
      </c>
      <c r="D12" s="21">
        <f>SUM(D4:D11)</f>
        <v>17897246.490000002</v>
      </c>
      <c r="E12" s="59">
        <f t="shared" si="0"/>
        <v>100</v>
      </c>
      <c r="F12" s="21">
        <f>SUM(F4:F11)</f>
        <v>118232364.05000001</v>
      </c>
      <c r="G12" s="59">
        <f>SUM(G4:G11)</f>
        <v>100.00000000000001</v>
      </c>
      <c r="H12" s="21">
        <f>SUM(H4:H11)</f>
        <v>111975821.01000001</v>
      </c>
      <c r="I12" s="59">
        <f>SUM(I4:I11)</f>
        <v>100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2">F4</f>
        <v>100000</v>
      </c>
      <c r="E15" s="13">
        <f>(D15/D$24)*100</f>
        <v>8.4579210441660779E-2</v>
      </c>
    </row>
    <row r="16" spans="1:9">
      <c r="C16" s="14">
        <v>1869</v>
      </c>
      <c r="D16" s="12">
        <f t="shared" si="2"/>
        <v>554638.79</v>
      </c>
      <c r="E16" s="13">
        <f t="shared" ref="E16:E22" si="3">(D16/D$24)*100</f>
        <v>0.46910910938518108</v>
      </c>
    </row>
    <row r="17" spans="3:5">
      <c r="C17" s="14">
        <v>11134</v>
      </c>
      <c r="D17" s="12">
        <f t="shared" si="2"/>
        <v>76648930.829999998</v>
      </c>
      <c r="E17" s="13">
        <f t="shared" si="3"/>
        <v>64.829060507988714</v>
      </c>
    </row>
    <row r="18" spans="3:5">
      <c r="C18" s="14">
        <v>1858</v>
      </c>
      <c r="D18" s="12">
        <f t="shared" si="2"/>
        <v>12802211.66</v>
      </c>
      <c r="E18" s="13">
        <f t="shared" si="3"/>
        <v>10.828009541098234</v>
      </c>
    </row>
    <row r="19" spans="3:5">
      <c r="C19" s="14">
        <v>1882</v>
      </c>
      <c r="D19" s="12">
        <f t="shared" si="2"/>
        <v>460659.20000000001</v>
      </c>
      <c r="E19" s="13">
        <f t="shared" si="3"/>
        <v>0.38962191418687109</v>
      </c>
    </row>
    <row r="20" spans="3:5">
      <c r="C20" s="14">
        <v>11135</v>
      </c>
      <c r="D20" s="12">
        <f t="shared" si="2"/>
        <v>60771.97</v>
      </c>
      <c r="E20" s="13">
        <f t="shared" si="3"/>
        <v>5.1400452395842955E-2</v>
      </c>
    </row>
    <row r="21" spans="3:5">
      <c r="C21" s="14">
        <v>1786</v>
      </c>
      <c r="D21" s="12">
        <f>F10</f>
        <v>2952588.28</v>
      </c>
      <c r="E21" s="13">
        <f t="shared" si="3"/>
        <v>2.4972758548170124</v>
      </c>
    </row>
    <row r="22" spans="3:5">
      <c r="C22" s="14">
        <v>9359</v>
      </c>
      <c r="D22" s="12">
        <f>F11</f>
        <v>24652563.32</v>
      </c>
      <c r="E22" s="13">
        <f t="shared" si="3"/>
        <v>20.850943409686476</v>
      </c>
    </row>
    <row r="24" spans="3:5">
      <c r="D24" s="4">
        <f>SUM(D15:D22)</f>
        <v>118232364.05000001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G20" sqref="G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15" customHeight="1" thickBot="1">
      <c r="A2" s="95" t="s">
        <v>0</v>
      </c>
      <c r="B2" s="96" t="s">
        <v>6</v>
      </c>
      <c r="C2" s="97" t="s">
        <v>1</v>
      </c>
      <c r="D2" s="99" t="s">
        <v>27</v>
      </c>
      <c r="E2" s="95"/>
      <c r="F2" s="2" t="s">
        <v>2</v>
      </c>
      <c r="G2" s="2"/>
      <c r="H2" s="92" t="s">
        <v>3</v>
      </c>
      <c r="I2" s="93"/>
    </row>
    <row r="3" spans="1:9" s="1" customFormat="1" ht="15" customHeight="1" thickBot="1">
      <c r="A3" s="95"/>
      <c r="B3" s="96"/>
      <c r="C3" s="102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71">
        <v>10000000</v>
      </c>
      <c r="D4" s="72">
        <v>0</v>
      </c>
      <c r="E4" s="73">
        <f>(D4/D$12)*100</f>
        <v>0</v>
      </c>
      <c r="F4" s="71">
        <v>100000</v>
      </c>
      <c r="G4" s="73">
        <f>(F4/F$12)*100</f>
        <v>7.5403479612070806E-2</v>
      </c>
      <c r="H4" s="71">
        <v>9900000</v>
      </c>
      <c r="I4" s="73">
        <f>(H4/H$12)*100</f>
        <v>9.7910562903425546</v>
      </c>
    </row>
    <row r="5" spans="1:9" s="1" customFormat="1" ht="12.95" customHeight="1">
      <c r="A5" s="16">
        <v>1869</v>
      </c>
      <c r="B5" s="40" t="s">
        <v>9</v>
      </c>
      <c r="C5" s="74">
        <v>2269888</v>
      </c>
      <c r="D5" s="75">
        <v>20414.2</v>
      </c>
      <c r="E5" s="76">
        <f t="shared" ref="E5:E11" si="0">(D5/D$12)*100</f>
        <v>0.14188834216801799</v>
      </c>
      <c r="F5" s="74">
        <v>575052.99</v>
      </c>
      <c r="G5" s="76">
        <f t="shared" ref="G5:G11" si="1">(F5/F$12)*100</f>
        <v>0.43360996407325358</v>
      </c>
      <c r="H5" s="74">
        <v>1694835.01</v>
      </c>
      <c r="I5" s="76">
        <f t="shared" ref="I5:I11" si="2">(H5/H$12)*100</f>
        <v>1.6761843419952813</v>
      </c>
    </row>
    <row r="6" spans="1:9" s="1" customFormat="1" ht="12.95" customHeight="1">
      <c r="A6" s="15">
        <v>11134</v>
      </c>
      <c r="B6" s="39" t="s">
        <v>10</v>
      </c>
      <c r="C6" s="77">
        <v>159864465.74000001</v>
      </c>
      <c r="D6" s="78">
        <v>10014088.859999999</v>
      </c>
      <c r="E6" s="79">
        <f t="shared" si="0"/>
        <v>69.602652402181661</v>
      </c>
      <c r="F6" s="77">
        <v>86663019.689999998</v>
      </c>
      <c r="G6" s="79">
        <f t="shared" si="1"/>
        <v>65.346932383154069</v>
      </c>
      <c r="H6" s="77">
        <v>73201446.050000012</v>
      </c>
      <c r="I6" s="79">
        <f t="shared" si="2"/>
        <v>72.395906950507452</v>
      </c>
    </row>
    <row r="7" spans="1:9" s="1" customFormat="1" ht="12.95" customHeight="1">
      <c r="A7" s="16">
        <v>1858</v>
      </c>
      <c r="B7" s="40" t="s">
        <v>11</v>
      </c>
      <c r="C7" s="74">
        <v>21677667</v>
      </c>
      <c r="D7" s="75">
        <v>321164.09999999998</v>
      </c>
      <c r="E7" s="76">
        <f t="shared" si="0"/>
        <v>2.2322423466451555</v>
      </c>
      <c r="F7" s="74">
        <v>13123375.759999998</v>
      </c>
      <c r="G7" s="76">
        <f t="shared" si="1"/>
        <v>9.8954819656070416</v>
      </c>
      <c r="H7" s="74">
        <v>8554291.2400000021</v>
      </c>
      <c r="I7" s="76">
        <f t="shared" si="2"/>
        <v>8.460156268164063</v>
      </c>
    </row>
    <row r="8" spans="1:9" s="1" customFormat="1" ht="12.95" customHeight="1">
      <c r="A8" s="15">
        <v>1882</v>
      </c>
      <c r="B8" s="39" t="s">
        <v>12</v>
      </c>
      <c r="C8" s="77">
        <v>2523804</v>
      </c>
      <c r="D8" s="78">
        <v>0</v>
      </c>
      <c r="E8" s="79">
        <f t="shared" si="0"/>
        <v>0</v>
      </c>
      <c r="F8" s="77">
        <v>460659.20000000001</v>
      </c>
      <c r="G8" s="79">
        <f t="shared" si="1"/>
        <v>0.34735306595312848</v>
      </c>
      <c r="H8" s="77">
        <v>2063144.8</v>
      </c>
      <c r="I8" s="79">
        <f t="shared" si="2"/>
        <v>2.0404410981744983</v>
      </c>
    </row>
    <row r="9" spans="1:9" s="1" customFormat="1" ht="12.95" customHeight="1">
      <c r="A9" s="16">
        <v>11135</v>
      </c>
      <c r="B9" s="40" t="s">
        <v>13</v>
      </c>
      <c r="C9" s="74">
        <v>2399797</v>
      </c>
      <c r="D9" s="75">
        <v>5067.28</v>
      </c>
      <c r="E9" s="76">
        <f t="shared" si="0"/>
        <v>3.5219991892954612E-2</v>
      </c>
      <c r="F9" s="74">
        <v>65839.25</v>
      </c>
      <c r="G9" s="76">
        <f t="shared" si="1"/>
        <v>4.9645085450490331E-2</v>
      </c>
      <c r="H9" s="74">
        <v>2333957.75</v>
      </c>
      <c r="I9" s="76">
        <f t="shared" si="2"/>
        <v>2.308273910053662</v>
      </c>
    </row>
    <row r="10" spans="1:9" s="1" customFormat="1" ht="12.95" customHeight="1">
      <c r="A10" s="15">
        <v>1786</v>
      </c>
      <c r="B10" s="39" t="s">
        <v>15</v>
      </c>
      <c r="C10" s="77">
        <v>6820000</v>
      </c>
      <c r="D10" s="78">
        <v>502400.59999999992</v>
      </c>
      <c r="E10" s="79">
        <f t="shared" si="0"/>
        <v>3.491921713229885</v>
      </c>
      <c r="F10" s="77">
        <v>3454988.88</v>
      </c>
      <c r="G10" s="79">
        <f t="shared" si="1"/>
        <v>2.6051818357301135</v>
      </c>
      <c r="H10" s="77">
        <v>3365011.12</v>
      </c>
      <c r="I10" s="79">
        <f t="shared" si="2"/>
        <v>3.3279811407624891</v>
      </c>
    </row>
    <row r="11" spans="1:9" s="1" customFormat="1" ht="12.95" customHeight="1">
      <c r="A11" s="16">
        <v>9359</v>
      </c>
      <c r="B11" s="40" t="s">
        <v>16</v>
      </c>
      <c r="C11" s="80">
        <v>28176938.689999998</v>
      </c>
      <c r="D11" s="81">
        <v>3524375.37</v>
      </c>
      <c r="E11" s="82">
        <f t="shared" si="0"/>
        <v>24.496075203882345</v>
      </c>
      <c r="F11" s="80">
        <v>28176938.689999998</v>
      </c>
      <c r="G11" s="82">
        <f t="shared" si="1"/>
        <v>21.246392220419843</v>
      </c>
      <c r="H11" s="80">
        <v>0</v>
      </c>
      <c r="I11" s="82">
        <f t="shared" si="2"/>
        <v>0</v>
      </c>
    </row>
    <row r="12" spans="1:9" s="1" customFormat="1" ht="15" customHeight="1">
      <c r="A12" s="100" t="s">
        <v>17</v>
      </c>
      <c r="B12" s="100"/>
      <c r="C12" s="66">
        <f>SUM(C4:C11)</f>
        <v>233732560.43000001</v>
      </c>
      <c r="D12" s="67">
        <f>SUM(D4:D11)</f>
        <v>14387510.409999996</v>
      </c>
      <c r="E12" s="67">
        <f t="shared" ref="E12:I12" si="3">SUM(E4:E11)</f>
        <v>100.00000000000001</v>
      </c>
      <c r="F12" s="67">
        <f t="shared" si="3"/>
        <v>132619874.45999999</v>
      </c>
      <c r="G12" s="67">
        <f t="shared" si="3"/>
        <v>100</v>
      </c>
      <c r="H12" s="67">
        <f t="shared" si="3"/>
        <v>101112685.97000001</v>
      </c>
      <c r="I12" s="68">
        <f t="shared" si="3"/>
        <v>99.999999999999986</v>
      </c>
    </row>
    <row r="13" spans="1:9">
      <c r="A13" s="91" t="s">
        <v>18</v>
      </c>
      <c r="B13" s="91"/>
      <c r="C13" s="91"/>
      <c r="D13" s="91"/>
      <c r="E13" s="91"/>
      <c r="F13" s="91"/>
      <c r="G13" s="91"/>
      <c r="H13" s="91"/>
      <c r="I13" s="91"/>
    </row>
    <row r="15" spans="1:9">
      <c r="C15" s="14">
        <v>1843</v>
      </c>
      <c r="D15" s="12">
        <f t="shared" ref="D15:D20" si="4">F4</f>
        <v>100000</v>
      </c>
      <c r="E15" s="13">
        <f>(D15/D$24)*100</f>
        <v>7.5403479612070806E-2</v>
      </c>
    </row>
    <row r="16" spans="1:9">
      <c r="C16" s="14">
        <v>1869</v>
      </c>
      <c r="D16" s="12">
        <f t="shared" si="4"/>
        <v>575052.99</v>
      </c>
      <c r="E16" s="13">
        <f t="shared" ref="E16:E23" si="5">(D16/D$24)*100</f>
        <v>0.43360996407325358</v>
      </c>
    </row>
    <row r="17" spans="3:5">
      <c r="C17" s="14">
        <v>11134</v>
      </c>
      <c r="D17" s="12">
        <f t="shared" si="4"/>
        <v>86663019.689999998</v>
      </c>
      <c r="E17" s="13">
        <f t="shared" si="5"/>
        <v>65.346932383154069</v>
      </c>
    </row>
    <row r="18" spans="3:5">
      <c r="C18" s="14">
        <v>1858</v>
      </c>
      <c r="D18" s="12">
        <f t="shared" si="4"/>
        <v>13123375.759999998</v>
      </c>
      <c r="E18" s="13">
        <f t="shared" si="5"/>
        <v>9.8954819656070416</v>
      </c>
    </row>
    <row r="19" spans="3:5">
      <c r="C19" s="14">
        <v>1882</v>
      </c>
      <c r="D19" s="12">
        <f t="shared" si="4"/>
        <v>460659.20000000001</v>
      </c>
      <c r="E19" s="13">
        <f t="shared" si="5"/>
        <v>0.34735306595312848</v>
      </c>
    </row>
    <row r="20" spans="3:5">
      <c r="C20" s="14">
        <v>11135</v>
      </c>
      <c r="D20" s="12">
        <f t="shared" si="4"/>
        <v>65839.25</v>
      </c>
      <c r="E20" s="13">
        <f t="shared" si="5"/>
        <v>4.9645085450490331E-2</v>
      </c>
    </row>
    <row r="21" spans="3:5">
      <c r="C21" s="14">
        <v>1786</v>
      </c>
      <c r="D21" s="12">
        <f>F10</f>
        <v>3454988.88</v>
      </c>
      <c r="E21" s="13">
        <f t="shared" si="5"/>
        <v>2.6051818357301135</v>
      </c>
    </row>
    <row r="22" spans="3:5">
      <c r="C22" s="14">
        <v>9359</v>
      </c>
      <c r="D22" s="12">
        <f>F11</f>
        <v>28176938.689999998</v>
      </c>
      <c r="E22" s="13">
        <f t="shared" si="5"/>
        <v>21.246392220419843</v>
      </c>
    </row>
    <row r="23" spans="3:5">
      <c r="D23" s="4"/>
      <c r="E23" s="13">
        <f t="shared" si="5"/>
        <v>0</v>
      </c>
    </row>
    <row r="24" spans="3:5">
      <c r="D24" s="4">
        <f>SUM(D15:D23)</f>
        <v>132619874.45999999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TAB JAN-FEV</vt:lpstr>
      <vt:lpstr>TAB JAN</vt:lpstr>
      <vt:lpstr>TAB FEV</vt:lpstr>
      <vt:lpstr>TAB MAR</vt:lpstr>
      <vt:lpstr>TAB ABR</vt:lpstr>
      <vt:lpstr>TAB MAIO</vt:lpstr>
      <vt:lpstr>TAB JUN</vt:lpstr>
      <vt:lpstr>TAB JUL</vt:lpstr>
      <vt:lpstr>AGOSTO</vt:lpstr>
      <vt:lpstr>SETEMBRO</vt:lpstr>
      <vt:lpstr>OUTUBRO</vt:lpstr>
      <vt:lpstr>NOVEMBRO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2014-12-05T18:53:16Z</dcterms:modified>
</cp:coreProperties>
</file>