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0" yWindow="45" windowWidth="19155" windowHeight="11820" activeTab="9"/>
  </bookViews>
  <sheets>
    <sheet name="JANEIRO" sheetId="45" r:id="rId1"/>
    <sheet name="FEVEREIRO" sheetId="46" r:id="rId2"/>
    <sheet name="MARÇO" sheetId="47" r:id="rId3"/>
    <sheet name="ABRIL" sheetId="48" r:id="rId4"/>
    <sheet name="MAIO" sheetId="49" r:id="rId5"/>
    <sheet name="JUNHO" sheetId="50" r:id="rId6"/>
    <sheet name="JULHO" sheetId="51" r:id="rId7"/>
    <sheet name="AGOSTO" sheetId="52" r:id="rId8"/>
    <sheet name="SETEMBRO" sheetId="53" r:id="rId9"/>
    <sheet name="OUTUBRO" sheetId="54" r:id="rId10"/>
    <sheet name="Plan2" sheetId="2" r:id="rId11"/>
    <sheet name="Plan3" sheetId="3" r:id="rId12"/>
  </sheets>
  <calcPr calcId="162913"/>
</workbook>
</file>

<file path=xl/calcChain.xml><?xml version="1.0" encoding="utf-8"?>
<calcChain xmlns="http://schemas.openxmlformats.org/spreadsheetml/2006/main">
  <c r="D22" i="54" l="1"/>
  <c r="D21" i="54"/>
  <c r="I12" i="54"/>
  <c r="H12" i="54"/>
  <c r="G12" i="54"/>
  <c r="F12" i="54"/>
  <c r="E12" i="54"/>
  <c r="D12" i="54"/>
  <c r="C12" i="54"/>
  <c r="D20" i="54"/>
  <c r="D19" i="54"/>
  <c r="D18" i="54"/>
  <c r="D17" i="54"/>
  <c r="D16" i="54"/>
  <c r="D15" i="54"/>
  <c r="D24" i="54" s="1"/>
  <c r="E15" i="54" s="1"/>
  <c r="E19" i="54" l="1"/>
  <c r="E17" i="54"/>
  <c r="E21" i="54"/>
  <c r="E18" i="54"/>
  <c r="E16" i="54"/>
  <c r="E22" i="54"/>
  <c r="E20" i="54"/>
  <c r="D22" i="53"/>
  <c r="D21" i="53"/>
  <c r="I12" i="53"/>
  <c r="H12" i="53"/>
  <c r="G12" i="53"/>
  <c r="F12" i="53"/>
  <c r="E12" i="53"/>
  <c r="D12" i="53"/>
  <c r="C12" i="53"/>
  <c r="D20" i="53"/>
  <c r="D19" i="53"/>
  <c r="D18" i="53"/>
  <c r="D17" i="53"/>
  <c r="D16" i="53"/>
  <c r="D15" i="53"/>
  <c r="E23" i="54" l="1"/>
  <c r="D24" i="53"/>
  <c r="E18" i="53" s="1"/>
  <c r="D22" i="52"/>
  <c r="D21" i="52"/>
  <c r="I12" i="52"/>
  <c r="H12" i="52"/>
  <c r="G12" i="52"/>
  <c r="F12" i="52"/>
  <c r="E12" i="52"/>
  <c r="D12" i="52"/>
  <c r="C12" i="52"/>
  <c r="E21" i="53" l="1"/>
  <c r="E17" i="53"/>
  <c r="E19" i="53"/>
  <c r="E20" i="53"/>
  <c r="E22" i="53"/>
  <c r="E15" i="53"/>
  <c r="E16" i="53"/>
  <c r="D20" i="52"/>
  <c r="D19" i="52"/>
  <c r="D18" i="52"/>
  <c r="D17" i="52"/>
  <c r="D16" i="52"/>
  <c r="D15" i="52"/>
  <c r="E23" i="53" l="1"/>
  <c r="D24" i="52"/>
  <c r="E22" i="52" s="1"/>
  <c r="D22" i="51"/>
  <c r="D21" i="51"/>
  <c r="D12" i="51"/>
  <c r="E12" i="51"/>
  <c r="F12" i="51"/>
  <c r="G12" i="51"/>
  <c r="H12" i="51"/>
  <c r="I12" i="51"/>
  <c r="C12" i="51"/>
  <c r="D20" i="51"/>
  <c r="D19" i="51"/>
  <c r="D18" i="51"/>
  <c r="D17" i="51"/>
  <c r="D16" i="51"/>
  <c r="D15" i="51"/>
  <c r="E19" i="52" l="1"/>
  <c r="E16" i="52"/>
  <c r="E15" i="52"/>
  <c r="E21" i="52"/>
  <c r="E18" i="52"/>
  <c r="E17" i="52"/>
  <c r="E20" i="52"/>
  <c r="D24" i="51"/>
  <c r="E22" i="51" s="1"/>
  <c r="E15" i="51"/>
  <c r="D22" i="50"/>
  <c r="D21" i="50"/>
  <c r="D12" i="50"/>
  <c r="E12" i="50"/>
  <c r="F12" i="50"/>
  <c r="G12" i="50"/>
  <c r="H12" i="50"/>
  <c r="I12" i="50"/>
  <c r="C12" i="50"/>
  <c r="D20" i="50"/>
  <c r="D19" i="50"/>
  <c r="D18" i="50"/>
  <c r="D17" i="50"/>
  <c r="D16" i="50"/>
  <c r="D15" i="50"/>
  <c r="E23" i="52" l="1"/>
  <c r="E21" i="51"/>
  <c r="E16" i="51"/>
  <c r="E19" i="51"/>
  <c r="E17" i="51"/>
  <c r="E18" i="51"/>
  <c r="E20" i="51"/>
  <c r="D24" i="50"/>
  <c r="E21" i="50" s="1"/>
  <c r="D22" i="49"/>
  <c r="D21" i="49"/>
  <c r="D20" i="49"/>
  <c r="D19" i="49"/>
  <c r="D18" i="49"/>
  <c r="D17" i="49"/>
  <c r="D16" i="49"/>
  <c r="D15" i="49"/>
  <c r="E23" i="51" l="1"/>
  <c r="E15" i="50"/>
  <c r="E17" i="50"/>
  <c r="E20" i="50"/>
  <c r="E22" i="50"/>
  <c r="E16" i="50"/>
  <c r="E18" i="50"/>
  <c r="E19" i="50"/>
  <c r="D24" i="49"/>
  <c r="E15" i="49" s="1"/>
  <c r="D22" i="48"/>
  <c r="D21" i="48"/>
  <c r="I12" i="48"/>
  <c r="H12" i="48"/>
  <c r="G12" i="48"/>
  <c r="F12" i="48"/>
  <c r="E12" i="48"/>
  <c r="D12" i="48"/>
  <c r="C12" i="48"/>
  <c r="D20" i="48"/>
  <c r="D19" i="48"/>
  <c r="D18" i="48"/>
  <c r="D17" i="48"/>
  <c r="D16" i="48"/>
  <c r="D15" i="48"/>
  <c r="E23" i="50" l="1"/>
  <c r="E18" i="49"/>
  <c r="E20" i="49"/>
  <c r="E16" i="49"/>
  <c r="E22" i="49"/>
  <c r="E21" i="49"/>
  <c r="E19" i="49"/>
  <c r="E17" i="49"/>
  <c r="D24" i="48"/>
  <c r="E15" i="48" s="1"/>
  <c r="D22" i="47"/>
  <c r="D21" i="47"/>
  <c r="I12" i="47"/>
  <c r="H12" i="47"/>
  <c r="G12" i="47"/>
  <c r="F12" i="47"/>
  <c r="E12" i="47"/>
  <c r="D12" i="47"/>
  <c r="C12" i="47"/>
  <c r="D20" i="47"/>
  <c r="D19" i="47"/>
  <c r="D18" i="47"/>
  <c r="D17" i="47"/>
  <c r="D16" i="47"/>
  <c r="D15" i="47"/>
  <c r="E23" i="49" l="1"/>
  <c r="E18" i="48"/>
  <c r="E20" i="48"/>
  <c r="E21" i="48"/>
  <c r="E22" i="48"/>
  <c r="E17" i="48"/>
  <c r="E16" i="48"/>
  <c r="E19" i="48"/>
  <c r="D24" i="47"/>
  <c r="E20" i="47" s="1"/>
  <c r="D22" i="46"/>
  <c r="D21" i="46"/>
  <c r="D12" i="46"/>
  <c r="E12" i="46"/>
  <c r="F12" i="46"/>
  <c r="G12" i="46"/>
  <c r="H12" i="46"/>
  <c r="I12" i="46"/>
  <c r="C12" i="46"/>
  <c r="D20" i="46"/>
  <c r="D19" i="46"/>
  <c r="D18" i="46"/>
  <c r="D17" i="46"/>
  <c r="D16" i="46"/>
  <c r="D15" i="46"/>
  <c r="E23" i="48" l="1"/>
  <c r="E19" i="47"/>
  <c r="E18" i="47"/>
  <c r="E21" i="47"/>
  <c r="E15" i="47"/>
  <c r="E17" i="47"/>
  <c r="E22" i="47"/>
  <c r="E16" i="47"/>
  <c r="D24" i="46"/>
  <c r="E17" i="46" s="1"/>
  <c r="D21" i="45"/>
  <c r="C12" i="45"/>
  <c r="E23" i="47" l="1"/>
  <c r="E15" i="46"/>
  <c r="E23" i="46" s="1"/>
  <c r="E19" i="46"/>
  <c r="E20" i="46"/>
  <c r="E22" i="46"/>
  <c r="E16" i="46"/>
  <c r="E21" i="46"/>
  <c r="E18" i="46"/>
  <c r="D22" i="45"/>
  <c r="I12" i="45"/>
  <c r="H12" i="45"/>
  <c r="G12" i="45"/>
  <c r="F12" i="45"/>
  <c r="E12" i="45"/>
  <c r="D12" i="45"/>
  <c r="D20" i="45"/>
  <c r="D19" i="45"/>
  <c r="D18" i="45"/>
  <c r="D17" i="45"/>
  <c r="D16" i="45"/>
  <c r="D15" i="45"/>
  <c r="D24" i="45" l="1"/>
  <c r="E19" i="45" l="1"/>
  <c r="E21" i="45"/>
  <c r="E22" i="45"/>
  <c r="E16" i="45"/>
  <c r="E18" i="45"/>
  <c r="E17" i="45"/>
  <c r="E20" i="45"/>
  <c r="E15" i="45"/>
  <c r="E23" i="45" l="1"/>
</calcChain>
</file>

<file path=xl/sharedStrings.xml><?xml version="1.0" encoding="utf-8"?>
<sst xmlns="http://schemas.openxmlformats.org/spreadsheetml/2006/main" count="310" uniqueCount="36">
  <si>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</si>
  <si>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</si>
  <si>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</si>
  <si>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</si>
  <si>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</si>
  <si>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</si>
  <si>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</si>
  <si>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CAPACITAÇÃO DE RECURSOS HUMANOS - TCE</t>
  </si>
  <si>
    <t>ADMINISTRAÇÃO DE PESSOAL E ENCARGOS</t>
  </si>
  <si>
    <t>MANUTENÇÃO E SERVIÇOS ADMINISTRATIVOS GERAIS - TCE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</si>
  <si>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</si>
  <si>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</si>
  <si>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</si>
  <si>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</si>
  <si>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</si>
  <si>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</si>
  <si>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</si>
  <si>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1843</t>
  </si>
  <si>
    <t xml:space="preserve">AMPLIAÇÃO E REFORMA DA ESTRUTURA FÍSICA DO TRIBUNAL DE CONTAS </t>
  </si>
  <si>
    <t>1869</t>
  </si>
  <si>
    <t>11134</t>
  </si>
  <si>
    <t>1858</t>
  </si>
  <si>
    <t>1882</t>
  </si>
  <si>
    <t>MANUTENÇÃO E DESENVOLVIMENTO DE TECNOLOGIAS DE INFORMAÇÃO APLICADOS  AO CONTROLE EXTERNO</t>
  </si>
  <si>
    <t>11135</t>
  </si>
  <si>
    <t>1786</t>
  </si>
  <si>
    <t>9359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</si>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</sst>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8" fillId="0" borderId="0" xfId="0" applyNumberFormat="1" applyFont="1"/>
    <xf numFmtId="2" fontId="0" fillId="0" borderId="0" xfId="0" applyNumberFormat="1"/>
    <xf numFmtId="0" fontId="8" fillId="0" borderId="0" xfId="0" quotePrefix="1" applyNumberFormat="1" applyFont="1"/>
    <xf numFmtId="4" fontId="10" fillId="4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9" fontId="9" fillId="0" borderId="0" xfId="1" quotePrefix="1" applyNumberFormat="1" applyFont="1" applyAlignment="1">
      <alignment horizontal="center"/>
    </xf>
    <xf numFmtId="3" fontId="9" fillId="0" borderId="0" xfId="1" applyNumberFormat="1" applyFont="1" applyAlignment="1">
      <alignment horizontal="left"/>
    </xf>
    <xf numFmtId="4" fontId="9" fillId="0" borderId="0" xfId="1" applyNumberFormat="1" applyFont="1"/>
    <xf numFmtId="40" fontId="9" fillId="0" borderId="0" xfId="5" applyNumberFormat="1" applyFont="1"/>
    <xf numFmtId="164" fontId="9" fillId="0" borderId="0" xfId="5" applyFont="1"/>
    <xf numFmtId="4" fontId="9" fillId="0" borderId="0" xfId="1" applyNumberFormat="1" applyFont="1" applyBorder="1"/>
    <xf numFmtId="3" fontId="9" fillId="0" borderId="0" xfId="1" applyNumberFormat="1" applyFont="1"/>
    <xf numFmtId="49" fontId="9" fillId="0" borderId="0" xfId="1" applyNumberFormat="1" applyFont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9" fontId="4" fillId="0" borderId="0" xfId="1" quotePrefix="1" applyNumberFormat="1" applyFont="1" applyAlignment="1">
      <alignment horizontal="center"/>
    </xf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3"/>
    <cellStyle name="Separador de milhares 2" xfId="2"/>
    <cellStyle name="Vírgula 2" xfId="4"/>
    <cellStyle name="Vírgula 3" xfId="5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5-484B-96AC-876EAD567B35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5-484B-96AC-876EAD567B35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5-484B-96AC-876EAD567B35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5-484B-96AC-876EAD567B35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5-484B-96AC-876EAD567B35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5-484B-96AC-876EAD567B35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5-484B-96AC-876EAD567B35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5-484B-96AC-876EAD567B3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0</c:v>
                </c:pt>
                <c:pt idx="1">
                  <c:v>179013.07</c:v>
                </c:pt>
                <c:pt idx="2">
                  <c:v>16666550.41</c:v>
                </c:pt>
                <c:pt idx="3">
                  <c:v>9565115.5800000001</c:v>
                </c:pt>
                <c:pt idx="4">
                  <c:v>2008516.2</c:v>
                </c:pt>
                <c:pt idx="5">
                  <c:v>4050</c:v>
                </c:pt>
                <c:pt idx="6">
                  <c:v>606962.77</c:v>
                </c:pt>
                <c:pt idx="7">
                  <c:v>5396382.2800000003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84B-96AC-876EAD567B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OUT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94-4D40-9331-B9DA7CFEE7BB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94-4D40-9331-B9DA7CFEE7BB}"/>
                </c:ext>
              </c:extLst>
            </c:dLbl>
            <c:dLbl>
              <c:idx val="2"/>
              <c:layout>
                <c:manualLayout>
                  <c:x val="0.1939832249229716"/>
                  <c:y val="5.55648191034943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94-4D40-9331-B9DA7CFEE7BB}"/>
                </c:ext>
              </c:extLst>
            </c:dLbl>
            <c:dLbl>
              <c:idx val="3"/>
              <c:layout>
                <c:manualLayout>
                  <c:x val="-0.11130054395374492"/>
                  <c:y val="6.864112574163520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94-4D40-9331-B9DA7CFEE7BB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94-4D40-9331-B9DA7CFEE7BB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94-4D40-9331-B9DA7CFEE7BB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94-4D40-9331-B9DA7CFEE7BB}"/>
                </c:ext>
              </c:extLst>
            </c:dLbl>
            <c:dLbl>
              <c:idx val="7"/>
              <c:layout>
                <c:manualLayout>
                  <c:x val="-0.1724015748031496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94-4D40-9331-B9DA7CFEE7BB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463765.58</c:v>
                </c:pt>
                <c:pt idx="1">
                  <c:v>668469.13</c:v>
                </c:pt>
                <c:pt idx="2">
                  <c:v>136656035.87000003</c:v>
                </c:pt>
                <c:pt idx="3">
                  <c:v>16839205.250000004</c:v>
                </c:pt>
                <c:pt idx="4">
                  <c:v>3389481.06</c:v>
                </c:pt>
                <c:pt idx="5">
                  <c:v>827787.29999999993</c:v>
                </c:pt>
                <c:pt idx="6">
                  <c:v>6544244.4800000014</c:v>
                </c:pt>
                <c:pt idx="7">
                  <c:v>56594848.359999999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94-4D40-9331-B9DA7CFEE7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3-402B-9B10-A38DCDC85D1B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03-402B-9B10-A38DCDC85D1B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03-402B-9B10-A38DCDC85D1B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3-402B-9B10-A38DCDC85D1B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3-402B-9B10-A38DCDC85D1B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03-402B-9B10-A38DCDC85D1B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03-402B-9B10-A38DCDC85D1B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03-402B-9B10-A38DCDC85D1B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0</c:v>
                </c:pt>
                <c:pt idx="1">
                  <c:v>318076.48</c:v>
                </c:pt>
                <c:pt idx="2">
                  <c:v>28896252.109999996</c:v>
                </c:pt>
                <c:pt idx="3">
                  <c:v>10189503.430000002</c:v>
                </c:pt>
                <c:pt idx="4">
                  <c:v>2059366.01</c:v>
                </c:pt>
                <c:pt idx="5">
                  <c:v>277318.68</c:v>
                </c:pt>
                <c:pt idx="6">
                  <c:v>1340581.08</c:v>
                </c:pt>
                <c:pt idx="7">
                  <c:v>10833395.82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03-402B-9B10-A38DCDC85D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14-430D-9C78-6C357D88C399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4-430D-9C78-6C357D88C399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4-430D-9C78-6C357D88C399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14-430D-9C78-6C357D88C399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14-430D-9C78-6C357D88C399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14-430D-9C78-6C357D88C399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14-430D-9C78-6C357D88C399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14-430D-9C78-6C357D88C3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0</c:v>
                </c:pt>
                <c:pt idx="1">
                  <c:v>351492.48</c:v>
                </c:pt>
                <c:pt idx="2">
                  <c:v>42000122.509999998</c:v>
                </c:pt>
                <c:pt idx="3">
                  <c:v>12102364.039999999</c:v>
                </c:pt>
                <c:pt idx="4">
                  <c:v>2086859.98</c:v>
                </c:pt>
                <c:pt idx="5">
                  <c:v>281912.68</c:v>
                </c:pt>
                <c:pt idx="6">
                  <c:v>2020464.92</c:v>
                </c:pt>
                <c:pt idx="7">
                  <c:v>16234720.389999999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14-430D-9C78-6C357D88C3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DC-496E-9B5A-9FBA0851F475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C-496E-9B5A-9FBA0851F475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C-496E-9B5A-9FBA0851F475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C-496E-9B5A-9FBA0851F475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C-496E-9B5A-9FBA0851F475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DC-496E-9B5A-9FBA0851F475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C-496E-9B5A-9FBA0851F475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DC-496E-9B5A-9FBA0851F47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0</c:v>
                </c:pt>
                <c:pt idx="1">
                  <c:v>418080.66</c:v>
                </c:pt>
                <c:pt idx="2">
                  <c:v>55006804.20000001</c:v>
                </c:pt>
                <c:pt idx="3">
                  <c:v>12932883.670000002</c:v>
                </c:pt>
                <c:pt idx="4">
                  <c:v>2086859.17</c:v>
                </c:pt>
                <c:pt idx="5">
                  <c:v>284662.68</c:v>
                </c:pt>
                <c:pt idx="6">
                  <c:v>2721763.15</c:v>
                </c:pt>
                <c:pt idx="7">
                  <c:v>21644962.190000001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DC-496E-9B5A-9FBA0851F4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ED-428C-BE99-36A1F7F58AF4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D-428C-BE99-36A1F7F58AF4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ED-428C-BE99-36A1F7F58AF4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ED-428C-BE99-36A1F7F58AF4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ED-428C-BE99-36A1F7F58AF4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ED-428C-BE99-36A1F7F58AF4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ED-428C-BE99-36A1F7F58AF4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ED-428C-BE99-36A1F7F58AF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0</c:v>
                </c:pt>
                <c:pt idx="1">
                  <c:v>486281.26</c:v>
                </c:pt>
                <c:pt idx="2">
                  <c:v>67950331.770000026</c:v>
                </c:pt>
                <c:pt idx="3">
                  <c:v>13136586.030000001</c:v>
                </c:pt>
                <c:pt idx="4">
                  <c:v>2086859.17</c:v>
                </c:pt>
                <c:pt idx="5">
                  <c:v>284662.68</c:v>
                </c:pt>
                <c:pt idx="6">
                  <c:v>3433189.2200000007</c:v>
                </c:pt>
                <c:pt idx="7">
                  <c:v>27038132.32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ED-428C-BE99-36A1F7F58A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7B-425C-A8F8-4FBA65BDB073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7B-425C-A8F8-4FBA65BDB073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7B-425C-A8F8-4FBA65BDB073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7B-425C-A8F8-4FBA65BDB073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7B-425C-A8F8-4FBA65BDB073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7B-425C-A8F8-4FBA65BDB073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7B-425C-A8F8-4FBA65BDB073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7B-425C-A8F8-4FBA65BDB073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377866.03</c:v>
                </c:pt>
                <c:pt idx="1">
                  <c:v>538499.26</c:v>
                </c:pt>
                <c:pt idx="2">
                  <c:v>84329684.940000013</c:v>
                </c:pt>
                <c:pt idx="3">
                  <c:v>13740791.030000001</c:v>
                </c:pt>
                <c:pt idx="4">
                  <c:v>2095599.67</c:v>
                </c:pt>
                <c:pt idx="5">
                  <c:v>449831.58999999997</c:v>
                </c:pt>
                <c:pt idx="6">
                  <c:v>4121907.5100000007</c:v>
                </c:pt>
                <c:pt idx="7">
                  <c:v>32542077.09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7B-425C-A8F8-4FBA65BDB0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BC-483C-A3F1-EA992BDF58D2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BC-483C-A3F1-EA992BDF58D2}"/>
                </c:ext>
              </c:extLst>
            </c:dLbl>
            <c:dLbl>
              <c:idx val="2"/>
              <c:layout>
                <c:manualLayout>
                  <c:x val="0.21089143748335806"/>
                  <c:y val="-0.1012979259945448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BC-483C-A3F1-EA992BDF58D2}"/>
                </c:ext>
              </c:extLst>
            </c:dLbl>
            <c:dLbl>
              <c:idx val="3"/>
              <c:layout>
                <c:manualLayout>
                  <c:x val="-0.12096237970253718"/>
                  <c:y val="0.1097242256482645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BC-483C-A3F1-EA992BDF58D2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BC-483C-A3F1-EA992BDF58D2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BC-483C-A3F1-EA992BDF58D2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BC-483C-A3F1-EA992BDF58D2}"/>
                </c:ext>
              </c:extLst>
            </c:dLbl>
            <c:dLbl>
              <c:idx val="7"/>
              <c:layout>
                <c:manualLayout>
                  <c:x val="-0.16998611586595164"/>
                  <c:y val="-0.1909911261092364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BC-483C-A3F1-EA992BDF58D2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377866.03</c:v>
                </c:pt>
                <c:pt idx="1">
                  <c:v>578242.06000000006</c:v>
                </c:pt>
                <c:pt idx="2">
                  <c:v>97211463.300000012</c:v>
                </c:pt>
                <c:pt idx="3">
                  <c:v>15672503.219999999</c:v>
                </c:pt>
                <c:pt idx="4">
                  <c:v>2457879.6799999997</c:v>
                </c:pt>
                <c:pt idx="5">
                  <c:v>460714.70999999996</c:v>
                </c:pt>
                <c:pt idx="6">
                  <c:v>4792295.63</c:v>
                </c:pt>
                <c:pt idx="7">
                  <c:v>40164393.630000003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BC-483C-A3F1-EA992BDF58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12-481C-AF6A-6DD9D64E0C1C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12-481C-AF6A-6DD9D64E0C1C}"/>
                </c:ext>
              </c:extLst>
            </c:dLbl>
            <c:dLbl>
              <c:idx val="2"/>
              <c:layout>
                <c:manualLayout>
                  <c:x val="0.1939832249229716"/>
                  <c:y val="5.55648191034943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12-481C-AF6A-6DD9D64E0C1C}"/>
                </c:ext>
              </c:extLst>
            </c:dLbl>
            <c:dLbl>
              <c:idx val="3"/>
              <c:layout>
                <c:manualLayout>
                  <c:x val="-0.11130054395374492"/>
                  <c:y val="6.864112574163520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12-481C-AF6A-6DD9D64E0C1C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12-481C-AF6A-6DD9D64E0C1C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12-481C-AF6A-6DD9D64E0C1C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12-481C-AF6A-6DD9D64E0C1C}"/>
                </c:ext>
              </c:extLst>
            </c:dLbl>
            <c:dLbl>
              <c:idx val="7"/>
              <c:layout>
                <c:manualLayout>
                  <c:x val="-0.1724015748031496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12-481C-AF6A-6DD9D64E0C1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413777.12</c:v>
                </c:pt>
                <c:pt idx="1">
                  <c:v>662077.13</c:v>
                </c:pt>
                <c:pt idx="2">
                  <c:v>110351844.52000001</c:v>
                </c:pt>
                <c:pt idx="3">
                  <c:v>14369373.91</c:v>
                </c:pt>
                <c:pt idx="4">
                  <c:v>2464779.44</c:v>
                </c:pt>
                <c:pt idx="5">
                  <c:v>499896.43999999994</c:v>
                </c:pt>
                <c:pt idx="6">
                  <c:v>5405111.3600000003</c:v>
                </c:pt>
                <c:pt idx="7">
                  <c:v>45641845.009999998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12-481C-AF6A-6DD9D64E0C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  / 2018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46E-3"/>
          <c:y val="0.21936140335399393"/>
          <c:w val="0.819827644099498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822111909924303E-2"/>
                  <c:y val="-1.274693604475911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83-4C30-86FE-06BA613E36AA}"/>
                </c:ext>
              </c:extLst>
            </c:dLbl>
            <c:dLbl>
              <c:idx val="1"/>
              <c:layout>
                <c:manualLayout>
                  <c:x val="1.4920308874434175E-2"/>
                  <c:y val="6.377820419506385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83-4C30-86FE-06BA613E36AA}"/>
                </c:ext>
              </c:extLst>
            </c:dLbl>
            <c:dLbl>
              <c:idx val="2"/>
              <c:layout>
                <c:manualLayout>
                  <c:x val="0.1939832249229716"/>
                  <c:y val="5.556481910349434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83-4C30-86FE-06BA613E36AA}"/>
                </c:ext>
              </c:extLst>
            </c:dLbl>
            <c:dLbl>
              <c:idx val="3"/>
              <c:layout>
                <c:manualLayout>
                  <c:x val="-0.11130054395374492"/>
                  <c:y val="6.864112574163520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83-4C30-86FE-06BA613E36AA}"/>
                </c:ext>
              </c:extLst>
            </c:dLbl>
            <c:dLbl>
              <c:idx val="4"/>
              <c:layout>
                <c:manualLayout>
                  <c:x val="2.5033283882992885E-3"/>
                  <c:y val="-0.1381056779667247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83-4C30-86FE-06BA613E36AA}"/>
                </c:ext>
              </c:extLst>
            </c:dLbl>
            <c:dLbl>
              <c:idx val="5"/>
              <c:layout>
                <c:manualLayout>
                  <c:x val="2.0430788542736417E-2"/>
                  <c:y val="-7.877544718674878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83-4C30-86FE-06BA613E36AA}"/>
                </c:ext>
              </c:extLst>
            </c:dLbl>
            <c:dLbl>
              <c:idx val="6"/>
              <c:layout>
                <c:manualLayout>
                  <c:x val="2.3817376088858547E-2"/>
                  <c:y val="-5.184116691295941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83-4C30-86FE-06BA613E36AA}"/>
                </c:ext>
              </c:extLst>
            </c:dLbl>
            <c:dLbl>
              <c:idx val="7"/>
              <c:layout>
                <c:manualLayout>
                  <c:x val="-0.1724015748031496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83-4C30-86FE-06BA613E36AA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413777.12</c:v>
                </c:pt>
                <c:pt idx="1">
                  <c:v>658559.13</c:v>
                </c:pt>
                <c:pt idx="2">
                  <c:v>123364752.77</c:v>
                </c:pt>
                <c:pt idx="3">
                  <c:v>14694887.67</c:v>
                </c:pt>
                <c:pt idx="4">
                  <c:v>2769779.4</c:v>
                </c:pt>
                <c:pt idx="5">
                  <c:v>530127.29999999993</c:v>
                </c:pt>
                <c:pt idx="6">
                  <c:v>6015660.3099999996</c:v>
                </c:pt>
                <c:pt idx="7">
                  <c:v>51116539.479999997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83-4C30-86FE-06BA613E36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9"/>
          <c:w val="9.7320680119590941E-2"/>
          <c:h val="0.560710492583792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16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10" t="s">
        <v>4</v>
      </c>
      <c r="E3" s="8" t="s">
        <v>5</v>
      </c>
      <c r="F3" s="10" t="s">
        <v>4</v>
      </c>
      <c r="G3" s="10" t="s">
        <v>5</v>
      </c>
      <c r="H3" s="10" t="s">
        <v>4</v>
      </c>
      <c r="I3" s="9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0.94195031947850394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179013.07</v>
      </c>
      <c r="E5" s="17">
        <v>0.51998489652343383</v>
      </c>
      <c r="F5" s="15">
        <v>179013.07</v>
      </c>
      <c r="G5" s="15">
        <v>0.51998489652343383</v>
      </c>
      <c r="H5" s="15">
        <v>2420986.9300000002</v>
      </c>
      <c r="I5" s="18">
        <v>1.1402247060833914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16666550.41</v>
      </c>
      <c r="E6" s="17">
        <v>48.411853337560458</v>
      </c>
      <c r="F6" s="15">
        <v>16666550.41</v>
      </c>
      <c r="G6" s="15">
        <v>48.411853337560458</v>
      </c>
      <c r="H6" s="15">
        <v>174913080.59</v>
      </c>
      <c r="I6" s="18">
        <v>82.379716071359908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9565115.5800000001</v>
      </c>
      <c r="E7" s="17">
        <v>27.784092162102937</v>
      </c>
      <c r="F7" s="16">
        <v>9565115.5800000001</v>
      </c>
      <c r="G7" s="15">
        <v>27.784092162102937</v>
      </c>
      <c r="H7" s="15">
        <v>15207884.42</v>
      </c>
      <c r="I7" s="18">
        <v>7.1625357940055823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2008516.2</v>
      </c>
      <c r="E8" s="17">
        <v>5.8342001979109144</v>
      </c>
      <c r="F8" s="15">
        <v>2008516.2</v>
      </c>
      <c r="G8" s="15">
        <v>5.8342001979109144</v>
      </c>
      <c r="H8" s="15">
        <v>3194483.8</v>
      </c>
      <c r="I8" s="18">
        <v>1.5045225179894528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4050</v>
      </c>
      <c r="E9" s="17">
        <v>1.176416242076574E-2</v>
      </c>
      <c r="F9" s="15">
        <v>4050</v>
      </c>
      <c r="G9" s="15">
        <v>1.176416242076574E-2</v>
      </c>
      <c r="H9" s="15">
        <v>2795950</v>
      </c>
      <c r="I9" s="18">
        <v>1.3168229978729618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606962.77</v>
      </c>
      <c r="E10" s="17">
        <v>1.7630638542315751</v>
      </c>
      <c r="F10" s="15">
        <v>606962.77</v>
      </c>
      <c r="G10" s="15">
        <v>1.7630638542315751</v>
      </c>
      <c r="H10" s="15">
        <v>11793037.23</v>
      </c>
      <c r="I10" s="18">
        <v>5.5542275932101965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5396382.2800000003</v>
      </c>
      <c r="D11" s="16">
        <v>5396382.2800000003</v>
      </c>
      <c r="E11" s="17">
        <v>15.675041389249914</v>
      </c>
      <c r="F11" s="15">
        <v>5396382.2800000003</v>
      </c>
      <c r="G11" s="15">
        <v>15.675041389249914</v>
      </c>
      <c r="H11" s="15">
        <v>0</v>
      </c>
      <c r="I11" s="18">
        <v>0</v>
      </c>
    </row>
    <row r="12" spans="1:9" s="1" customFormat="1" ht="15" customHeight="1" x14ac:dyDescent="0.15">
      <c r="A12" s="41" t="s">
        <v>13</v>
      </c>
      <c r="B12" s="41"/>
      <c r="C12" s="7">
        <f t="shared" ref="C12:I12" si="0">SUM(C4:C11)</f>
        <v>246752013.28</v>
      </c>
      <c r="D12" s="7">
        <f t="shared" si="0"/>
        <v>34426590.310000002</v>
      </c>
      <c r="E12" s="7">
        <f t="shared" si="0"/>
        <v>99.999999999999986</v>
      </c>
      <c r="F12" s="7">
        <f t="shared" si="0"/>
        <v>34426590.310000002</v>
      </c>
      <c r="G12" s="7">
        <f t="shared" si="0"/>
        <v>99.999999999999986</v>
      </c>
      <c r="H12" s="7">
        <f t="shared" si="0"/>
        <v>212325422.97</v>
      </c>
      <c r="I12" s="7">
        <f t="shared" si="0"/>
        <v>100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179013.07</v>
      </c>
      <c r="E16" s="5">
        <f t="shared" ref="E16:E22" si="2">(D16/D$24)*100</f>
        <v>0.51998489652343383</v>
      </c>
    </row>
    <row r="17" spans="3:5" x14ac:dyDescent="0.25">
      <c r="C17" s="6">
        <v>11134</v>
      </c>
      <c r="D17" s="4">
        <f t="shared" si="1"/>
        <v>16666550.41</v>
      </c>
      <c r="E17" s="5">
        <f t="shared" si="2"/>
        <v>48.411853337560458</v>
      </c>
    </row>
    <row r="18" spans="3:5" x14ac:dyDescent="0.25">
      <c r="C18" s="6">
        <v>1858</v>
      </c>
      <c r="D18" s="4">
        <f t="shared" si="1"/>
        <v>9565115.5800000001</v>
      </c>
      <c r="E18" s="5">
        <f t="shared" si="2"/>
        <v>27.784092162102937</v>
      </c>
    </row>
    <row r="19" spans="3:5" x14ac:dyDescent="0.25">
      <c r="C19" s="6">
        <v>1882</v>
      </c>
      <c r="D19" s="4">
        <f t="shared" si="1"/>
        <v>2008516.2</v>
      </c>
      <c r="E19" s="5">
        <f t="shared" si="2"/>
        <v>5.8342001979109144</v>
      </c>
    </row>
    <row r="20" spans="3:5" x14ac:dyDescent="0.25">
      <c r="C20" s="6">
        <v>11135</v>
      </c>
      <c r="D20" s="4">
        <f t="shared" si="1"/>
        <v>4050</v>
      </c>
      <c r="E20" s="5">
        <f t="shared" si="2"/>
        <v>1.176416242076574E-2</v>
      </c>
    </row>
    <row r="21" spans="3:5" x14ac:dyDescent="0.25">
      <c r="C21" s="6">
        <v>1786</v>
      </c>
      <c r="D21" s="4">
        <f>D10</f>
        <v>606962.77</v>
      </c>
      <c r="E21" s="5">
        <f t="shared" si="2"/>
        <v>1.7630638542315751</v>
      </c>
    </row>
    <row r="22" spans="3:5" x14ac:dyDescent="0.25">
      <c r="C22" s="6">
        <v>9359</v>
      </c>
      <c r="D22" s="4">
        <f>F11</f>
        <v>5396382.2800000003</v>
      </c>
      <c r="E22" s="5">
        <f t="shared" si="2"/>
        <v>15.675041389249914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34426590.310000002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3" sqref="D23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11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11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35</v>
      </c>
      <c r="E2" s="44"/>
      <c r="F2" s="2" t="s">
        <v>2</v>
      </c>
      <c r="G2" s="2"/>
      <c r="H2" s="48" t="s">
        <v>3</v>
      </c>
      <c r="I2" s="49"/>
    </row>
    <row r="3" spans="1:11" s="1" customFormat="1" ht="15" customHeight="1" thickBot="1" x14ac:dyDescent="0.2">
      <c r="A3" s="44"/>
      <c r="B3" s="45"/>
      <c r="C3" s="47"/>
      <c r="D3" s="39" t="s">
        <v>4</v>
      </c>
      <c r="E3" s="39" t="s">
        <v>5</v>
      </c>
      <c r="F3" s="39" t="s">
        <v>4</v>
      </c>
      <c r="G3" s="39" t="s">
        <v>5</v>
      </c>
      <c r="H3" s="39" t="s">
        <v>4</v>
      </c>
      <c r="I3" s="40" t="s">
        <v>5</v>
      </c>
    </row>
    <row r="4" spans="1:11" s="1" customFormat="1" ht="12.95" customHeight="1" x14ac:dyDescent="0.2">
      <c r="A4" s="13" t="s">
        <v>17</v>
      </c>
      <c r="B4" s="19" t="s">
        <v>18</v>
      </c>
      <c r="C4" s="15">
        <v>980000</v>
      </c>
      <c r="D4" s="16">
        <v>44198.46</v>
      </c>
      <c r="E4" s="17">
        <v>0.19719162704012302</v>
      </c>
      <c r="F4" s="15">
        <v>463765.58</v>
      </c>
      <c r="G4" s="15">
        <v>0.20891862497958549</v>
      </c>
      <c r="H4" s="15">
        <v>516234.42</v>
      </c>
      <c r="I4" s="18">
        <v>0.68248659796679145</v>
      </c>
      <c r="J4" s="35"/>
      <c r="K4" s="36"/>
    </row>
    <row r="5" spans="1:11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9910</v>
      </c>
      <c r="E5" s="17">
        <v>4.4213509338733047E-2</v>
      </c>
      <c r="F5" s="15">
        <v>668469.13</v>
      </c>
      <c r="G5" s="15">
        <v>0.30113414514483761</v>
      </c>
      <c r="H5" s="15">
        <v>1931530.87</v>
      </c>
      <c r="I5" s="18">
        <v>2.5535762073635797</v>
      </c>
      <c r="J5" s="35"/>
      <c r="K5" s="37"/>
    </row>
    <row r="6" spans="1:11" s="1" customFormat="1" ht="12.95" customHeight="1" x14ac:dyDescent="0.2">
      <c r="A6" s="13" t="s">
        <v>20</v>
      </c>
      <c r="B6" s="19" t="s">
        <v>8</v>
      </c>
      <c r="C6" s="15">
        <v>188579631</v>
      </c>
      <c r="D6" s="16">
        <v>13291283.100000001</v>
      </c>
      <c r="E6" s="17">
        <v>59.299119017718951</v>
      </c>
      <c r="F6" s="15">
        <v>136656035.87000003</v>
      </c>
      <c r="G6" s="15">
        <v>61.561254953680091</v>
      </c>
      <c r="H6" s="15">
        <v>51923595.129999965</v>
      </c>
      <c r="I6" s="18">
        <v>68.645476592743933</v>
      </c>
      <c r="J6" s="38"/>
      <c r="K6" s="37"/>
    </row>
    <row r="7" spans="1:11" s="1" customFormat="1" ht="12.95" customHeight="1" x14ac:dyDescent="0.2">
      <c r="A7" s="13" t="s">
        <v>21</v>
      </c>
      <c r="B7" s="19" t="s">
        <v>9</v>
      </c>
      <c r="C7" s="15">
        <v>27433113.030000001</v>
      </c>
      <c r="D7" s="16">
        <v>2144317.5799999991</v>
      </c>
      <c r="E7" s="17">
        <v>9.5668824771482761</v>
      </c>
      <c r="F7" s="15">
        <v>16839205.250000004</v>
      </c>
      <c r="G7" s="15">
        <v>7.5857798816786222</v>
      </c>
      <c r="H7" s="15">
        <v>10593907.779999997</v>
      </c>
      <c r="I7" s="18">
        <v>14.005652858145575</v>
      </c>
      <c r="J7" s="35"/>
      <c r="K7" s="36"/>
    </row>
    <row r="8" spans="1:11" s="1" customFormat="1" ht="12.95" customHeight="1" x14ac:dyDescent="0.2">
      <c r="A8" s="13" t="s">
        <v>22</v>
      </c>
      <c r="B8" s="19" t="s">
        <v>23</v>
      </c>
      <c r="C8" s="15">
        <v>6223000</v>
      </c>
      <c r="D8" s="16">
        <v>619701.66</v>
      </c>
      <c r="E8" s="17">
        <v>2.7648017287223383</v>
      </c>
      <c r="F8" s="15">
        <v>3389481.06</v>
      </c>
      <c r="G8" s="15">
        <v>1.5269044383361696</v>
      </c>
      <c r="H8" s="15">
        <v>2833518.94</v>
      </c>
      <c r="I8" s="18">
        <v>3.746047583644402</v>
      </c>
      <c r="J8" s="35"/>
      <c r="K8" s="36"/>
    </row>
    <row r="9" spans="1:11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297660</v>
      </c>
      <c r="E9" s="17">
        <v>1.3280114217726819</v>
      </c>
      <c r="F9" s="15">
        <v>827787.29999999993</v>
      </c>
      <c r="G9" s="15">
        <v>0.37290431189732454</v>
      </c>
      <c r="H9" s="15">
        <v>1972212.7000000002</v>
      </c>
      <c r="I9" s="18">
        <v>2.6073595326904018</v>
      </c>
      <c r="J9" s="38"/>
      <c r="K9" s="36"/>
    </row>
    <row r="10" spans="1:11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528584.17000000004</v>
      </c>
      <c r="E10" s="17">
        <v>2.3582806394148799</v>
      </c>
      <c r="F10" s="15">
        <v>6544244.4800000014</v>
      </c>
      <c r="G10" s="15">
        <v>2.9480725117457895</v>
      </c>
      <c r="H10" s="15">
        <v>5855755.5199999986</v>
      </c>
      <c r="I10" s="18">
        <v>7.7415889149159396</v>
      </c>
      <c r="J10" s="35"/>
      <c r="K10" s="37"/>
    </row>
    <row r="11" spans="1:11" s="1" customFormat="1" ht="12.95" customHeight="1" x14ac:dyDescent="0.2">
      <c r="A11" s="13" t="s">
        <v>26</v>
      </c>
      <c r="B11" s="19" t="s">
        <v>12</v>
      </c>
      <c r="C11" s="15">
        <v>56608321.179999992</v>
      </c>
      <c r="D11" s="16">
        <v>5478308.8799999999</v>
      </c>
      <c r="E11" s="17">
        <v>24.441499578844013</v>
      </c>
      <c r="F11" s="15">
        <v>56594848.359999999</v>
      </c>
      <c r="G11" s="15">
        <v>25.495031132537584</v>
      </c>
      <c r="H11" s="15">
        <v>13472.819999992847</v>
      </c>
      <c r="I11" s="18">
        <v>1.7811712529385518E-2</v>
      </c>
      <c r="J11" s="35"/>
      <c r="K11" s="37"/>
    </row>
    <row r="12" spans="1:11" s="1" customFormat="1" ht="18" customHeight="1" x14ac:dyDescent="0.15">
      <c r="A12" s="41" t="s">
        <v>13</v>
      </c>
      <c r="B12" s="41"/>
      <c r="C12" s="7">
        <f>SUM(C4:C11)</f>
        <v>297624065.20999998</v>
      </c>
      <c r="D12" s="7">
        <f>SUM(D4:D11)</f>
        <v>22413963.850000001</v>
      </c>
      <c r="E12" s="7">
        <f>SUM(E4:E11)</f>
        <v>100</v>
      </c>
      <c r="F12" s="7">
        <f>SUM(F4:F11)</f>
        <v>221983837.03000003</v>
      </c>
      <c r="G12" s="7">
        <f>SUM(G4:G11)</f>
        <v>100.00000000000003</v>
      </c>
      <c r="H12" s="7">
        <f>SUM(H4:H11)</f>
        <v>75640228.179999948</v>
      </c>
      <c r="I12" s="7">
        <f>SUM(I4:I11)</f>
        <v>100</v>
      </c>
      <c r="J12" s="35"/>
      <c r="K12" s="37"/>
    </row>
    <row r="13" spans="1:11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11" x14ac:dyDescent="0.25">
      <c r="C15" s="6">
        <v>1843</v>
      </c>
      <c r="D15" s="4">
        <f t="shared" ref="D15:D20" si="0">F4</f>
        <v>463765.58</v>
      </c>
      <c r="E15" s="5">
        <f>(D15/D$24)*100</f>
        <v>0.20891862497958549</v>
      </c>
    </row>
    <row r="16" spans="1:11" x14ac:dyDescent="0.25">
      <c r="C16" s="6">
        <v>1869</v>
      </c>
      <c r="D16" s="4">
        <f t="shared" si="0"/>
        <v>668469.13</v>
      </c>
      <c r="E16" s="5">
        <f t="shared" ref="E16:E22" si="1">(D16/D$24)*100</f>
        <v>0.30113414514483761</v>
      </c>
    </row>
    <row r="17" spans="3:5" x14ac:dyDescent="0.25">
      <c r="C17" s="6">
        <v>11134</v>
      </c>
      <c r="D17" s="4">
        <f t="shared" si="0"/>
        <v>136656035.87000003</v>
      </c>
      <c r="E17" s="5">
        <f t="shared" si="1"/>
        <v>61.561254953680091</v>
      </c>
    </row>
    <row r="18" spans="3:5" x14ac:dyDescent="0.25">
      <c r="C18" s="6">
        <v>1858</v>
      </c>
      <c r="D18" s="4">
        <f t="shared" si="0"/>
        <v>16839205.250000004</v>
      </c>
      <c r="E18" s="5">
        <f t="shared" si="1"/>
        <v>7.5857798816786222</v>
      </c>
    </row>
    <row r="19" spans="3:5" x14ac:dyDescent="0.25">
      <c r="C19" s="6">
        <v>1882</v>
      </c>
      <c r="D19" s="4">
        <f t="shared" si="0"/>
        <v>3389481.06</v>
      </c>
      <c r="E19" s="5">
        <f t="shared" si="1"/>
        <v>1.5269044383361696</v>
      </c>
    </row>
    <row r="20" spans="3:5" x14ac:dyDescent="0.25">
      <c r="C20" s="6">
        <v>11135</v>
      </c>
      <c r="D20" s="4">
        <f t="shared" si="0"/>
        <v>827787.29999999993</v>
      </c>
      <c r="E20" s="5">
        <f t="shared" si="1"/>
        <v>0.37290431189732454</v>
      </c>
    </row>
    <row r="21" spans="3:5" x14ac:dyDescent="0.25">
      <c r="C21" s="6">
        <v>1786</v>
      </c>
      <c r="D21" s="4">
        <f>F10</f>
        <v>6544244.4800000014</v>
      </c>
      <c r="E21" s="5">
        <f t="shared" si="1"/>
        <v>2.9480725117457895</v>
      </c>
    </row>
    <row r="22" spans="3:5" x14ac:dyDescent="0.25">
      <c r="C22" s="6">
        <v>9359</v>
      </c>
      <c r="D22" s="4">
        <f>F11</f>
        <v>56594848.359999999</v>
      </c>
      <c r="E22" s="5">
        <f t="shared" si="1"/>
        <v>25.495031132537584</v>
      </c>
    </row>
    <row r="23" spans="3:5" x14ac:dyDescent="0.25">
      <c r="D23" s="3"/>
      <c r="E23" s="5">
        <f>SUM(E15:E22)</f>
        <v>100.00000000000003</v>
      </c>
    </row>
    <row r="24" spans="3:5" x14ac:dyDescent="0.25">
      <c r="D24" s="3">
        <f>SUM(D15:D23)</f>
        <v>221983837.03000003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27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11" t="s">
        <v>4</v>
      </c>
      <c r="E3" s="11" t="s">
        <v>5</v>
      </c>
      <c r="F3" s="11" t="s">
        <v>4</v>
      </c>
      <c r="G3" s="11" t="s">
        <v>5</v>
      </c>
      <c r="H3" s="11" t="s">
        <v>4</v>
      </c>
      <c r="I3" s="12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1.0087024125694071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139063.41</v>
      </c>
      <c r="E5" s="17">
        <v>0.71358836227394473</v>
      </c>
      <c r="F5" s="15">
        <v>318076.48</v>
      </c>
      <c r="G5" s="15">
        <v>0.58996469910459026</v>
      </c>
      <c r="H5" s="15">
        <v>2281923.52</v>
      </c>
      <c r="I5" s="18">
        <v>1.1508908799614366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12229701.699999997</v>
      </c>
      <c r="E6" s="17">
        <v>62.755348852741889</v>
      </c>
      <c r="F6" s="15">
        <v>28896252.109999996</v>
      </c>
      <c r="G6" s="15">
        <v>53.596445362217693</v>
      </c>
      <c r="H6" s="15">
        <v>162683378.89000002</v>
      </c>
      <c r="I6" s="18">
        <v>82.049558385642968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624387.85</v>
      </c>
      <c r="E7" s="17">
        <v>3.203976540667667</v>
      </c>
      <c r="F7" s="16">
        <v>10189503.430000002</v>
      </c>
      <c r="G7" s="15">
        <v>18.899377046379353</v>
      </c>
      <c r="H7" s="15">
        <v>14583496.569999998</v>
      </c>
      <c r="I7" s="18">
        <v>7.3552040869283335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50849.81</v>
      </c>
      <c r="E8" s="17">
        <v>0.26093012273926874</v>
      </c>
      <c r="F8" s="15">
        <v>2059366.01</v>
      </c>
      <c r="G8" s="15">
        <v>3.8196890522552018</v>
      </c>
      <c r="H8" s="15">
        <v>3143633.99</v>
      </c>
      <c r="I8" s="18">
        <v>1.5854955949740956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273268.68</v>
      </c>
      <c r="E9" s="17">
        <v>1.4022477215391358</v>
      </c>
      <c r="F9" s="15">
        <v>277318.68</v>
      </c>
      <c r="G9" s="15">
        <v>0.51436758732453958</v>
      </c>
      <c r="H9" s="15">
        <v>2522681.3199999998</v>
      </c>
      <c r="I9" s="18">
        <v>1.2723173668138879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733618.31</v>
      </c>
      <c r="E10" s="17">
        <v>3.7644804508035512</v>
      </c>
      <c r="F10" s="15">
        <v>1340581.08</v>
      </c>
      <c r="G10" s="15">
        <v>2.4864947998906008</v>
      </c>
      <c r="H10" s="15">
        <v>11059418.92</v>
      </c>
      <c r="I10" s="18">
        <v>5.5778312731098723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10833395.82</v>
      </c>
      <c r="D11" s="16">
        <v>5437013.54</v>
      </c>
      <c r="E11" s="17">
        <v>27.899427949234546</v>
      </c>
      <c r="F11" s="15">
        <v>10833395.82</v>
      </c>
      <c r="G11" s="15">
        <v>20.093661452828034</v>
      </c>
      <c r="H11" s="15">
        <v>0</v>
      </c>
      <c r="I11" s="18">
        <v>0</v>
      </c>
    </row>
    <row r="12" spans="1:9" s="1" customFormat="1" ht="15" customHeight="1" x14ac:dyDescent="0.15">
      <c r="A12" s="41" t="s">
        <v>13</v>
      </c>
      <c r="B12" s="41"/>
      <c r="C12" s="7">
        <f>SUM(C4:C11)</f>
        <v>252189026.81999999</v>
      </c>
      <c r="D12" s="7">
        <f t="shared" ref="D12:I12" si="0">SUM(D4:D11)</f>
        <v>19487903.299999997</v>
      </c>
      <c r="E12" s="7">
        <f t="shared" si="0"/>
        <v>100</v>
      </c>
      <c r="F12" s="7">
        <f t="shared" si="0"/>
        <v>53914493.609999992</v>
      </c>
      <c r="G12" s="7">
        <f t="shared" si="0"/>
        <v>100.00000000000001</v>
      </c>
      <c r="H12" s="7">
        <f t="shared" si="0"/>
        <v>198274533.21000001</v>
      </c>
      <c r="I12" s="7">
        <f t="shared" si="0"/>
        <v>100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318076.48</v>
      </c>
      <c r="E16" s="5">
        <f t="shared" ref="E16:E22" si="2">(D16/D$24)*100</f>
        <v>0.58996469910459026</v>
      </c>
    </row>
    <row r="17" spans="3:5" x14ac:dyDescent="0.25">
      <c r="C17" s="6">
        <v>11134</v>
      </c>
      <c r="D17" s="4">
        <f t="shared" si="1"/>
        <v>28896252.109999996</v>
      </c>
      <c r="E17" s="5">
        <f t="shared" si="2"/>
        <v>53.596445362217693</v>
      </c>
    </row>
    <row r="18" spans="3:5" x14ac:dyDescent="0.25">
      <c r="C18" s="6">
        <v>1858</v>
      </c>
      <c r="D18" s="4">
        <f t="shared" si="1"/>
        <v>10189503.430000002</v>
      </c>
      <c r="E18" s="5">
        <f t="shared" si="2"/>
        <v>18.899377046379353</v>
      </c>
    </row>
    <row r="19" spans="3:5" x14ac:dyDescent="0.25">
      <c r="C19" s="6">
        <v>1882</v>
      </c>
      <c r="D19" s="4">
        <f t="shared" si="1"/>
        <v>2059366.01</v>
      </c>
      <c r="E19" s="5">
        <f t="shared" si="2"/>
        <v>3.8196890522552018</v>
      </c>
    </row>
    <row r="20" spans="3:5" x14ac:dyDescent="0.25">
      <c r="C20" s="6">
        <v>11135</v>
      </c>
      <c r="D20" s="4">
        <f t="shared" si="1"/>
        <v>277318.68</v>
      </c>
      <c r="E20" s="5">
        <f t="shared" si="2"/>
        <v>0.51436758732453958</v>
      </c>
    </row>
    <row r="21" spans="3:5" x14ac:dyDescent="0.25">
      <c r="C21" s="6">
        <v>1786</v>
      </c>
      <c r="D21" s="4">
        <f>F10</f>
        <v>1340581.08</v>
      </c>
      <c r="E21" s="5">
        <f t="shared" si="2"/>
        <v>2.4864947998906008</v>
      </c>
    </row>
    <row r="22" spans="3:5" x14ac:dyDescent="0.25">
      <c r="C22" s="6">
        <v>9359</v>
      </c>
      <c r="D22" s="4">
        <f>F11</f>
        <v>10833395.82</v>
      </c>
      <c r="E22" s="5">
        <f t="shared" si="2"/>
        <v>20.093661452828034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53914493.609999992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28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1" t="s">
        <v>4</v>
      </c>
      <c r="E3" s="21" t="s">
        <v>5</v>
      </c>
      <c r="F3" s="21" t="s">
        <v>4</v>
      </c>
      <c r="G3" s="21" t="s">
        <v>5</v>
      </c>
      <c r="H3" s="21" t="s">
        <v>4</v>
      </c>
      <c r="I3" s="22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1.095815869120178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33416</v>
      </c>
      <c r="E5" s="17">
        <v>0.15789491050303037</v>
      </c>
      <c r="F5" s="15">
        <v>351492.48</v>
      </c>
      <c r="G5" s="15">
        <v>0.46817013632114063</v>
      </c>
      <c r="H5" s="15">
        <v>2248507.52</v>
      </c>
      <c r="I5" s="18">
        <v>1.231975111126028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13103870.400000002</v>
      </c>
      <c r="E6" s="17">
        <v>61.917477976158409</v>
      </c>
      <c r="F6" s="15">
        <v>42000122.509999998</v>
      </c>
      <c r="G6" s="15">
        <v>55.94203062612123</v>
      </c>
      <c r="H6" s="15">
        <v>149579508.49000001</v>
      </c>
      <c r="I6" s="18">
        <v>81.955799549269216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1912860.61</v>
      </c>
      <c r="E7" s="17">
        <v>9.0385131320541703</v>
      </c>
      <c r="F7" s="16">
        <v>12102364.039999999</v>
      </c>
      <c r="G7" s="15">
        <v>16.119734403463966</v>
      </c>
      <c r="H7" s="15">
        <v>12670635.960000001</v>
      </c>
      <c r="I7" s="18">
        <v>6.9423419784063913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27493.97</v>
      </c>
      <c r="E8" s="17">
        <v>0.12991255483968764</v>
      </c>
      <c r="F8" s="15">
        <v>2086859.98</v>
      </c>
      <c r="G8" s="15">
        <v>2.7795915329959056</v>
      </c>
      <c r="H8" s="15">
        <v>3116140.02</v>
      </c>
      <c r="I8" s="18">
        <v>1.7073578421582345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4594</v>
      </c>
      <c r="E9" s="17">
        <v>2.1707242603870049E-2</v>
      </c>
      <c r="F9" s="15">
        <v>281912.68</v>
      </c>
      <c r="G9" s="15">
        <v>0.37549337563710633</v>
      </c>
      <c r="H9" s="15">
        <v>2518087.3199999998</v>
      </c>
      <c r="I9" s="18">
        <v>1.37968002254315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679883.84</v>
      </c>
      <c r="E10" s="17">
        <v>3.2125388457402626</v>
      </c>
      <c r="F10" s="15">
        <v>2020464.92</v>
      </c>
      <c r="G10" s="15">
        <v>2.6911566842866237</v>
      </c>
      <c r="H10" s="15">
        <v>10379535.08</v>
      </c>
      <c r="I10" s="18">
        <v>5.6870296273767886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16234720.389999999</v>
      </c>
      <c r="D11" s="16">
        <v>5401324.5699999994</v>
      </c>
      <c r="E11" s="17">
        <v>25.521955338100575</v>
      </c>
      <c r="F11" s="15">
        <v>16234720.389999999</v>
      </c>
      <c r="G11" s="15">
        <v>21.623823241174037</v>
      </c>
      <c r="H11" s="15">
        <v>0</v>
      </c>
      <c r="I11" s="18">
        <v>0</v>
      </c>
    </row>
    <row r="12" spans="1:9" s="1" customFormat="1" ht="15" customHeight="1" x14ac:dyDescent="0.15">
      <c r="A12" s="41" t="s">
        <v>13</v>
      </c>
      <c r="B12" s="41"/>
      <c r="C12" s="7">
        <f t="shared" ref="C12:I12" si="0">SUM(C4:C11)</f>
        <v>257590351.38999999</v>
      </c>
      <c r="D12" s="7">
        <f t="shared" si="0"/>
        <v>21163443.390000001</v>
      </c>
      <c r="E12" s="7">
        <f t="shared" si="0"/>
        <v>100.00000000000003</v>
      </c>
      <c r="F12" s="7">
        <f t="shared" si="0"/>
        <v>75077936.999999985</v>
      </c>
      <c r="G12" s="7">
        <f t="shared" si="0"/>
        <v>100.00000000000001</v>
      </c>
      <c r="H12" s="7">
        <f t="shared" si="0"/>
        <v>182512414.39000005</v>
      </c>
      <c r="I12" s="7">
        <f t="shared" si="0"/>
        <v>99.999999999999986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351492.48</v>
      </c>
      <c r="E16" s="5">
        <f t="shared" ref="E16:E22" si="2">(D16/D$24)*100</f>
        <v>0.46817013632114063</v>
      </c>
    </row>
    <row r="17" spans="3:5" x14ac:dyDescent="0.25">
      <c r="C17" s="6">
        <v>11134</v>
      </c>
      <c r="D17" s="4">
        <f t="shared" si="1"/>
        <v>42000122.509999998</v>
      </c>
      <c r="E17" s="5">
        <f t="shared" si="2"/>
        <v>55.94203062612123</v>
      </c>
    </row>
    <row r="18" spans="3:5" x14ac:dyDescent="0.25">
      <c r="C18" s="6">
        <v>1858</v>
      </c>
      <c r="D18" s="4">
        <f t="shared" si="1"/>
        <v>12102364.039999999</v>
      </c>
      <c r="E18" s="5">
        <f t="shared" si="2"/>
        <v>16.119734403463966</v>
      </c>
    </row>
    <row r="19" spans="3:5" x14ac:dyDescent="0.25">
      <c r="C19" s="6">
        <v>1882</v>
      </c>
      <c r="D19" s="4">
        <f t="shared" si="1"/>
        <v>2086859.98</v>
      </c>
      <c r="E19" s="5">
        <f t="shared" si="2"/>
        <v>2.7795915329959056</v>
      </c>
    </row>
    <row r="20" spans="3:5" x14ac:dyDescent="0.25">
      <c r="C20" s="6">
        <v>11135</v>
      </c>
      <c r="D20" s="4">
        <f t="shared" si="1"/>
        <v>281912.68</v>
      </c>
      <c r="E20" s="5">
        <f t="shared" si="2"/>
        <v>0.37549337563710633</v>
      </c>
    </row>
    <row r="21" spans="3:5" x14ac:dyDescent="0.25">
      <c r="C21" s="6">
        <v>1786</v>
      </c>
      <c r="D21" s="4">
        <f>F10</f>
        <v>2020464.92</v>
      </c>
      <c r="E21" s="5">
        <f t="shared" si="2"/>
        <v>2.6911566842866237</v>
      </c>
    </row>
    <row r="22" spans="3:5" x14ac:dyDescent="0.25">
      <c r="C22" s="6">
        <v>9359</v>
      </c>
      <c r="D22" s="4">
        <f>F11</f>
        <v>16234720.389999999</v>
      </c>
      <c r="E22" s="5">
        <f t="shared" si="2"/>
        <v>21.623823241174037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75077936.999999985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32" sqref="F3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29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3" t="s">
        <v>4</v>
      </c>
      <c r="E3" s="23" t="s">
        <v>5</v>
      </c>
      <c r="F3" s="23" t="s">
        <v>4</v>
      </c>
      <c r="G3" s="23" t="s">
        <v>5</v>
      </c>
      <c r="H3" s="23" t="s">
        <v>4</v>
      </c>
      <c r="I3" s="24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1.1911527548183409</v>
      </c>
    </row>
    <row r="5" spans="1:9" s="1" customFormat="1" ht="12.95" customHeight="1" x14ac:dyDescent="0.2">
      <c r="A5" s="13" t="s">
        <v>19</v>
      </c>
      <c r="B5" s="14" t="s">
        <v>7</v>
      </c>
      <c r="C5" s="15">
        <v>2600000</v>
      </c>
      <c r="D5" s="16">
        <v>66588.180000000008</v>
      </c>
      <c r="E5" s="17">
        <v>0.33264021453503406</v>
      </c>
      <c r="F5" s="15">
        <v>418080.66</v>
      </c>
      <c r="G5" s="15">
        <v>0.43964056415464714</v>
      </c>
      <c r="H5" s="15">
        <v>2181919.34</v>
      </c>
      <c r="I5" s="18">
        <v>1.299499616316208</v>
      </c>
    </row>
    <row r="6" spans="1:9" s="1" customFormat="1" ht="12.95" customHeight="1" x14ac:dyDescent="0.2">
      <c r="A6" s="20" t="s">
        <v>20</v>
      </c>
      <c r="B6" s="14" t="s">
        <v>8</v>
      </c>
      <c r="C6" s="15">
        <v>191579631</v>
      </c>
      <c r="D6" s="16">
        <v>13006681.690000003</v>
      </c>
      <c r="E6" s="17">
        <v>64.97467550172567</v>
      </c>
      <c r="F6" s="15">
        <v>55006804.20000001</v>
      </c>
      <c r="G6" s="15">
        <v>57.843437270770238</v>
      </c>
      <c r="H6" s="15">
        <v>136572826.79999998</v>
      </c>
      <c r="I6" s="18">
        <v>81.339549438074059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830519.63000000012</v>
      </c>
      <c r="E7" s="17">
        <v>4.1488478570634779</v>
      </c>
      <c r="F7" s="16">
        <v>12932883.670000002</v>
      </c>
      <c r="G7" s="15">
        <v>13.59981653498448</v>
      </c>
      <c r="H7" s="15">
        <v>11840116.329999998</v>
      </c>
      <c r="I7" s="18">
        <v>7.0516935919245611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-0.81</v>
      </c>
      <c r="E8" s="17">
        <v>-4.0463423654675291E-6</v>
      </c>
      <c r="F8" s="15">
        <v>2086859.17</v>
      </c>
      <c r="G8" s="15">
        <v>2.1944759243589469</v>
      </c>
      <c r="H8" s="15">
        <v>3116140.83</v>
      </c>
      <c r="I8" s="18">
        <v>1.8558998670282056</v>
      </c>
    </row>
    <row r="9" spans="1:9" s="1" customFormat="1" ht="12.95" customHeight="1" x14ac:dyDescent="0.2">
      <c r="A9" s="20" t="s">
        <v>24</v>
      </c>
      <c r="B9" s="19" t="s">
        <v>10</v>
      </c>
      <c r="C9" s="15">
        <v>2800000</v>
      </c>
      <c r="D9" s="16">
        <v>2750</v>
      </c>
      <c r="E9" s="17">
        <v>1.3737582104982349E-2</v>
      </c>
      <c r="F9" s="15">
        <v>284662.68</v>
      </c>
      <c r="G9" s="15">
        <v>0.29934238342661862</v>
      </c>
      <c r="H9" s="15">
        <v>2515337.3199999998</v>
      </c>
      <c r="I9" s="18">
        <v>1.4980754890076913</v>
      </c>
    </row>
    <row r="10" spans="1:9" s="1" customFormat="1" ht="12.95" customHeight="1" x14ac:dyDescent="0.2">
      <c r="A10" s="13" t="s">
        <v>25</v>
      </c>
      <c r="B10" s="14" t="s">
        <v>11</v>
      </c>
      <c r="C10" s="15">
        <v>12400000</v>
      </c>
      <c r="D10" s="16">
        <v>701298.23</v>
      </c>
      <c r="E10" s="17">
        <v>3.5033243689831983</v>
      </c>
      <c r="F10" s="15">
        <v>2721763.15</v>
      </c>
      <c r="G10" s="15">
        <v>2.8621211197890126</v>
      </c>
      <c r="H10" s="15">
        <v>9678236.8499999996</v>
      </c>
      <c r="I10" s="18">
        <v>5.7641292428309407</v>
      </c>
    </row>
    <row r="11" spans="1:9" s="1" customFormat="1" ht="12.95" customHeight="1" x14ac:dyDescent="0.2">
      <c r="A11" s="13" t="s">
        <v>26</v>
      </c>
      <c r="B11" s="14" t="s">
        <v>12</v>
      </c>
      <c r="C11" s="15">
        <v>21644962.190000001</v>
      </c>
      <c r="D11" s="16">
        <v>5410241.7999999998</v>
      </c>
      <c r="E11" s="17">
        <v>27.026778521929995</v>
      </c>
      <c r="F11" s="15">
        <v>21644962.190000001</v>
      </c>
      <c r="G11" s="15">
        <v>22.761166202516058</v>
      </c>
      <c r="H11" s="15">
        <v>0</v>
      </c>
      <c r="I11" s="18">
        <v>0</v>
      </c>
    </row>
    <row r="12" spans="1:9" s="1" customFormat="1" ht="15" customHeight="1" x14ac:dyDescent="0.15">
      <c r="A12" s="41" t="s">
        <v>13</v>
      </c>
      <c r="B12" s="41"/>
      <c r="C12" s="7">
        <f t="shared" ref="C12:I12" si="0">SUM(C4:C11)</f>
        <v>263000593.19</v>
      </c>
      <c r="D12" s="7">
        <f t="shared" si="0"/>
        <v>20018078.720000003</v>
      </c>
      <c r="E12" s="7">
        <f t="shared" si="0"/>
        <v>99.999999999999986</v>
      </c>
      <c r="F12" s="7">
        <f t="shared" si="0"/>
        <v>95096015.720000014</v>
      </c>
      <c r="G12" s="7">
        <f t="shared" si="0"/>
        <v>100</v>
      </c>
      <c r="H12" s="7">
        <f t="shared" si="0"/>
        <v>167904577.46999997</v>
      </c>
      <c r="I12" s="7">
        <f t="shared" si="0"/>
        <v>100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1"/>
        <v>418080.66</v>
      </c>
      <c r="E16" s="5">
        <f t="shared" ref="E16:E22" si="2">(D16/D$24)*100</f>
        <v>0.43964056415464714</v>
      </c>
    </row>
    <row r="17" spans="3:5" x14ac:dyDescent="0.25">
      <c r="C17" s="6">
        <v>11134</v>
      </c>
      <c r="D17" s="4">
        <f t="shared" si="1"/>
        <v>55006804.20000001</v>
      </c>
      <c r="E17" s="5">
        <f t="shared" si="2"/>
        <v>57.843437270770238</v>
      </c>
    </row>
    <row r="18" spans="3:5" x14ac:dyDescent="0.25">
      <c r="C18" s="6">
        <v>1858</v>
      </c>
      <c r="D18" s="4">
        <f t="shared" si="1"/>
        <v>12932883.670000002</v>
      </c>
      <c r="E18" s="5">
        <f t="shared" si="2"/>
        <v>13.59981653498448</v>
      </c>
    </row>
    <row r="19" spans="3:5" x14ac:dyDescent="0.25">
      <c r="C19" s="6">
        <v>1882</v>
      </c>
      <c r="D19" s="4">
        <f t="shared" si="1"/>
        <v>2086859.17</v>
      </c>
      <c r="E19" s="5">
        <f t="shared" si="2"/>
        <v>2.1944759243589469</v>
      </c>
    </row>
    <row r="20" spans="3:5" x14ac:dyDescent="0.25">
      <c r="C20" s="6">
        <v>11135</v>
      </c>
      <c r="D20" s="4">
        <f t="shared" si="1"/>
        <v>284662.68</v>
      </c>
      <c r="E20" s="5">
        <f t="shared" si="2"/>
        <v>0.29934238342661862</v>
      </c>
    </row>
    <row r="21" spans="3:5" x14ac:dyDescent="0.25">
      <c r="C21" s="6">
        <v>1786</v>
      </c>
      <c r="D21" s="4">
        <f>F10</f>
        <v>2721763.15</v>
      </c>
      <c r="E21" s="5">
        <f t="shared" si="2"/>
        <v>2.8621211197890126</v>
      </c>
    </row>
    <row r="22" spans="3:5" x14ac:dyDescent="0.25">
      <c r="C22" s="6">
        <v>9359</v>
      </c>
      <c r="D22" s="4">
        <f>F11</f>
        <v>21644962.190000001</v>
      </c>
      <c r="E22" s="5">
        <f t="shared" si="2"/>
        <v>22.761166202516058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95096015.720000014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30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5" t="s">
        <v>4</v>
      </c>
      <c r="E3" s="25" t="s">
        <v>5</v>
      </c>
      <c r="F3" s="25" t="s">
        <v>4</v>
      </c>
      <c r="G3" s="25" t="s">
        <v>5</v>
      </c>
      <c r="H3" s="25" t="s">
        <v>4</v>
      </c>
      <c r="I3" s="26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2000000</v>
      </c>
      <c r="D4" s="16">
        <v>0</v>
      </c>
      <c r="E4" s="17">
        <v>0</v>
      </c>
      <c r="F4" s="15">
        <v>0</v>
      </c>
      <c r="G4" s="15">
        <v>0</v>
      </c>
      <c r="H4" s="15">
        <v>2000000</v>
      </c>
      <c r="I4" s="18">
        <v>1.2988892085813872</v>
      </c>
    </row>
    <row r="5" spans="1:9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68200.600000000006</v>
      </c>
      <c r="E5" s="17">
        <v>0.35300468758719983</v>
      </c>
      <c r="F5" s="15">
        <v>486281.26</v>
      </c>
      <c r="G5" s="15">
        <v>0.42501143160278909</v>
      </c>
      <c r="H5" s="15">
        <v>2113718.7400000002</v>
      </c>
      <c r="I5" s="18">
        <v>1.3727432306811236</v>
      </c>
    </row>
    <row r="6" spans="1:9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12943527.57</v>
      </c>
      <c r="E6" s="17">
        <v>66.995391625941096</v>
      </c>
      <c r="F6" s="15">
        <v>67950331.770000026</v>
      </c>
      <c r="G6" s="15">
        <v>59.388814990427939</v>
      </c>
      <c r="H6" s="15">
        <v>123629299.22999997</v>
      </c>
      <c r="I6" s="18">
        <v>80.290381317163067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203702.36</v>
      </c>
      <c r="E7" s="17">
        <v>1.0543585826602011</v>
      </c>
      <c r="F7" s="15">
        <v>13136586.030000001</v>
      </c>
      <c r="G7" s="15">
        <v>11.481419693169956</v>
      </c>
      <c r="H7" s="15">
        <v>11636413.969999999</v>
      </c>
      <c r="I7" s="18">
        <v>7.5572062661093478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5203000</v>
      </c>
      <c r="D8" s="16">
        <v>0</v>
      </c>
      <c r="E8" s="17">
        <v>0</v>
      </c>
      <c r="F8" s="15">
        <v>2086859.17</v>
      </c>
      <c r="G8" s="15">
        <v>1.8239218253960847</v>
      </c>
      <c r="H8" s="15">
        <v>3116140.83</v>
      </c>
      <c r="I8" s="18">
        <v>2.0237608482534237</v>
      </c>
    </row>
    <row r="9" spans="1:9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0</v>
      </c>
      <c r="E9" s="17">
        <v>0</v>
      </c>
      <c r="F9" s="15">
        <v>284662.68</v>
      </c>
      <c r="G9" s="15">
        <v>0.24879612500528317</v>
      </c>
      <c r="H9" s="15">
        <v>2515337.3199999998</v>
      </c>
      <c r="I9" s="18">
        <v>1.6335722504450134</v>
      </c>
    </row>
    <row r="10" spans="1:9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711426.07000000007</v>
      </c>
      <c r="E10" s="17">
        <v>3.6823244602208685</v>
      </c>
      <c r="F10" s="15">
        <v>3433189.2200000007</v>
      </c>
      <c r="G10" s="15">
        <v>3.0006187475854258</v>
      </c>
      <c r="H10" s="15">
        <v>8966810.7799999993</v>
      </c>
      <c r="I10" s="18">
        <v>5.8234468787666245</v>
      </c>
    </row>
    <row r="11" spans="1:9" s="1" customFormat="1" ht="12.95" customHeight="1" x14ac:dyDescent="0.2">
      <c r="A11" s="13" t="s">
        <v>26</v>
      </c>
      <c r="B11" s="19" t="s">
        <v>12</v>
      </c>
      <c r="C11" s="15">
        <v>27038132.32</v>
      </c>
      <c r="D11" s="16">
        <v>5393170.1299999999</v>
      </c>
      <c r="E11" s="17">
        <v>27.914920643590641</v>
      </c>
      <c r="F11" s="15">
        <v>27038132.32</v>
      </c>
      <c r="G11" s="15">
        <v>23.631417186812502</v>
      </c>
      <c r="H11" s="15">
        <v>0</v>
      </c>
      <c r="I11" s="18">
        <v>0</v>
      </c>
    </row>
    <row r="12" spans="1:9" s="1" customFormat="1" ht="18" customHeight="1" x14ac:dyDescent="0.15">
      <c r="A12" s="41" t="s">
        <v>13</v>
      </c>
      <c r="B12" s="41"/>
      <c r="C12" s="7">
        <v>268393763.31999999</v>
      </c>
      <c r="D12" s="7">
        <v>19320026.73</v>
      </c>
      <c r="E12" s="7">
        <v>100</v>
      </c>
      <c r="F12" s="7">
        <v>114416042.45000005</v>
      </c>
      <c r="G12" s="7">
        <v>99.999999999999972</v>
      </c>
      <c r="H12" s="7">
        <v>153977720.86999997</v>
      </c>
      <c r="I12" s="7">
        <v>99.999999999999972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2" si="0">F4</f>
        <v>0</v>
      </c>
      <c r="E15" s="5">
        <f>(D15/D$24)*100</f>
        <v>0</v>
      </c>
    </row>
    <row r="16" spans="1:9" x14ac:dyDescent="0.25">
      <c r="C16" s="6">
        <v>1869</v>
      </c>
      <c r="D16" s="4">
        <f t="shared" si="0"/>
        <v>486281.26</v>
      </c>
      <c r="E16" s="5">
        <f t="shared" ref="E16:E22" si="1">(D16/D$24)*100</f>
        <v>0.42501143160278909</v>
      </c>
    </row>
    <row r="17" spans="3:5" x14ac:dyDescent="0.25">
      <c r="C17" s="6">
        <v>11134</v>
      </c>
      <c r="D17" s="4">
        <f t="shared" si="0"/>
        <v>67950331.770000026</v>
      </c>
      <c r="E17" s="5">
        <f t="shared" si="1"/>
        <v>59.388814990427939</v>
      </c>
    </row>
    <row r="18" spans="3:5" x14ac:dyDescent="0.25">
      <c r="C18" s="6">
        <v>1858</v>
      </c>
      <c r="D18" s="4">
        <f t="shared" si="0"/>
        <v>13136586.030000001</v>
      </c>
      <c r="E18" s="5">
        <f t="shared" si="1"/>
        <v>11.481419693169956</v>
      </c>
    </row>
    <row r="19" spans="3:5" x14ac:dyDescent="0.25">
      <c r="C19" s="6">
        <v>1882</v>
      </c>
      <c r="D19" s="4">
        <f t="shared" si="0"/>
        <v>2086859.17</v>
      </c>
      <c r="E19" s="5">
        <f t="shared" si="1"/>
        <v>1.8239218253960847</v>
      </c>
    </row>
    <row r="20" spans="3:5" x14ac:dyDescent="0.25">
      <c r="C20" s="6">
        <v>11135</v>
      </c>
      <c r="D20" s="4">
        <f t="shared" si="0"/>
        <v>284662.68</v>
      </c>
      <c r="E20" s="5">
        <f t="shared" si="1"/>
        <v>0.24879612500528317</v>
      </c>
    </row>
    <row r="21" spans="3:5" x14ac:dyDescent="0.25">
      <c r="C21" s="6">
        <v>1786</v>
      </c>
      <c r="D21" s="4">
        <f t="shared" si="0"/>
        <v>3433189.2200000007</v>
      </c>
      <c r="E21" s="5">
        <f t="shared" si="1"/>
        <v>3.0006187475854258</v>
      </c>
    </row>
    <row r="22" spans="3:5" x14ac:dyDescent="0.25">
      <c r="C22" s="6">
        <v>9359</v>
      </c>
      <c r="D22" s="4">
        <f t="shared" si="0"/>
        <v>27038132.32</v>
      </c>
      <c r="E22" s="5">
        <f t="shared" si="1"/>
        <v>23.631417186812502</v>
      </c>
    </row>
    <row r="23" spans="3:5" x14ac:dyDescent="0.25">
      <c r="D23" s="3"/>
      <c r="E23" s="5">
        <f>SUM(E15:E22)</f>
        <v>99.999999999999972</v>
      </c>
    </row>
    <row r="24" spans="3:5" x14ac:dyDescent="0.25">
      <c r="D24" s="3">
        <f>SUM(D15:D23)</f>
        <v>114416042.45000005</v>
      </c>
    </row>
  </sheetData>
  <mergeCells count="8">
    <mergeCell ref="A13:I13"/>
    <mergeCell ref="A12:B12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31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7" t="s">
        <v>4</v>
      </c>
      <c r="E3" s="27" t="s">
        <v>5</v>
      </c>
      <c r="F3" s="27" t="s">
        <v>4</v>
      </c>
      <c r="G3" s="27" t="s">
        <v>5</v>
      </c>
      <c r="H3" s="27" t="s">
        <v>4</v>
      </c>
      <c r="I3" s="28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1330000</v>
      </c>
      <c r="D4" s="16">
        <v>377866.03</v>
      </c>
      <c r="E4" s="17">
        <v>1.5889933511689367</v>
      </c>
      <c r="F4" s="15">
        <v>377866.03</v>
      </c>
      <c r="G4" s="15">
        <v>0.27342710857348868</v>
      </c>
      <c r="H4" s="15">
        <v>952133.97</v>
      </c>
      <c r="I4" s="18">
        <v>0.70163875418730182</v>
      </c>
    </row>
    <row r="5" spans="1:9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52218</v>
      </c>
      <c r="E5" s="17">
        <v>0.21958590670703984</v>
      </c>
      <c r="F5" s="15">
        <v>538499.26</v>
      </c>
      <c r="G5" s="15">
        <v>0.38966269508471901</v>
      </c>
      <c r="H5" s="15">
        <v>2061500.74</v>
      </c>
      <c r="I5" s="18">
        <v>1.5191442134658852</v>
      </c>
    </row>
    <row r="6" spans="1:9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16379353.17</v>
      </c>
      <c r="E6" s="17">
        <v>68.878071107841691</v>
      </c>
      <c r="F6" s="15">
        <v>84329684.940000013</v>
      </c>
      <c r="G6" s="15">
        <v>61.021685172539783</v>
      </c>
      <c r="H6" s="15">
        <v>107249946.05999999</v>
      </c>
      <c r="I6" s="18">
        <v>79.0337504082474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604204.99999999988</v>
      </c>
      <c r="E7" s="17">
        <v>2.540788669844249</v>
      </c>
      <c r="F7" s="15">
        <v>13740791.030000001</v>
      </c>
      <c r="G7" s="15">
        <v>9.9429545462063071</v>
      </c>
      <c r="H7" s="15">
        <v>11032208.969999999</v>
      </c>
      <c r="I7" s="18">
        <v>8.1297649296608707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5873000</v>
      </c>
      <c r="D8" s="16">
        <v>8740.5</v>
      </c>
      <c r="E8" s="17">
        <v>3.6755345236755173E-2</v>
      </c>
      <c r="F8" s="15">
        <v>2095599.67</v>
      </c>
      <c r="G8" s="15">
        <v>1.5163939412485874</v>
      </c>
      <c r="H8" s="15">
        <v>3777400.33</v>
      </c>
      <c r="I8" s="18">
        <v>2.7836108626687301</v>
      </c>
    </row>
    <row r="9" spans="1:9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165168.91</v>
      </c>
      <c r="E9" s="17">
        <v>0.69456441959024595</v>
      </c>
      <c r="F9" s="15">
        <v>449831.58999999997</v>
      </c>
      <c r="G9" s="15">
        <v>0.3255020066204814</v>
      </c>
      <c r="H9" s="15">
        <v>2350168.41</v>
      </c>
      <c r="I9" s="18">
        <v>1.7318668247103419</v>
      </c>
    </row>
    <row r="10" spans="1:9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688718.29</v>
      </c>
      <c r="E10" s="17">
        <v>2.896181971262247</v>
      </c>
      <c r="F10" s="15">
        <v>4121907.5100000007</v>
      </c>
      <c r="G10" s="15">
        <v>2.9826477184695546</v>
      </c>
      <c r="H10" s="15">
        <v>8278092.4899999993</v>
      </c>
      <c r="I10" s="18">
        <v>6.100224007059488</v>
      </c>
    </row>
    <row r="11" spans="1:9" s="1" customFormat="1" ht="12.95" customHeight="1" x14ac:dyDescent="0.2">
      <c r="A11" s="13" t="s">
        <v>26</v>
      </c>
      <c r="B11" s="19" t="s">
        <v>12</v>
      </c>
      <c r="C11" s="15">
        <v>32542077.09</v>
      </c>
      <c r="D11" s="16">
        <v>5503944.7700000005</v>
      </c>
      <c r="E11" s="17">
        <v>23.145059228348845</v>
      </c>
      <c r="F11" s="15">
        <v>32542077.09</v>
      </c>
      <c r="G11" s="15">
        <v>23.547726811257068</v>
      </c>
      <c r="H11" s="15">
        <v>0</v>
      </c>
      <c r="I11" s="18">
        <v>0</v>
      </c>
    </row>
    <row r="12" spans="1:9" s="1" customFormat="1" ht="18" customHeight="1" x14ac:dyDescent="0.15">
      <c r="A12" s="41" t="s">
        <v>13</v>
      </c>
      <c r="B12" s="41"/>
      <c r="C12" s="7">
        <f>SUM(C4:C11)</f>
        <v>273897708.08999997</v>
      </c>
      <c r="D12" s="7">
        <f t="shared" ref="D12:I12" si="0">SUM(D4:D11)</f>
        <v>23780214.669999998</v>
      </c>
      <c r="E12" s="7">
        <f t="shared" si="0"/>
        <v>100.00000000000001</v>
      </c>
      <c r="F12" s="7">
        <f t="shared" si="0"/>
        <v>138196257.12000003</v>
      </c>
      <c r="G12" s="7">
        <f t="shared" si="0"/>
        <v>99.999999999999972</v>
      </c>
      <c r="H12" s="7">
        <f t="shared" si="0"/>
        <v>135701450.96999997</v>
      </c>
      <c r="I12" s="7">
        <f t="shared" si="0"/>
        <v>100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377866.03</v>
      </c>
      <c r="E15" s="5">
        <f>(D15/D$24)*100</f>
        <v>0.27342710857348868</v>
      </c>
    </row>
    <row r="16" spans="1:9" x14ac:dyDescent="0.25">
      <c r="C16" s="6">
        <v>1869</v>
      </c>
      <c r="D16" s="4">
        <f t="shared" si="1"/>
        <v>538499.26</v>
      </c>
      <c r="E16" s="5">
        <f t="shared" ref="E16:E22" si="2">(D16/D$24)*100</f>
        <v>0.38966269508471901</v>
      </c>
    </row>
    <row r="17" spans="3:5" x14ac:dyDescent="0.25">
      <c r="C17" s="6">
        <v>11134</v>
      </c>
      <c r="D17" s="4">
        <f t="shared" si="1"/>
        <v>84329684.940000013</v>
      </c>
      <c r="E17" s="5">
        <f t="shared" si="2"/>
        <v>61.021685172539783</v>
      </c>
    </row>
    <row r="18" spans="3:5" x14ac:dyDescent="0.25">
      <c r="C18" s="6">
        <v>1858</v>
      </c>
      <c r="D18" s="4">
        <f t="shared" si="1"/>
        <v>13740791.030000001</v>
      </c>
      <c r="E18" s="5">
        <f t="shared" si="2"/>
        <v>9.9429545462063071</v>
      </c>
    </row>
    <row r="19" spans="3:5" x14ac:dyDescent="0.25">
      <c r="C19" s="6">
        <v>1882</v>
      </c>
      <c r="D19" s="4">
        <f t="shared" si="1"/>
        <v>2095599.67</v>
      </c>
      <c r="E19" s="5">
        <f t="shared" si="2"/>
        <v>1.5163939412485874</v>
      </c>
    </row>
    <row r="20" spans="3:5" x14ac:dyDescent="0.25">
      <c r="C20" s="6">
        <v>11135</v>
      </c>
      <c r="D20" s="4">
        <f t="shared" si="1"/>
        <v>449831.58999999997</v>
      </c>
      <c r="E20" s="5">
        <f t="shared" si="2"/>
        <v>0.3255020066204814</v>
      </c>
    </row>
    <row r="21" spans="3:5" x14ac:dyDescent="0.25">
      <c r="C21" s="6">
        <v>1786</v>
      </c>
      <c r="D21" s="4">
        <f>F10</f>
        <v>4121907.5100000007</v>
      </c>
      <c r="E21" s="5">
        <f t="shared" si="2"/>
        <v>2.9826477184695546</v>
      </c>
    </row>
    <row r="22" spans="3:5" x14ac:dyDescent="0.25">
      <c r="C22" s="6">
        <v>9359</v>
      </c>
      <c r="D22" s="4">
        <f>F11</f>
        <v>32542077.09</v>
      </c>
      <c r="E22" s="5">
        <f t="shared" si="2"/>
        <v>23.547726811257068</v>
      </c>
    </row>
    <row r="23" spans="3:5" x14ac:dyDescent="0.25">
      <c r="D23" s="3"/>
      <c r="E23" s="5">
        <f>SUM(E15:E22)</f>
        <v>99.999999999999972</v>
      </c>
    </row>
    <row r="24" spans="3:5" x14ac:dyDescent="0.25">
      <c r="D24" s="3">
        <f>SUM(D15:D23)</f>
        <v>138196257.12000003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2" sqref="C12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32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13" t="s">
        <v>17</v>
      </c>
      <c r="B4" s="19" t="s">
        <v>18</v>
      </c>
      <c r="C4" s="15">
        <v>1330000</v>
      </c>
      <c r="D4" s="16">
        <v>0</v>
      </c>
      <c r="E4" s="17">
        <v>0</v>
      </c>
      <c r="F4" s="15">
        <v>377866.03</v>
      </c>
      <c r="G4" s="15">
        <v>0.2336611896765432</v>
      </c>
      <c r="H4" s="15">
        <v>952133.97</v>
      </c>
      <c r="I4" s="18">
        <v>0.79473863485372687</v>
      </c>
    </row>
    <row r="5" spans="1:9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39742.800000000003</v>
      </c>
      <c r="E5" s="17">
        <v>0.16898094771320843</v>
      </c>
      <c r="F5" s="15">
        <v>578242.06000000006</v>
      </c>
      <c r="G5" s="15">
        <v>0.35756780693044854</v>
      </c>
      <c r="H5" s="15">
        <v>2021757.94</v>
      </c>
      <c r="I5" s="18">
        <v>1.6875452361397032</v>
      </c>
    </row>
    <row r="6" spans="1:9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12881778.359999998</v>
      </c>
      <c r="E6" s="17">
        <v>54.771559012054993</v>
      </c>
      <c r="F6" s="15">
        <v>97211463.300000012</v>
      </c>
      <c r="G6" s="15">
        <v>60.112696991776737</v>
      </c>
      <c r="H6" s="15">
        <v>94368167.699999988</v>
      </c>
      <c r="I6" s="18">
        <v>78.768357326380823</v>
      </c>
    </row>
    <row r="7" spans="1:9" s="1" customFormat="1" ht="12.95" customHeight="1" x14ac:dyDescent="0.2">
      <c r="A7" s="13" t="s">
        <v>21</v>
      </c>
      <c r="B7" s="19" t="s">
        <v>9</v>
      </c>
      <c r="C7" s="15">
        <v>24773000</v>
      </c>
      <c r="D7" s="16">
        <v>1931712.1900000002</v>
      </c>
      <c r="E7" s="17">
        <v>8.2133759215595621</v>
      </c>
      <c r="F7" s="15">
        <v>15672503.219999999</v>
      </c>
      <c r="G7" s="15">
        <v>9.6914129793425818</v>
      </c>
      <c r="H7" s="15">
        <v>9100496.7800000012</v>
      </c>
      <c r="I7" s="18">
        <v>7.5961121179490512</v>
      </c>
    </row>
    <row r="8" spans="1:9" s="1" customFormat="1" ht="12.95" customHeight="1" x14ac:dyDescent="0.2">
      <c r="A8" s="13" t="s">
        <v>22</v>
      </c>
      <c r="B8" s="19" t="s">
        <v>23</v>
      </c>
      <c r="C8" s="15">
        <v>5873000</v>
      </c>
      <c r="D8" s="16">
        <v>362280.01</v>
      </c>
      <c r="E8" s="17">
        <v>1.5403650328449587</v>
      </c>
      <c r="F8" s="15">
        <v>2457879.6799999997</v>
      </c>
      <c r="G8" s="15">
        <v>1.5198801811070479</v>
      </c>
      <c r="H8" s="15">
        <v>3415120.3200000003</v>
      </c>
      <c r="I8" s="18">
        <v>2.8505737075823721</v>
      </c>
    </row>
    <row r="9" spans="1:9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10883.12</v>
      </c>
      <c r="E9" s="17">
        <v>4.6273537135696853E-2</v>
      </c>
      <c r="F9" s="15">
        <v>460714.70999999996</v>
      </c>
      <c r="G9" s="15">
        <v>0.28489236579452137</v>
      </c>
      <c r="H9" s="15">
        <v>2339285.29</v>
      </c>
      <c r="I9" s="18">
        <v>1.9525827840256607</v>
      </c>
    </row>
    <row r="10" spans="1:9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670388.12000000011</v>
      </c>
      <c r="E10" s="17">
        <v>2.8503985590667016</v>
      </c>
      <c r="F10" s="15">
        <v>4792295.63</v>
      </c>
      <c r="G10" s="15">
        <v>2.9634140390643187</v>
      </c>
      <c r="H10" s="15">
        <v>7607704.3700000001</v>
      </c>
      <c r="I10" s="18">
        <v>6.350090193068664</v>
      </c>
    </row>
    <row r="11" spans="1:9" s="1" customFormat="1" ht="12.95" customHeight="1" x14ac:dyDescent="0.2">
      <c r="A11" s="13" t="s">
        <v>26</v>
      </c>
      <c r="B11" s="19" t="s">
        <v>12</v>
      </c>
      <c r="C11" s="15">
        <v>40164393.630000003</v>
      </c>
      <c r="D11" s="16">
        <v>7622316.5399999991</v>
      </c>
      <c r="E11" s="17">
        <v>32.409046989624876</v>
      </c>
      <c r="F11" s="15">
        <v>40164393.630000003</v>
      </c>
      <c r="G11" s="15">
        <v>24.836474446307793</v>
      </c>
      <c r="H11" s="15">
        <v>0</v>
      </c>
      <c r="I11" s="18">
        <v>0</v>
      </c>
    </row>
    <row r="12" spans="1:9" s="1" customFormat="1" ht="18" customHeight="1" x14ac:dyDescent="0.15">
      <c r="A12" s="41" t="s">
        <v>13</v>
      </c>
      <c r="B12" s="41"/>
      <c r="C12" s="7">
        <f>SUM(C4:C11)</f>
        <v>281520024.63</v>
      </c>
      <c r="D12" s="7">
        <f t="shared" ref="D12:I12" si="0">SUM(D4:D11)</f>
        <v>23519101.139999997</v>
      </c>
      <c r="E12" s="7">
        <f t="shared" si="0"/>
        <v>100</v>
      </c>
      <c r="F12" s="7">
        <f t="shared" si="0"/>
        <v>161715358.26000002</v>
      </c>
      <c r="G12" s="7">
        <f t="shared" si="0"/>
        <v>99.999999999999986</v>
      </c>
      <c r="H12" s="7">
        <f t="shared" si="0"/>
        <v>119804666.36999999</v>
      </c>
      <c r="I12" s="7">
        <f t="shared" si="0"/>
        <v>100</v>
      </c>
    </row>
    <row r="13" spans="1:9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377866.03</v>
      </c>
      <c r="E15" s="5">
        <f>(D15/D$24)*100</f>
        <v>0.2336611896765432</v>
      </c>
    </row>
    <row r="16" spans="1:9" x14ac:dyDescent="0.25">
      <c r="C16" s="6">
        <v>1869</v>
      </c>
      <c r="D16" s="4">
        <f t="shared" si="1"/>
        <v>578242.06000000006</v>
      </c>
      <c r="E16" s="5">
        <f t="shared" ref="E16:E22" si="2">(D16/D$24)*100</f>
        <v>0.35756780693044854</v>
      </c>
    </row>
    <row r="17" spans="3:5" x14ac:dyDescent="0.25">
      <c r="C17" s="6">
        <v>11134</v>
      </c>
      <c r="D17" s="4">
        <f t="shared" si="1"/>
        <v>97211463.300000012</v>
      </c>
      <c r="E17" s="5">
        <f t="shared" si="2"/>
        <v>60.112696991776737</v>
      </c>
    </row>
    <row r="18" spans="3:5" x14ac:dyDescent="0.25">
      <c r="C18" s="6">
        <v>1858</v>
      </c>
      <c r="D18" s="4">
        <f t="shared" si="1"/>
        <v>15672503.219999999</v>
      </c>
      <c r="E18" s="5">
        <f t="shared" si="2"/>
        <v>9.6914129793425818</v>
      </c>
    </row>
    <row r="19" spans="3:5" x14ac:dyDescent="0.25">
      <c r="C19" s="6">
        <v>1882</v>
      </c>
      <c r="D19" s="4">
        <f t="shared" si="1"/>
        <v>2457879.6799999997</v>
      </c>
      <c r="E19" s="5">
        <f t="shared" si="2"/>
        <v>1.5198801811070479</v>
      </c>
    </row>
    <row r="20" spans="3:5" x14ac:dyDescent="0.25">
      <c r="C20" s="6">
        <v>11135</v>
      </c>
      <c r="D20" s="4">
        <f t="shared" si="1"/>
        <v>460714.70999999996</v>
      </c>
      <c r="E20" s="5">
        <f t="shared" si="2"/>
        <v>0.28489236579452137</v>
      </c>
    </row>
    <row r="21" spans="3:5" x14ac:dyDescent="0.25">
      <c r="C21" s="6">
        <v>1786</v>
      </c>
      <c r="D21" s="4">
        <f>F10</f>
        <v>4792295.63</v>
      </c>
      <c r="E21" s="5">
        <f t="shared" si="2"/>
        <v>2.9634140390643187</v>
      </c>
    </row>
    <row r="22" spans="3:5" x14ac:dyDescent="0.25">
      <c r="C22" s="6">
        <v>9359</v>
      </c>
      <c r="D22" s="4">
        <f>F11</f>
        <v>40164393.630000003</v>
      </c>
      <c r="E22" s="5">
        <f t="shared" si="2"/>
        <v>24.836474446307793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161715358.26000002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11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11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33</v>
      </c>
      <c r="E2" s="44"/>
      <c r="F2" s="2" t="s">
        <v>2</v>
      </c>
      <c r="G2" s="2"/>
      <c r="H2" s="48" t="s">
        <v>3</v>
      </c>
      <c r="I2" s="49"/>
    </row>
    <row r="3" spans="1:11" s="1" customFormat="1" ht="15" customHeight="1" thickBot="1" x14ac:dyDescent="0.2">
      <c r="A3" s="44"/>
      <c r="B3" s="45"/>
      <c r="C3" s="47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11" s="1" customFormat="1" ht="12.95" customHeight="1" x14ac:dyDescent="0.2">
      <c r="A4" s="13" t="s">
        <v>17</v>
      </c>
      <c r="B4" s="19" t="s">
        <v>18</v>
      </c>
      <c r="C4" s="15">
        <v>980000</v>
      </c>
      <c r="D4" s="16">
        <v>35911.089999999997</v>
      </c>
      <c r="E4" s="17">
        <v>0.19847676969315481</v>
      </c>
      <c r="F4" s="15">
        <v>413777.12</v>
      </c>
      <c r="G4" s="15">
        <v>0.23012073868230379</v>
      </c>
      <c r="H4" s="15">
        <v>566222.88</v>
      </c>
      <c r="I4" s="18">
        <v>0.51539298429650027</v>
      </c>
      <c r="J4" s="35"/>
      <c r="K4" s="36"/>
    </row>
    <row r="5" spans="1:11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83835.070000000007</v>
      </c>
      <c r="E5" s="17">
        <v>0.46334750297469435</v>
      </c>
      <c r="F5" s="15">
        <v>662077.13</v>
      </c>
      <c r="G5" s="15">
        <v>0.36821194516569616</v>
      </c>
      <c r="H5" s="15">
        <v>1937922.87</v>
      </c>
      <c r="I5" s="18">
        <v>1.7639553020283087</v>
      </c>
      <c r="J5" s="35"/>
      <c r="K5" s="37"/>
    </row>
    <row r="6" spans="1:11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13140381.219999999</v>
      </c>
      <c r="E6" s="17">
        <v>72.625487477049489</v>
      </c>
      <c r="F6" s="15">
        <v>110351844.52000001</v>
      </c>
      <c r="G6" s="15">
        <v>61.37180319660289</v>
      </c>
      <c r="H6" s="15">
        <v>81227786.479999989</v>
      </c>
      <c r="I6" s="18">
        <v>73.935958366299346</v>
      </c>
      <c r="J6" s="38"/>
      <c r="K6" s="37"/>
    </row>
    <row r="7" spans="1:11" s="1" customFormat="1" ht="12.95" customHeight="1" x14ac:dyDescent="0.2">
      <c r="A7" s="13" t="s">
        <v>21</v>
      </c>
      <c r="B7" s="19" t="s">
        <v>9</v>
      </c>
      <c r="C7" s="15">
        <v>27433113.030000001</v>
      </c>
      <c r="D7" s="16">
        <v>-1303129.31</v>
      </c>
      <c r="E7" s="17">
        <v>-7.2022569056319323</v>
      </c>
      <c r="F7" s="15">
        <v>14369373.91</v>
      </c>
      <c r="G7" s="15">
        <v>7.9914784523886286</v>
      </c>
      <c r="H7" s="15">
        <v>13063739.120000001</v>
      </c>
      <c r="I7" s="18">
        <v>11.891005695721333</v>
      </c>
      <c r="J7" s="35"/>
      <c r="K7" s="36"/>
    </row>
    <row r="8" spans="1:11" s="1" customFormat="1" ht="12.95" customHeight="1" x14ac:dyDescent="0.2">
      <c r="A8" s="13" t="s">
        <v>22</v>
      </c>
      <c r="B8" s="19" t="s">
        <v>23</v>
      </c>
      <c r="C8" s="15">
        <v>6223000</v>
      </c>
      <c r="D8" s="16">
        <v>6899.76</v>
      </c>
      <c r="E8" s="17">
        <v>3.8134238656026373E-2</v>
      </c>
      <c r="F8" s="15">
        <v>2464779.44</v>
      </c>
      <c r="G8" s="15">
        <v>1.3707787067147528</v>
      </c>
      <c r="H8" s="15">
        <v>3758220.56</v>
      </c>
      <c r="I8" s="18">
        <v>3.4208446505426702</v>
      </c>
      <c r="J8" s="35"/>
      <c r="K8" s="36"/>
    </row>
    <row r="9" spans="1:11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39181.730000000003</v>
      </c>
      <c r="E9" s="17">
        <v>0.21655324863125505</v>
      </c>
      <c r="F9" s="15">
        <v>499896.43999999994</v>
      </c>
      <c r="G9" s="15">
        <v>0.27801570574384088</v>
      </c>
      <c r="H9" s="15">
        <v>2300103.56</v>
      </c>
      <c r="I9" s="18">
        <v>2.0936229881410027</v>
      </c>
      <c r="J9" s="38"/>
      <c r="K9" s="36"/>
    </row>
    <row r="10" spans="1:11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612815.73</v>
      </c>
      <c r="E10" s="17">
        <v>3.3869672713234982</v>
      </c>
      <c r="F10" s="15">
        <v>5405111.3600000003</v>
      </c>
      <c r="G10" s="15">
        <v>3.006034308574896</v>
      </c>
      <c r="H10" s="15">
        <v>6994888.6399999997</v>
      </c>
      <c r="I10" s="18">
        <v>6.3669566496346599</v>
      </c>
      <c r="J10" s="35"/>
      <c r="K10" s="37"/>
    </row>
    <row r="11" spans="1:11" s="1" customFormat="1" ht="12.95" customHeight="1" x14ac:dyDescent="0.2">
      <c r="A11" s="13" t="s">
        <v>26</v>
      </c>
      <c r="B11" s="19" t="s">
        <v>12</v>
      </c>
      <c r="C11" s="15">
        <v>45655317.829999998</v>
      </c>
      <c r="D11" s="16">
        <v>5477451.3799999999</v>
      </c>
      <c r="E11" s="17">
        <v>30.273290397303821</v>
      </c>
      <c r="F11" s="15">
        <v>45641845.009999998</v>
      </c>
      <c r="G11" s="15">
        <v>25.383556946126991</v>
      </c>
      <c r="H11" s="15">
        <v>13472.820000000298</v>
      </c>
      <c r="I11" s="18">
        <v>1.2263363336164953E-2</v>
      </c>
      <c r="J11" s="35"/>
      <c r="K11" s="37"/>
    </row>
    <row r="12" spans="1:11" s="1" customFormat="1" ht="18" customHeight="1" x14ac:dyDescent="0.15">
      <c r="A12" s="41" t="s">
        <v>13</v>
      </c>
      <c r="B12" s="41"/>
      <c r="C12" s="7">
        <f>SUM(C4:C11)</f>
        <v>289671061.86000001</v>
      </c>
      <c r="D12" s="7">
        <f t="shared" ref="D12:I12" si="0">SUM(D4:D11)</f>
        <v>18093346.669999998</v>
      </c>
      <c r="E12" s="7">
        <f t="shared" si="0"/>
        <v>100.00000000000001</v>
      </c>
      <c r="F12" s="7">
        <f t="shared" si="0"/>
        <v>179808704.93000001</v>
      </c>
      <c r="G12" s="7">
        <f t="shared" si="0"/>
        <v>100</v>
      </c>
      <c r="H12" s="7">
        <f t="shared" si="0"/>
        <v>109862356.93000001</v>
      </c>
      <c r="I12" s="7">
        <f t="shared" si="0"/>
        <v>99.999999999999986</v>
      </c>
      <c r="J12" s="35"/>
      <c r="K12" s="37"/>
    </row>
    <row r="13" spans="1:11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11" x14ac:dyDescent="0.25">
      <c r="C15" s="6">
        <v>1843</v>
      </c>
      <c r="D15" s="4">
        <f t="shared" ref="D15:D20" si="1">F4</f>
        <v>413777.12</v>
      </c>
      <c r="E15" s="5">
        <f>(D15/D$24)*100</f>
        <v>0.23012073868230379</v>
      </c>
    </row>
    <row r="16" spans="1:11" x14ac:dyDescent="0.25">
      <c r="C16" s="6">
        <v>1869</v>
      </c>
      <c r="D16" s="4">
        <f t="shared" si="1"/>
        <v>662077.13</v>
      </c>
      <c r="E16" s="5">
        <f t="shared" ref="E16:E22" si="2">(D16/D$24)*100</f>
        <v>0.36821194516569616</v>
      </c>
    </row>
    <row r="17" spans="3:5" x14ac:dyDescent="0.25">
      <c r="C17" s="6">
        <v>11134</v>
      </c>
      <c r="D17" s="4">
        <f t="shared" si="1"/>
        <v>110351844.52000001</v>
      </c>
      <c r="E17" s="5">
        <f t="shared" si="2"/>
        <v>61.37180319660289</v>
      </c>
    </row>
    <row r="18" spans="3:5" x14ac:dyDescent="0.25">
      <c r="C18" s="6">
        <v>1858</v>
      </c>
      <c r="D18" s="4">
        <f t="shared" si="1"/>
        <v>14369373.91</v>
      </c>
      <c r="E18" s="5">
        <f t="shared" si="2"/>
        <v>7.9914784523886286</v>
      </c>
    </row>
    <row r="19" spans="3:5" x14ac:dyDescent="0.25">
      <c r="C19" s="6">
        <v>1882</v>
      </c>
      <c r="D19" s="4">
        <f t="shared" si="1"/>
        <v>2464779.44</v>
      </c>
      <c r="E19" s="5">
        <f t="shared" si="2"/>
        <v>1.3707787067147528</v>
      </c>
    </row>
    <row r="20" spans="3:5" x14ac:dyDescent="0.25">
      <c r="C20" s="6">
        <v>11135</v>
      </c>
      <c r="D20" s="4">
        <f t="shared" si="1"/>
        <v>499896.43999999994</v>
      </c>
      <c r="E20" s="5">
        <f t="shared" si="2"/>
        <v>0.27801570574384088</v>
      </c>
    </row>
    <row r="21" spans="3:5" x14ac:dyDescent="0.25">
      <c r="C21" s="6">
        <v>1786</v>
      </c>
      <c r="D21" s="4">
        <f>F10</f>
        <v>5405111.3600000003</v>
      </c>
      <c r="E21" s="5">
        <f t="shared" si="2"/>
        <v>3.006034308574896</v>
      </c>
    </row>
    <row r="22" spans="3:5" x14ac:dyDescent="0.25">
      <c r="C22" s="6">
        <v>9359</v>
      </c>
      <c r="D22" s="4">
        <f>F11</f>
        <v>45641845.009999998</v>
      </c>
      <c r="E22" s="5">
        <f t="shared" si="2"/>
        <v>25.383556946126991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179808704.93000001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11" s="1" customFormat="1" ht="30" customHeight="1" thickBot="1" x14ac:dyDescent="0.2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11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34</v>
      </c>
      <c r="E2" s="44"/>
      <c r="F2" s="2" t="s">
        <v>2</v>
      </c>
      <c r="G2" s="2"/>
      <c r="H2" s="48" t="s">
        <v>3</v>
      </c>
      <c r="I2" s="49"/>
    </row>
    <row r="3" spans="1:11" s="1" customFormat="1" ht="15" customHeight="1" thickBot="1" x14ac:dyDescent="0.2">
      <c r="A3" s="44"/>
      <c r="B3" s="45"/>
      <c r="C3" s="47"/>
      <c r="D3" s="33" t="s">
        <v>4</v>
      </c>
      <c r="E3" s="33" t="s">
        <v>5</v>
      </c>
      <c r="F3" s="33" t="s">
        <v>4</v>
      </c>
      <c r="G3" s="33" t="s">
        <v>5</v>
      </c>
      <c r="H3" s="33" t="s">
        <v>4</v>
      </c>
      <c r="I3" s="34" t="s">
        <v>5</v>
      </c>
    </row>
    <row r="4" spans="1:11" s="1" customFormat="1" ht="12.95" customHeight="1" x14ac:dyDescent="0.2">
      <c r="A4" s="13" t="s">
        <v>17</v>
      </c>
      <c r="B4" s="19" t="s">
        <v>18</v>
      </c>
      <c r="C4" s="15">
        <v>980000</v>
      </c>
      <c r="D4" s="16">
        <v>0</v>
      </c>
      <c r="E4" s="17">
        <v>0</v>
      </c>
      <c r="F4" s="15">
        <v>413777.12</v>
      </c>
      <c r="G4" s="15">
        <v>0.20734047600478644</v>
      </c>
      <c r="H4" s="15">
        <v>566222.88</v>
      </c>
      <c r="I4" s="18">
        <v>0.59239691181321408</v>
      </c>
      <c r="J4" s="35"/>
      <c r="K4" s="36"/>
    </row>
    <row r="5" spans="1:11" s="1" customFormat="1" ht="12.95" customHeight="1" x14ac:dyDescent="0.2">
      <c r="A5" s="13" t="s">
        <v>19</v>
      </c>
      <c r="B5" s="19" t="s">
        <v>7</v>
      </c>
      <c r="C5" s="15">
        <v>2600000</v>
      </c>
      <c r="D5" s="16">
        <v>-3518</v>
      </c>
      <c r="E5" s="17">
        <v>-1.7807808868453331E-2</v>
      </c>
      <c r="F5" s="15">
        <v>658559.13</v>
      </c>
      <c r="G5" s="15">
        <v>0.32999882519240803</v>
      </c>
      <c r="H5" s="15">
        <v>1941440.87</v>
      </c>
      <c r="I5" s="18">
        <v>2.0311852743498453</v>
      </c>
      <c r="J5" s="35"/>
      <c r="K5" s="37"/>
    </row>
    <row r="6" spans="1:11" s="1" customFormat="1" ht="12.95" customHeight="1" x14ac:dyDescent="0.2">
      <c r="A6" s="13" t="s">
        <v>20</v>
      </c>
      <c r="B6" s="19" t="s">
        <v>8</v>
      </c>
      <c r="C6" s="15">
        <v>191579631</v>
      </c>
      <c r="D6" s="16">
        <v>13012908.249999998</v>
      </c>
      <c r="E6" s="17">
        <v>65.870205497077734</v>
      </c>
      <c r="F6" s="15">
        <v>123364752.77</v>
      </c>
      <c r="G6" s="15">
        <v>61.817111979378168</v>
      </c>
      <c r="H6" s="15">
        <v>68214878.230000004</v>
      </c>
      <c r="I6" s="18">
        <v>71.368156657969124</v>
      </c>
      <c r="J6" s="38"/>
      <c r="K6" s="37"/>
    </row>
    <row r="7" spans="1:11" s="1" customFormat="1" ht="12.95" customHeight="1" x14ac:dyDescent="0.2">
      <c r="A7" s="13" t="s">
        <v>21</v>
      </c>
      <c r="B7" s="19" t="s">
        <v>9</v>
      </c>
      <c r="C7" s="15">
        <v>27433113.030000001</v>
      </c>
      <c r="D7" s="16">
        <v>325513.76</v>
      </c>
      <c r="E7" s="17">
        <v>1.6477222348299003</v>
      </c>
      <c r="F7" s="15">
        <v>14694887.67</v>
      </c>
      <c r="G7" s="15">
        <v>7.363493187672308</v>
      </c>
      <c r="H7" s="15">
        <v>12738225.360000001</v>
      </c>
      <c r="I7" s="18">
        <v>13.327058357734975</v>
      </c>
      <c r="J7" s="35"/>
      <c r="K7" s="36"/>
    </row>
    <row r="8" spans="1:11" s="1" customFormat="1" ht="12.95" customHeight="1" x14ac:dyDescent="0.2">
      <c r="A8" s="13" t="s">
        <v>22</v>
      </c>
      <c r="B8" s="19" t="s">
        <v>23</v>
      </c>
      <c r="C8" s="15">
        <v>6223000</v>
      </c>
      <c r="D8" s="16">
        <v>304999.96000000002</v>
      </c>
      <c r="E8" s="17">
        <v>1.5438831701438067</v>
      </c>
      <c r="F8" s="15">
        <v>2769779.4</v>
      </c>
      <c r="G8" s="15">
        <v>1.3879147769800606</v>
      </c>
      <c r="H8" s="15">
        <v>3453220.6</v>
      </c>
      <c r="I8" s="18">
        <v>3.6128480347699372</v>
      </c>
      <c r="J8" s="35"/>
      <c r="K8" s="36"/>
    </row>
    <row r="9" spans="1:11" s="1" customFormat="1" ht="12.95" customHeight="1" x14ac:dyDescent="0.2">
      <c r="A9" s="13" t="s">
        <v>24</v>
      </c>
      <c r="B9" s="19" t="s">
        <v>10</v>
      </c>
      <c r="C9" s="15">
        <v>2800000</v>
      </c>
      <c r="D9" s="16">
        <v>30230.86</v>
      </c>
      <c r="E9" s="17">
        <v>0.15302597407872973</v>
      </c>
      <c r="F9" s="15">
        <v>530127.29999999993</v>
      </c>
      <c r="G9" s="15">
        <v>0.26564264047546232</v>
      </c>
      <c r="H9" s="15">
        <v>2269872.7000000002</v>
      </c>
      <c r="I9" s="18">
        <v>2.3747990856341272</v>
      </c>
      <c r="J9" s="38"/>
      <c r="K9" s="36"/>
    </row>
    <row r="10" spans="1:11" s="1" customFormat="1" ht="12.95" customHeight="1" x14ac:dyDescent="0.2">
      <c r="A10" s="13" t="s">
        <v>25</v>
      </c>
      <c r="B10" s="19" t="s">
        <v>11</v>
      </c>
      <c r="C10" s="15">
        <v>12400000</v>
      </c>
      <c r="D10" s="16">
        <v>610548.94999999995</v>
      </c>
      <c r="E10" s="17">
        <v>3.0905454822157106</v>
      </c>
      <c r="F10" s="15">
        <v>6015660.3099999996</v>
      </c>
      <c r="G10" s="15">
        <v>3.014400293951732</v>
      </c>
      <c r="H10" s="15">
        <v>6384339.6900000004</v>
      </c>
      <c r="I10" s="18">
        <v>6.679460067601882</v>
      </c>
      <c r="J10" s="35"/>
      <c r="K10" s="37"/>
    </row>
    <row r="11" spans="1:11" s="1" customFormat="1" ht="12.95" customHeight="1" x14ac:dyDescent="0.2">
      <c r="A11" s="13" t="s">
        <v>26</v>
      </c>
      <c r="B11" s="19" t="s">
        <v>12</v>
      </c>
      <c r="C11" s="15">
        <v>51130012.299999997</v>
      </c>
      <c r="D11" s="16">
        <v>5474694.4699999997</v>
      </c>
      <c r="E11" s="17">
        <v>27.71242545052257</v>
      </c>
      <c r="F11" s="15">
        <v>51116539.479999997</v>
      </c>
      <c r="G11" s="15">
        <v>25.614097820345066</v>
      </c>
      <c r="H11" s="15">
        <v>13472.820000000298</v>
      </c>
      <c r="I11" s="18">
        <v>1.409561012690883E-2</v>
      </c>
      <c r="J11" s="35"/>
      <c r="K11" s="37"/>
    </row>
    <row r="12" spans="1:11" s="1" customFormat="1" ht="18" customHeight="1" x14ac:dyDescent="0.15">
      <c r="A12" s="41" t="s">
        <v>13</v>
      </c>
      <c r="B12" s="41"/>
      <c r="C12" s="7">
        <f t="shared" ref="C12:I12" si="0">SUM(C4:C11)</f>
        <v>295145756.32999998</v>
      </c>
      <c r="D12" s="7">
        <f t="shared" si="0"/>
        <v>19755378.249999996</v>
      </c>
      <c r="E12" s="7">
        <f t="shared" si="0"/>
        <v>100</v>
      </c>
      <c r="F12" s="7">
        <f t="shared" si="0"/>
        <v>199564083.18000001</v>
      </c>
      <c r="G12" s="7">
        <f t="shared" si="0"/>
        <v>99.999999999999986</v>
      </c>
      <c r="H12" s="7">
        <f t="shared" si="0"/>
        <v>95581673.150000006</v>
      </c>
      <c r="I12" s="7">
        <f t="shared" si="0"/>
        <v>100.00000000000001</v>
      </c>
      <c r="J12" s="35"/>
      <c r="K12" s="37"/>
    </row>
    <row r="13" spans="1:11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5" spans="1:11" x14ac:dyDescent="0.25">
      <c r="C15" s="6">
        <v>1843</v>
      </c>
      <c r="D15" s="4">
        <f t="shared" ref="D15:D20" si="1">F4</f>
        <v>413777.12</v>
      </c>
      <c r="E15" s="5">
        <f>(D15/D$24)*100</f>
        <v>0.20734047600478644</v>
      </c>
    </row>
    <row r="16" spans="1:11" x14ac:dyDescent="0.25">
      <c r="C16" s="6">
        <v>1869</v>
      </c>
      <c r="D16" s="4">
        <f t="shared" si="1"/>
        <v>658559.13</v>
      </c>
      <c r="E16" s="5">
        <f t="shared" ref="E16:E22" si="2">(D16/D$24)*100</f>
        <v>0.32999882519240803</v>
      </c>
    </row>
    <row r="17" spans="3:5" x14ac:dyDescent="0.25">
      <c r="C17" s="6">
        <v>11134</v>
      </c>
      <c r="D17" s="4">
        <f t="shared" si="1"/>
        <v>123364752.77</v>
      </c>
      <c r="E17" s="5">
        <f t="shared" si="2"/>
        <v>61.817111979378168</v>
      </c>
    </row>
    <row r="18" spans="3:5" x14ac:dyDescent="0.25">
      <c r="C18" s="6">
        <v>1858</v>
      </c>
      <c r="D18" s="4">
        <f t="shared" si="1"/>
        <v>14694887.67</v>
      </c>
      <c r="E18" s="5">
        <f t="shared" si="2"/>
        <v>7.363493187672308</v>
      </c>
    </row>
    <row r="19" spans="3:5" x14ac:dyDescent="0.25">
      <c r="C19" s="6">
        <v>1882</v>
      </c>
      <c r="D19" s="4">
        <f t="shared" si="1"/>
        <v>2769779.4</v>
      </c>
      <c r="E19" s="5">
        <f t="shared" si="2"/>
        <v>1.3879147769800606</v>
      </c>
    </row>
    <row r="20" spans="3:5" x14ac:dyDescent="0.25">
      <c r="C20" s="6">
        <v>11135</v>
      </c>
      <c r="D20" s="4">
        <f t="shared" si="1"/>
        <v>530127.29999999993</v>
      </c>
      <c r="E20" s="5">
        <f t="shared" si="2"/>
        <v>0.26564264047546232</v>
      </c>
    </row>
    <row r="21" spans="3:5" x14ac:dyDescent="0.25">
      <c r="C21" s="6">
        <v>1786</v>
      </c>
      <c r="D21" s="4">
        <f>F10</f>
        <v>6015660.3099999996</v>
      </c>
      <c r="E21" s="5">
        <f t="shared" si="2"/>
        <v>3.014400293951732</v>
      </c>
    </row>
    <row r="22" spans="3:5" x14ac:dyDescent="0.25">
      <c r="C22" s="6">
        <v>9359</v>
      </c>
      <c r="D22" s="4">
        <f>F11</f>
        <v>51116539.479999997</v>
      </c>
      <c r="E22" s="5">
        <f t="shared" si="2"/>
        <v>25.614097820345066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199564083.18000001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2013-04-12T17:57:02Z</dcterms:created>
  <dcterms:modified xsi:type="dcterms:W3CDTF">2018-11-09T16:05:58Z</dcterms:modified>
</cp:coreProperties>
</file>