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6 TABELAS JUNHO\"/>
    </mc:Choice>
  </mc:AlternateContent>
  <bookViews>
    <workbookView xWindow="0" yWindow="45" windowWidth="19155" windowHeight="11820" activeTab="5"/>
  </bookViews>
  <sheets>
    <sheet name="JANEIRO" sheetId="35" r:id="rId1"/>
    <sheet name="FEVEREIRO" sheetId="36" r:id="rId2"/>
    <sheet name="MARÇO" sheetId="37" r:id="rId3"/>
    <sheet name="ABRIL" sheetId="38" r:id="rId4"/>
    <sheet name="MAIO" sheetId="39" r:id="rId5"/>
    <sheet name="JUNHO" sheetId="40" r:id="rId6"/>
    <sheet name="Plan3" sheetId="3" r:id="rId7"/>
  </sheets>
  <calcPr calcId="152511"/>
</workbook>
</file>

<file path=xl/calcChain.xml><?xml version="1.0" encoding="utf-8"?>
<calcChain xmlns="http://schemas.openxmlformats.org/spreadsheetml/2006/main">
  <c r="D22" i="40" l="1"/>
  <c r="D21" i="40"/>
  <c r="I12" i="40"/>
  <c r="H12" i="40"/>
  <c r="G12" i="40"/>
  <c r="F12" i="40"/>
  <c r="E12" i="40"/>
  <c r="D12" i="40"/>
  <c r="C12" i="40"/>
  <c r="D20" i="40"/>
  <c r="D19" i="40"/>
  <c r="D18" i="40"/>
  <c r="D17" i="40"/>
  <c r="D16" i="40"/>
  <c r="D15" i="40"/>
  <c r="D24" i="40" l="1"/>
  <c r="E19" i="40" s="1"/>
  <c r="D22" i="39"/>
  <c r="D21" i="39"/>
  <c r="D12" i="39"/>
  <c r="E12" i="39"/>
  <c r="F12" i="39"/>
  <c r="G12" i="39"/>
  <c r="H12" i="39"/>
  <c r="I12" i="39"/>
  <c r="C12" i="39"/>
  <c r="D20" i="39"/>
  <c r="D19" i="39"/>
  <c r="D18" i="39"/>
  <c r="D17" i="39"/>
  <c r="D16" i="39"/>
  <c r="D15" i="39"/>
  <c r="E15" i="40" l="1"/>
  <c r="E17" i="40"/>
  <c r="E22" i="40"/>
  <c r="E20" i="40"/>
  <c r="E18" i="40"/>
  <c r="E16" i="40"/>
  <c r="E21" i="40"/>
  <c r="D24" i="39"/>
  <c r="E15" i="39" s="1"/>
  <c r="D22" i="38"/>
  <c r="D21" i="38"/>
  <c r="D12" i="38"/>
  <c r="E12" i="38"/>
  <c r="F12" i="38"/>
  <c r="G12" i="38"/>
  <c r="H12" i="38"/>
  <c r="I12" i="38"/>
  <c r="C12" i="38"/>
  <c r="D20" i="38"/>
  <c r="D19" i="38"/>
  <c r="D18" i="38"/>
  <c r="D17" i="38"/>
  <c r="D16" i="38"/>
  <c r="D15" i="38"/>
  <c r="D21" i="37"/>
  <c r="D22" i="37"/>
  <c r="I6" i="37"/>
  <c r="I7" i="37"/>
  <c r="I8" i="37"/>
  <c r="I10" i="37"/>
  <c r="I11" i="37"/>
  <c r="G5" i="37"/>
  <c r="G9" i="37"/>
  <c r="I4" i="37"/>
  <c r="G4" i="37"/>
  <c r="E7" i="37"/>
  <c r="E8" i="37"/>
  <c r="E11" i="37"/>
  <c r="E4" i="37"/>
  <c r="D12" i="37"/>
  <c r="E5" i="37" s="1"/>
  <c r="F12" i="37"/>
  <c r="G6" i="37" s="1"/>
  <c r="H12" i="37"/>
  <c r="I5" i="37" s="1"/>
  <c r="C12" i="37"/>
  <c r="D20" i="37"/>
  <c r="D19" i="37"/>
  <c r="D18" i="37"/>
  <c r="D17" i="37"/>
  <c r="D16" i="37"/>
  <c r="D15" i="37"/>
  <c r="D22" i="36"/>
  <c r="D21" i="36"/>
  <c r="I6" i="36"/>
  <c r="I10" i="36"/>
  <c r="G5" i="36"/>
  <c r="G6" i="36"/>
  <c r="G8" i="36"/>
  <c r="G9" i="36"/>
  <c r="G10" i="36"/>
  <c r="G4" i="36"/>
  <c r="I5" i="35"/>
  <c r="I6" i="35"/>
  <c r="I8" i="35"/>
  <c r="I9" i="35"/>
  <c r="I10" i="35"/>
  <c r="I4" i="35"/>
  <c r="G6" i="35"/>
  <c r="G10" i="35"/>
  <c r="E5" i="35"/>
  <c r="E8" i="35"/>
  <c r="E9" i="35"/>
  <c r="E4" i="35"/>
  <c r="D12" i="36"/>
  <c r="E7" i="36" s="1"/>
  <c r="F12" i="36"/>
  <c r="G7" i="36" s="1"/>
  <c r="H12" i="36"/>
  <c r="I7" i="36" s="1"/>
  <c r="D20" i="36"/>
  <c r="D19" i="36"/>
  <c r="D18" i="36"/>
  <c r="D17" i="36"/>
  <c r="D16" i="36"/>
  <c r="D15" i="36"/>
  <c r="C12" i="36"/>
  <c r="D22" i="35"/>
  <c r="D21" i="35"/>
  <c r="D12" i="35"/>
  <c r="E6" i="35" s="1"/>
  <c r="F12" i="35"/>
  <c r="G7" i="35" s="1"/>
  <c r="H12" i="35"/>
  <c r="I7" i="35" s="1"/>
  <c r="C12" i="35"/>
  <c r="D20" i="35"/>
  <c r="D19" i="35"/>
  <c r="D18" i="35"/>
  <c r="D17" i="35"/>
  <c r="D16" i="35"/>
  <c r="D15" i="35"/>
  <c r="E23" i="40" l="1"/>
  <c r="E18" i="39"/>
  <c r="E20" i="39"/>
  <c r="E17" i="39"/>
  <c r="E22" i="39"/>
  <c r="E19" i="39"/>
  <c r="E16" i="39"/>
  <c r="E21" i="39"/>
  <c r="D24" i="38"/>
  <c r="E16" i="38" s="1"/>
  <c r="G12" i="36"/>
  <c r="I12" i="37"/>
  <c r="E12" i="35"/>
  <c r="E10" i="36"/>
  <c r="E6" i="36"/>
  <c r="G9" i="35"/>
  <c r="G5" i="35"/>
  <c r="E9" i="36"/>
  <c r="E5" i="36"/>
  <c r="I9" i="36"/>
  <c r="I5" i="36"/>
  <c r="G8" i="37"/>
  <c r="E11" i="35"/>
  <c r="E7" i="35"/>
  <c r="G4" i="35"/>
  <c r="G8" i="35"/>
  <c r="E4" i="36"/>
  <c r="E8" i="36"/>
  <c r="I4" i="36"/>
  <c r="I8" i="36"/>
  <c r="E10" i="37"/>
  <c r="E6" i="37"/>
  <c r="G11" i="37"/>
  <c r="G7" i="37"/>
  <c r="G12" i="37" s="1"/>
  <c r="E10" i="35"/>
  <c r="G11" i="35"/>
  <c r="I11" i="35"/>
  <c r="I12" i="35" s="1"/>
  <c r="E11" i="36"/>
  <c r="G11" i="36"/>
  <c r="I11" i="36"/>
  <c r="E9" i="37"/>
  <c r="E12" i="37" s="1"/>
  <c r="G10" i="37"/>
  <c r="I9" i="37"/>
  <c r="D24" i="37"/>
  <c r="E22" i="37" s="1"/>
  <c r="D24" i="36"/>
  <c r="E22" i="36" s="1"/>
  <c r="D24" i="35"/>
  <c r="E16" i="35" s="1"/>
  <c r="E23" i="39" l="1"/>
  <c r="E15" i="38"/>
  <c r="E19" i="38"/>
  <c r="E17" i="38"/>
  <c r="E22" i="38"/>
  <c r="E18" i="38"/>
  <c r="E20" i="38"/>
  <c r="E21" i="38"/>
  <c r="I12" i="36"/>
  <c r="G12" i="35"/>
  <c r="E12" i="36"/>
  <c r="E15" i="37"/>
  <c r="E17" i="37"/>
  <c r="E19" i="37"/>
  <c r="E21" i="37"/>
  <c r="E16" i="37"/>
  <c r="E18" i="37"/>
  <c r="E20" i="37"/>
  <c r="E15" i="36"/>
  <c r="E19" i="36"/>
  <c r="E17" i="36"/>
  <c r="E21" i="36"/>
  <c r="E16" i="36"/>
  <c r="E18" i="36"/>
  <c r="E20" i="36"/>
  <c r="E19" i="35"/>
  <c r="E15" i="35"/>
  <c r="E22" i="35"/>
  <c r="E21" i="35"/>
  <c r="E17" i="35"/>
  <c r="E18" i="35"/>
  <c r="E20" i="35"/>
  <c r="E23" i="38" l="1"/>
  <c r="E23" i="37"/>
  <c r="E23" i="36"/>
  <c r="E23" i="35"/>
</calcChain>
</file>

<file path=xl/sharedStrings.xml><?xml version="1.0" encoding="utf-8"?>
<sst xmlns="http://schemas.openxmlformats.org/spreadsheetml/2006/main" count="138" uniqueCount="24">
  <si>
    <t>CÓDIGO</t>
  </si>
  <si>
    <t>AUTORIZADA</t>
  </si>
  <si>
    <t>EMPENHADO / ANO</t>
  </si>
  <si>
    <t>SALDO</t>
  </si>
  <si>
    <t>R$</t>
  </si>
  <si>
    <t>%</t>
  </si>
  <si>
    <t>PROJETO, ATIVIDADE E OPERAÇÕES ESPECIAIS</t>
  </si>
  <si>
    <t>AMPLIAÇÃO E REFORMA ESTRUTURA FÍSICA TRIBUNAL DE CONTAS</t>
  </si>
  <si>
    <t>CAPACITAÇÃO DE RECURSOS HUMANOS - TCE</t>
  </si>
  <si>
    <t>ADMINISTRAÇÃO DE PESSOAL E ENCARGOS</t>
  </si>
  <si>
    <t>MANUTENÇÃO E SERVIÇOS ADMINISTRATIVOS GERAIS - TCE</t>
  </si>
  <si>
    <t>MANUTENÇÃO E DESENVOLVIMENTO DE TECNOLOGIAS DE INFORMAÇÃO  APLICADOS AO CONTROLE EXTERNO</t>
  </si>
  <si>
    <t>REAPARELHAMENTO DO TRIBUNAL DE CONTAS</t>
  </si>
  <si>
    <t>ENCARGOS COM INATIVOS - TCE</t>
  </si>
  <si>
    <t>ENCARGOS COM INATIVOS - TCE /DESCENTRALIZADO IPREV/FUFIN</t>
  </si>
  <si>
    <t>T O T A L</t>
  </si>
  <si>
    <t>FONTE: Diretoria de Planejamento e Projetos Especiais - DPE</t>
  </si>
  <si>
    <t>TABELA 11 - DESPESA REALIZADA POR AÇÕES</t>
  </si>
  <si>
    <t>JANEIRO</t>
  </si>
  <si>
    <t>FEVEREIRO</t>
  </si>
  <si>
    <t>MARÇO</t>
  </si>
  <si>
    <t>ABRIL</t>
  </si>
  <si>
    <t>MAIO</t>
  </si>
  <si>
    <t>JUNHO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</si>
</sst>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auto="1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1" applyFont="1"/>
    <xf numFmtId="0" fontId="5" fillId="3" borderId="2" xfId="1" applyFont="1" applyFill="1" applyBorder="1" applyAlignment="1">
      <alignment horizontal="centerContinuous" vertical="center"/>
    </xf>
    <xf numFmtId="4" fontId="0" fillId="0" borderId="0" xfId="0" applyNumberFormat="1"/>
    <xf numFmtId="4" fontId="9" fillId="0" borderId="0" xfId="0" applyNumberFormat="1" applyFont="1"/>
    <xf numFmtId="2" fontId="0" fillId="0" borderId="0" xfId="0" applyNumberFormat="1"/>
    <xf numFmtId="0" fontId="9" fillId="0" borderId="0" xfId="0" quotePrefix="1" applyNumberFormat="1" applyFont="1"/>
    <xf numFmtId="0" fontId="7" fillId="4" borderId="0" xfId="1" applyFont="1" applyFill="1" applyAlignment="1">
      <alignment horizontal="right" vertical="center" indent="2"/>
    </xf>
    <xf numFmtId="0" fontId="7" fillId="5" borderId="0" xfId="1" applyFont="1" applyFill="1" applyAlignment="1">
      <alignment horizontal="right" vertical="center" indent="2"/>
    </xf>
    <xf numFmtId="0" fontId="7" fillId="4" borderId="11" xfId="1" applyFont="1" applyFill="1" applyBorder="1" applyAlignment="1">
      <alignment vertical="center"/>
    </xf>
    <xf numFmtId="0" fontId="7" fillId="5" borderId="11" xfId="1" applyFont="1" applyFill="1" applyBorder="1" applyAlignment="1">
      <alignment horizontal="left" vertical="center"/>
    </xf>
    <xf numFmtId="4" fontId="5" fillId="6" borderId="7" xfId="1" applyNumberFormat="1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" fontId="10" fillId="4" borderId="12" xfId="1" applyNumberFormat="1" applyFont="1" applyFill="1" applyBorder="1"/>
    <xf numFmtId="40" fontId="10" fillId="4" borderId="12" xfId="2" applyNumberFormat="1" applyFont="1" applyFill="1" applyBorder="1"/>
    <xf numFmtId="4" fontId="10" fillId="4" borderId="13" xfId="1" applyNumberFormat="1" applyFont="1" applyFill="1" applyBorder="1"/>
    <xf numFmtId="4" fontId="10" fillId="5" borderId="14" xfId="1" applyNumberFormat="1" applyFont="1" applyFill="1" applyBorder="1"/>
    <xf numFmtId="40" fontId="10" fillId="5" borderId="14" xfId="2" applyNumberFormat="1" applyFont="1" applyFill="1" applyBorder="1"/>
    <xf numFmtId="4" fontId="10" fillId="5" borderId="15" xfId="1" applyNumberFormat="1" applyFont="1" applyFill="1" applyBorder="1"/>
    <xf numFmtId="4" fontId="10" fillId="4" borderId="14" xfId="1" applyNumberFormat="1" applyFont="1" applyFill="1" applyBorder="1"/>
    <xf numFmtId="40" fontId="10" fillId="4" borderId="14" xfId="2" applyNumberFormat="1" applyFont="1" applyFill="1" applyBorder="1"/>
    <xf numFmtId="4" fontId="10" fillId="4" borderId="15" xfId="1" applyNumberFormat="1" applyFont="1" applyFill="1" applyBorder="1"/>
    <xf numFmtId="4" fontId="5" fillId="6" borderId="10" xfId="1" applyNumberFormat="1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" fontId="10" fillId="5" borderId="16" xfId="1" applyNumberFormat="1" applyFont="1" applyFill="1" applyBorder="1"/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8" fillId="6" borderId="6" xfId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Porcentagem 2" xfId="3"/>
    <cellStyle name="Separador de milhares 2" xfId="2"/>
    <cellStyle name="Vírgula 2" xfId="4"/>
  </cellStyles>
  <dxfs count="0"/>
  <tableStyles count="0" defaultTableStyle="TableStyleMedium9" defaultPivotStyle="PivotStyleLight16"/>
  <colors>
    <mruColors>
      <color rgb="FFE6DD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59E-3"/>
          <c:y val="0.21936140335399398"/>
          <c:w val="0.81982764409949827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43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6190802236677697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1572235535775425"/>
                  <c:y val="-5.274517155943743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6657917760279995E-2"/>
                  <c:y val="-0.194128086930310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2508083228726843E-2"/>
                  <c:y val="-1.5283383694685376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4583152649397085"/>
                  <c:y val="-0.146173198938368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JANEIRO!$C$15:$C$22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JANEIRO!$D$15:$D$22</c:f>
              <c:numCache>
                <c:formatCode>#,##0.00</c:formatCode>
                <c:ptCount val="8"/>
                <c:pt idx="0">
                  <c:v>1915197.85</c:v>
                </c:pt>
                <c:pt idx="1">
                  <c:v>367017.41000000003</c:v>
                </c:pt>
                <c:pt idx="2">
                  <c:v>15338686.069999998</c:v>
                </c:pt>
                <c:pt idx="3">
                  <c:v>11368746.040000001</c:v>
                </c:pt>
                <c:pt idx="4">
                  <c:v>997041.6</c:v>
                </c:pt>
                <c:pt idx="5">
                  <c:v>351448</c:v>
                </c:pt>
                <c:pt idx="6">
                  <c:v>609119.30999999994</c:v>
                </c:pt>
                <c:pt idx="7">
                  <c:v>3958856.27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67"/>
          <c:w val="9.7320680119590941E-2"/>
          <c:h val="0.56071049258379324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fev 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66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7E-3"/>
          <c:y val="0.21936140335399404"/>
          <c:w val="0.81982764409949871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4.7428582296778115E-3"/>
                  <c:y val="1.339685480491409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6190802236677739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157223553577543"/>
                  <c:y val="-5.274517155943743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6657917760280016E-2"/>
                  <c:y val="-0.194128086930310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2508083228726843E-2"/>
                  <c:y val="-1.5283383694685383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2650785499638631"/>
                  <c:y val="-0.15364285346684609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FEVEREIRO!$C$15:$C$22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FEVEREIRO!$D$15:$D$22</c:f>
              <c:numCache>
                <c:formatCode>#,##0.00</c:formatCode>
                <c:ptCount val="8"/>
                <c:pt idx="0">
                  <c:v>1915197.85</c:v>
                </c:pt>
                <c:pt idx="1">
                  <c:v>377937.41000000003</c:v>
                </c:pt>
                <c:pt idx="2">
                  <c:v>26511825.030000005</c:v>
                </c:pt>
                <c:pt idx="3">
                  <c:v>11769675.050000001</c:v>
                </c:pt>
                <c:pt idx="4">
                  <c:v>1067411.5</c:v>
                </c:pt>
                <c:pt idx="5">
                  <c:v>1340660.3500000001</c:v>
                </c:pt>
                <c:pt idx="6">
                  <c:v>1555347.2799999998</c:v>
                </c:pt>
                <c:pt idx="7">
                  <c:v>3958856.27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75"/>
          <c:w val="9.7320680119590941E-2"/>
          <c:h val="0.5607104925837938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85" footer="0.3149606200000078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MAR 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83E-3"/>
          <c:y val="0.21936140335399412"/>
          <c:w val="0.819827644099498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34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6190802236677767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1572235535775436"/>
                  <c:y val="-5.274517155943743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6657917760280037E-2"/>
                  <c:y val="-0.194128086930310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2508083228726843E-2"/>
                  <c:y val="-1.528338369468538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2650785499638631"/>
                  <c:y val="-0.15364285346684614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MARÇO!$C$15:$C$22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MARÇO!$D$15:$D$22</c:f>
              <c:numCache>
                <c:formatCode>#,##0.00</c:formatCode>
                <c:ptCount val="8"/>
                <c:pt idx="0">
                  <c:v>5477261.8899999997</c:v>
                </c:pt>
                <c:pt idx="1">
                  <c:v>425799.41000000003</c:v>
                </c:pt>
                <c:pt idx="2">
                  <c:v>37370566.759999998</c:v>
                </c:pt>
                <c:pt idx="3">
                  <c:v>12750471.130000001</c:v>
                </c:pt>
                <c:pt idx="4">
                  <c:v>1084171.5</c:v>
                </c:pt>
                <c:pt idx="5">
                  <c:v>1531977.79</c:v>
                </c:pt>
                <c:pt idx="6">
                  <c:v>2052692.7799999998</c:v>
                </c:pt>
                <c:pt idx="7">
                  <c:v>12161784.560000001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81"/>
          <c:w val="9.7320680119590941E-2"/>
          <c:h val="0.56071049258379424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96" footer="0.3149606200000079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ABR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83E-3"/>
          <c:y val="0.21936140335399412"/>
          <c:w val="0.819827644099498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34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6190802236677767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1572235535775436"/>
                  <c:y val="-5.274517155943743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6657917760280037E-2"/>
                  <c:y val="-0.194128086930310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2508083228726843E-2"/>
                  <c:y val="-1.528338369468538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2650785499638631"/>
                  <c:y val="-0.15364285346684614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ABRIL!$C$15:$C$22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ABRIL!$D$15:$D$22</c:f>
              <c:numCache>
                <c:formatCode>#,##0.00</c:formatCode>
                <c:ptCount val="8"/>
                <c:pt idx="0">
                  <c:v>5477261.8899999997</c:v>
                </c:pt>
                <c:pt idx="1">
                  <c:v>508375.16000000003</c:v>
                </c:pt>
                <c:pt idx="2">
                  <c:v>48362210.610000007</c:v>
                </c:pt>
                <c:pt idx="3">
                  <c:v>13078434.01</c:v>
                </c:pt>
                <c:pt idx="4">
                  <c:v>1097555.3</c:v>
                </c:pt>
                <c:pt idx="5">
                  <c:v>1538883.79</c:v>
                </c:pt>
                <c:pt idx="6">
                  <c:v>3040689.03</c:v>
                </c:pt>
                <c:pt idx="7">
                  <c:v>16428515.02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81"/>
          <c:w val="9.7320680119590941E-2"/>
          <c:h val="0.56071049258379424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96" footer="0.3149606200000079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MAIO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83E-3"/>
          <c:y val="0.21936140335399412"/>
          <c:w val="0.819827644099498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34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6190802236677767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1572235535775436"/>
                  <c:y val="-5.274517155943743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6657917760280037E-2"/>
                  <c:y val="-0.194128086930310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2508083228726843E-2"/>
                  <c:y val="-1.528338369468538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2650785499638631"/>
                  <c:y val="-0.15364285346684614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MAIO!$C$15:$C$22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MAIO!$D$15:$D$22</c:f>
              <c:numCache>
                <c:formatCode>#,##0.00</c:formatCode>
                <c:ptCount val="8"/>
                <c:pt idx="0">
                  <c:v>5490058.2199999997</c:v>
                </c:pt>
                <c:pt idx="1">
                  <c:v>545858.29</c:v>
                </c:pt>
                <c:pt idx="2">
                  <c:v>59431767.379999995</c:v>
                </c:pt>
                <c:pt idx="3">
                  <c:v>13284287.59</c:v>
                </c:pt>
                <c:pt idx="4">
                  <c:v>1097555.3</c:v>
                </c:pt>
                <c:pt idx="5">
                  <c:v>1539543.79</c:v>
                </c:pt>
                <c:pt idx="6">
                  <c:v>3640575.76</c:v>
                </c:pt>
                <c:pt idx="7">
                  <c:v>20708893.300000001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81"/>
          <c:w val="9.7320680119590941E-2"/>
          <c:h val="0.56071049258379424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96" footer="0.3149606200000079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JUN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83E-3"/>
          <c:y val="0.21936140335399412"/>
          <c:w val="0.819827644099498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34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6190802236677767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0847597854615998"/>
                  <c:y val="3.315585551806024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165164137091471E-2"/>
                  <c:y val="-0.1082270598528125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2508083228726843E-2"/>
                  <c:y val="-1.528338369468538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6273973905435743"/>
                  <c:y val="-0.13123388988141188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JUNHO!$C$15:$C$22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JUNHO!$D$15:$D$22</c:f>
              <c:numCache>
                <c:formatCode>#,##0.00</c:formatCode>
                <c:ptCount val="8"/>
                <c:pt idx="0">
                  <c:v>5874074.7199999997</c:v>
                </c:pt>
                <c:pt idx="1">
                  <c:v>616053.57000000007</c:v>
                </c:pt>
                <c:pt idx="2">
                  <c:v>74134536.410000011</c:v>
                </c:pt>
                <c:pt idx="3">
                  <c:v>13753455.400000002</c:v>
                </c:pt>
                <c:pt idx="4">
                  <c:v>1159155.3</c:v>
                </c:pt>
                <c:pt idx="5">
                  <c:v>1540378.79</c:v>
                </c:pt>
                <c:pt idx="6">
                  <c:v>4175564.8399999994</c:v>
                </c:pt>
                <c:pt idx="7">
                  <c:v>25342545.310000002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81"/>
          <c:w val="9.7320680119590941E-2"/>
          <c:h val="0.56071049258379424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96" footer="0.3149606200000079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E4" sqref="E4:E11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37" t="s">
        <v>17</v>
      </c>
      <c r="B1" s="37"/>
      <c r="C1" s="37"/>
      <c r="D1" s="37"/>
      <c r="E1" s="37"/>
      <c r="F1" s="37"/>
      <c r="G1" s="37"/>
      <c r="H1" s="37"/>
      <c r="I1" s="37"/>
    </row>
    <row r="2" spans="1:9" s="1" customFormat="1" ht="15" customHeight="1" thickBot="1" x14ac:dyDescent="0.2">
      <c r="A2" s="38" t="s">
        <v>0</v>
      </c>
      <c r="B2" s="39" t="s">
        <v>6</v>
      </c>
      <c r="C2" s="40" t="s">
        <v>1</v>
      </c>
      <c r="D2" s="42" t="s">
        <v>18</v>
      </c>
      <c r="E2" s="38"/>
      <c r="F2" s="2" t="s">
        <v>2</v>
      </c>
      <c r="G2" s="2"/>
      <c r="H2" s="42" t="s">
        <v>3</v>
      </c>
      <c r="I2" s="43"/>
    </row>
    <row r="3" spans="1:9" s="1" customFormat="1" ht="15" customHeight="1" thickBot="1" x14ac:dyDescent="0.2">
      <c r="A3" s="38"/>
      <c r="B3" s="39"/>
      <c r="C3" s="41"/>
      <c r="D3" s="12" t="s">
        <v>4</v>
      </c>
      <c r="E3" s="12" t="s">
        <v>5</v>
      </c>
      <c r="F3" s="12" t="s">
        <v>4</v>
      </c>
      <c r="G3" s="12" t="s">
        <v>5</v>
      </c>
      <c r="H3" s="12" t="s">
        <v>4</v>
      </c>
      <c r="I3" s="13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7000000</v>
      </c>
      <c r="D4" s="17">
        <v>1915197.85</v>
      </c>
      <c r="E4" s="16">
        <f>(D4/D$12)*100</f>
        <v>5.4867119541216294</v>
      </c>
      <c r="F4" s="16">
        <v>1915197.85</v>
      </c>
      <c r="G4" s="16">
        <f>(F4/F$12)*100</f>
        <v>5.4867119541216294</v>
      </c>
      <c r="H4" s="16">
        <v>5084802.1500000004</v>
      </c>
      <c r="I4" s="16">
        <f>(H4/H$12)*100</f>
        <v>2.6299009334218901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367017.41000000003</v>
      </c>
      <c r="E5" s="19">
        <f t="shared" ref="E5:E11" si="0">(D5/D$12)*100</f>
        <v>1.0514416621853242</v>
      </c>
      <c r="F5" s="19">
        <v>367017.41000000003</v>
      </c>
      <c r="G5" s="19">
        <f t="shared" ref="G5:G11" si="1">(F5/F$12)*100</f>
        <v>1.0514416621853242</v>
      </c>
      <c r="H5" s="19">
        <v>2232982.59</v>
      </c>
      <c r="I5" s="19">
        <f t="shared" ref="I5:I11" si="2">(H5/H$12)*100</f>
        <v>1.1549167154430637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15338686.069999998</v>
      </c>
      <c r="E6" s="22">
        <f t="shared" si="0"/>
        <v>43.942693555544615</v>
      </c>
      <c r="F6" s="22">
        <v>15338686.069999998</v>
      </c>
      <c r="G6" s="22">
        <f t="shared" si="1"/>
        <v>43.942693555544615</v>
      </c>
      <c r="H6" s="22">
        <v>167064337.93000001</v>
      </c>
      <c r="I6" s="22">
        <f t="shared" si="2"/>
        <v>86.407031247738345</v>
      </c>
    </row>
    <row r="7" spans="1:9" s="1" customFormat="1" ht="12.95" customHeight="1" x14ac:dyDescent="0.2">
      <c r="A7" s="8">
        <v>1858</v>
      </c>
      <c r="B7" s="10" t="s">
        <v>10</v>
      </c>
      <c r="C7" s="19">
        <v>19050000</v>
      </c>
      <c r="D7" s="20">
        <v>11368746.040000001</v>
      </c>
      <c r="E7" s="19">
        <f t="shared" si="0"/>
        <v>32.569499177873936</v>
      </c>
      <c r="F7" s="19">
        <v>11368746.040000001</v>
      </c>
      <c r="G7" s="19">
        <f t="shared" si="1"/>
        <v>32.569499177873936</v>
      </c>
      <c r="H7" s="19">
        <v>7681253.959999999</v>
      </c>
      <c r="I7" s="19">
        <f t="shared" si="2"/>
        <v>3.9728068788781852</v>
      </c>
    </row>
    <row r="8" spans="1:9" s="1" customFormat="1" ht="12.95" customHeight="1" x14ac:dyDescent="0.2">
      <c r="A8" s="7">
        <v>1882</v>
      </c>
      <c r="B8" s="9" t="s">
        <v>11</v>
      </c>
      <c r="C8" s="22">
        <v>2100000</v>
      </c>
      <c r="D8" s="23">
        <v>997041.6</v>
      </c>
      <c r="E8" s="22">
        <f t="shared" si="0"/>
        <v>2.8563524470730557</v>
      </c>
      <c r="F8" s="22">
        <v>997041.6</v>
      </c>
      <c r="G8" s="22">
        <f t="shared" si="1"/>
        <v>2.8563524470730557</v>
      </c>
      <c r="H8" s="22">
        <v>1102958.3999999999</v>
      </c>
      <c r="I8" s="22">
        <f t="shared" si="2"/>
        <v>0.57045903461268677</v>
      </c>
    </row>
    <row r="9" spans="1:9" s="1" customFormat="1" ht="12.95" customHeight="1" x14ac:dyDescent="0.2">
      <c r="A9" s="8">
        <v>11135</v>
      </c>
      <c r="B9" s="10" t="s">
        <v>12</v>
      </c>
      <c r="C9" s="19">
        <v>3100000</v>
      </c>
      <c r="D9" s="20">
        <v>351448</v>
      </c>
      <c r="E9" s="19">
        <f t="shared" si="0"/>
        <v>1.0068379843117192</v>
      </c>
      <c r="F9" s="19">
        <v>351448</v>
      </c>
      <c r="G9" s="19">
        <f t="shared" si="1"/>
        <v>1.0068379843117192</v>
      </c>
      <c r="H9" s="19">
        <v>2748552</v>
      </c>
      <c r="I9" s="19">
        <f t="shared" si="2"/>
        <v>1.4215733979656617</v>
      </c>
    </row>
    <row r="10" spans="1:9" s="1" customFormat="1" ht="12.95" customHeight="1" x14ac:dyDescent="0.2">
      <c r="A10" s="7">
        <v>1786</v>
      </c>
      <c r="B10" s="9" t="s">
        <v>13</v>
      </c>
      <c r="C10" s="22">
        <v>8040000</v>
      </c>
      <c r="D10" s="23">
        <v>609119.30999999994</v>
      </c>
      <c r="E10" s="22">
        <f t="shared" si="0"/>
        <v>1.7450219044801651</v>
      </c>
      <c r="F10" s="22">
        <v>609119.30999999994</v>
      </c>
      <c r="G10" s="22">
        <f t="shared" si="1"/>
        <v>1.7450219044801651</v>
      </c>
      <c r="H10" s="22">
        <v>7430880.6900000004</v>
      </c>
      <c r="I10" s="22">
        <f t="shared" si="2"/>
        <v>3.843311791940164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3958856.27</v>
      </c>
      <c r="D11" s="20">
        <v>3958856.27</v>
      </c>
      <c r="E11" s="19">
        <f t="shared" si="0"/>
        <v>11.341441314409559</v>
      </c>
      <c r="F11" s="19">
        <v>3958856.27</v>
      </c>
      <c r="G11" s="19">
        <f t="shared" si="1"/>
        <v>11.341441314409559</v>
      </c>
      <c r="H11" s="19">
        <v>0</v>
      </c>
      <c r="I11" s="19">
        <f t="shared" si="2"/>
        <v>0</v>
      </c>
    </row>
    <row r="12" spans="1:9" s="1" customFormat="1" ht="15" customHeight="1" x14ac:dyDescent="0.15">
      <c r="A12" s="35" t="s">
        <v>15</v>
      </c>
      <c r="B12" s="35"/>
      <c r="C12" s="11">
        <f>SUM(C4:C11)</f>
        <v>228251880.27000001</v>
      </c>
      <c r="D12" s="11">
        <f t="shared" ref="D12:I12" si="3">SUM(D4:D11)</f>
        <v>34906112.549999997</v>
      </c>
      <c r="E12" s="11">
        <f>SUM(E4:E11)</f>
        <v>100</v>
      </c>
      <c r="F12" s="11">
        <f t="shared" si="3"/>
        <v>34906112.549999997</v>
      </c>
      <c r="G12" s="11">
        <f t="shared" si="3"/>
        <v>100</v>
      </c>
      <c r="H12" s="11">
        <f t="shared" si="3"/>
        <v>193345767.72000003</v>
      </c>
      <c r="I12" s="25">
        <f t="shared" si="3"/>
        <v>100</v>
      </c>
    </row>
    <row r="13" spans="1:9" x14ac:dyDescent="0.25">
      <c r="A13" s="36" t="s">
        <v>16</v>
      </c>
      <c r="B13" s="36"/>
      <c r="C13" s="36"/>
      <c r="D13" s="36"/>
      <c r="E13" s="36"/>
      <c r="F13" s="36"/>
      <c r="G13" s="36"/>
      <c r="H13" s="36"/>
      <c r="I13" s="36"/>
    </row>
    <row r="15" spans="1:9" x14ac:dyDescent="0.25">
      <c r="C15" s="6">
        <v>1843</v>
      </c>
      <c r="D15" s="4">
        <f t="shared" ref="D15:D20" si="4">F4</f>
        <v>1915197.85</v>
      </c>
      <c r="E15" s="5">
        <f>(D15/D$24)*100</f>
        <v>5.4867119541216294</v>
      </c>
    </row>
    <row r="16" spans="1:9" x14ac:dyDescent="0.25">
      <c r="C16" s="6">
        <v>1869</v>
      </c>
      <c r="D16" s="4">
        <f t="shared" si="4"/>
        <v>367017.41000000003</v>
      </c>
      <c r="E16" s="5">
        <f t="shared" ref="E16:E22" si="5">(D16/D$24)*100</f>
        <v>1.0514416621853242</v>
      </c>
    </row>
    <row r="17" spans="3:5" x14ac:dyDescent="0.25">
      <c r="C17" s="6">
        <v>11134</v>
      </c>
      <c r="D17" s="4">
        <f t="shared" si="4"/>
        <v>15338686.069999998</v>
      </c>
      <c r="E17" s="5">
        <f t="shared" si="5"/>
        <v>43.942693555544615</v>
      </c>
    </row>
    <row r="18" spans="3:5" x14ac:dyDescent="0.25">
      <c r="C18" s="6">
        <v>1858</v>
      </c>
      <c r="D18" s="4">
        <f t="shared" si="4"/>
        <v>11368746.040000001</v>
      </c>
      <c r="E18" s="5">
        <f t="shared" si="5"/>
        <v>32.569499177873936</v>
      </c>
    </row>
    <row r="19" spans="3:5" x14ac:dyDescent="0.25">
      <c r="C19" s="6">
        <v>1882</v>
      </c>
      <c r="D19" s="4">
        <f t="shared" si="4"/>
        <v>997041.6</v>
      </c>
      <c r="E19" s="5">
        <f t="shared" si="5"/>
        <v>2.8563524470730557</v>
      </c>
    </row>
    <row r="20" spans="3:5" x14ac:dyDescent="0.25">
      <c r="C20" s="6">
        <v>11135</v>
      </c>
      <c r="D20" s="4">
        <f t="shared" si="4"/>
        <v>351448</v>
      </c>
      <c r="E20" s="5">
        <f t="shared" si="5"/>
        <v>1.0068379843117192</v>
      </c>
    </row>
    <row r="21" spans="3:5" x14ac:dyDescent="0.25">
      <c r="C21" s="6">
        <v>1786</v>
      </c>
      <c r="D21" s="4">
        <f>F10</f>
        <v>609119.30999999994</v>
      </c>
      <c r="E21" s="5">
        <f t="shared" si="5"/>
        <v>1.7450219044801651</v>
      </c>
    </row>
    <row r="22" spans="3:5" x14ac:dyDescent="0.25">
      <c r="C22" s="6">
        <v>9359</v>
      </c>
      <c r="D22" s="4">
        <f>F11</f>
        <v>3958856.27</v>
      </c>
      <c r="E22" s="5">
        <f t="shared" si="5"/>
        <v>11.341441314409559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34906112.549999997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E4" sqref="E4:E11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37" t="s">
        <v>17</v>
      </c>
      <c r="B1" s="37"/>
      <c r="C1" s="37"/>
      <c r="D1" s="37"/>
      <c r="E1" s="37"/>
      <c r="F1" s="37"/>
      <c r="G1" s="37"/>
      <c r="H1" s="37"/>
      <c r="I1" s="37"/>
    </row>
    <row r="2" spans="1:9" s="1" customFormat="1" ht="15" customHeight="1" thickBot="1" x14ac:dyDescent="0.2">
      <c r="A2" s="38" t="s">
        <v>0</v>
      </c>
      <c r="B2" s="39" t="s">
        <v>6</v>
      </c>
      <c r="C2" s="40" t="s">
        <v>1</v>
      </c>
      <c r="D2" s="42" t="s">
        <v>19</v>
      </c>
      <c r="E2" s="38"/>
      <c r="F2" s="2" t="s">
        <v>2</v>
      </c>
      <c r="G2" s="2"/>
      <c r="H2" s="42" t="s">
        <v>3</v>
      </c>
      <c r="I2" s="43"/>
    </row>
    <row r="3" spans="1:9" s="1" customFormat="1" ht="15" customHeight="1" thickBot="1" x14ac:dyDescent="0.2">
      <c r="A3" s="38"/>
      <c r="B3" s="39"/>
      <c r="C3" s="41"/>
      <c r="D3" s="14" t="s">
        <v>4</v>
      </c>
      <c r="E3" s="14" t="s">
        <v>5</v>
      </c>
      <c r="F3" s="14" t="s">
        <v>4</v>
      </c>
      <c r="G3" s="14" t="s">
        <v>5</v>
      </c>
      <c r="H3" s="14" t="s">
        <v>4</v>
      </c>
      <c r="I3" s="15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7000000</v>
      </c>
      <c r="D4" s="17">
        <v>0</v>
      </c>
      <c r="E4" s="16">
        <f>(D4/D$12)*100</f>
        <v>0</v>
      </c>
      <c r="F4" s="16">
        <v>1915197.85</v>
      </c>
      <c r="G4" s="16">
        <f>(F4/F$12)*100</f>
        <v>3.9491130894247961</v>
      </c>
      <c r="H4" s="16">
        <v>5084802.1500000004</v>
      </c>
      <c r="I4" s="18">
        <f>(H4/H$12)*100</f>
        <v>2.8287407926996853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10920</v>
      </c>
      <c r="E5" s="19">
        <f t="shared" ref="E5:E11" si="0">(D5/D$12)*100</f>
        <v>8.0348481725192919E-2</v>
      </c>
      <c r="F5" s="19">
        <v>377937.41000000003</v>
      </c>
      <c r="G5" s="19">
        <f t="shared" ref="G5:G11" si="1">(F5/F$12)*100</f>
        <v>0.77930203023896771</v>
      </c>
      <c r="H5" s="19">
        <v>2222062.59</v>
      </c>
      <c r="I5" s="21">
        <f t="shared" ref="I5:I11" si="2">(H5/H$12)*100</f>
        <v>1.2361619797271592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11173138.960000001</v>
      </c>
      <c r="E6" s="22">
        <f t="shared" si="0"/>
        <v>82.211057833388367</v>
      </c>
      <c r="F6" s="22">
        <v>26511825.030000005</v>
      </c>
      <c r="G6" s="22">
        <f t="shared" si="1"/>
        <v>54.66703883910111</v>
      </c>
      <c r="H6" s="22">
        <v>155891198.97</v>
      </c>
      <c r="I6" s="24">
        <f t="shared" si="2"/>
        <v>86.724277708485104</v>
      </c>
    </row>
    <row r="7" spans="1:9" s="1" customFormat="1" ht="12.95" customHeight="1" x14ac:dyDescent="0.2">
      <c r="A7" s="8">
        <v>1858</v>
      </c>
      <c r="B7" s="10" t="s">
        <v>10</v>
      </c>
      <c r="C7" s="19">
        <v>19050000</v>
      </c>
      <c r="D7" s="20">
        <v>400929.01000000007</v>
      </c>
      <c r="E7" s="19">
        <f t="shared" si="0"/>
        <v>2.9500034096231404</v>
      </c>
      <c r="F7" s="19">
        <v>11769675.050000001</v>
      </c>
      <c r="G7" s="19">
        <f t="shared" si="1"/>
        <v>24.26891707205678</v>
      </c>
      <c r="H7" s="19">
        <v>7280324.9499999993</v>
      </c>
      <c r="I7" s="21">
        <f t="shared" si="2"/>
        <v>4.0501383461250891</v>
      </c>
    </row>
    <row r="8" spans="1:9" s="1" customFormat="1" ht="12.95" customHeight="1" x14ac:dyDescent="0.2">
      <c r="A8" s="7">
        <v>1882</v>
      </c>
      <c r="B8" s="9" t="s">
        <v>11</v>
      </c>
      <c r="C8" s="22">
        <v>2100000</v>
      </c>
      <c r="D8" s="23">
        <v>70369.899999999994</v>
      </c>
      <c r="E8" s="22">
        <f t="shared" si="0"/>
        <v>0.51777606448293512</v>
      </c>
      <c r="F8" s="22">
        <v>1067411.5</v>
      </c>
      <c r="G8" s="22">
        <f t="shared" si="1"/>
        <v>2.2009886479626926</v>
      </c>
      <c r="H8" s="22">
        <v>1032588.5</v>
      </c>
      <c r="I8" s="24">
        <f t="shared" si="2"/>
        <v>0.57444225475372312</v>
      </c>
    </row>
    <row r="9" spans="1:9" s="1" customFormat="1" ht="12.95" customHeight="1" x14ac:dyDescent="0.2">
      <c r="A9" s="8">
        <v>11135</v>
      </c>
      <c r="B9" s="10" t="s">
        <v>12</v>
      </c>
      <c r="C9" s="19">
        <v>3100000</v>
      </c>
      <c r="D9" s="20">
        <v>989212.35</v>
      </c>
      <c r="E9" s="19">
        <f t="shared" si="0"/>
        <v>7.2785449108342615</v>
      </c>
      <c r="F9" s="19">
        <v>1340660.3500000001</v>
      </c>
      <c r="G9" s="19">
        <f t="shared" si="1"/>
        <v>2.7644242273234738</v>
      </c>
      <c r="H9" s="19">
        <v>1759339.65</v>
      </c>
      <c r="I9" s="21">
        <f t="shared" si="2"/>
        <v>0.97874326067317818</v>
      </c>
    </row>
    <row r="10" spans="1:9" s="1" customFormat="1" ht="12.95" customHeight="1" x14ac:dyDescent="0.2">
      <c r="A10" s="7">
        <v>1786</v>
      </c>
      <c r="B10" s="9" t="s">
        <v>13</v>
      </c>
      <c r="C10" s="22">
        <v>8040000</v>
      </c>
      <c r="D10" s="23">
        <v>946227.97000000009</v>
      </c>
      <c r="E10" s="22">
        <f t="shared" si="0"/>
        <v>6.9622692999460982</v>
      </c>
      <c r="F10" s="22">
        <v>1555347.2799999998</v>
      </c>
      <c r="G10" s="22">
        <f t="shared" si="1"/>
        <v>3.2071058883285883</v>
      </c>
      <c r="H10" s="22">
        <v>6484652.7200000007</v>
      </c>
      <c r="I10" s="24">
        <f t="shared" si="2"/>
        <v>3.6074956575360506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3958856.27</v>
      </c>
      <c r="D11" s="20">
        <v>0</v>
      </c>
      <c r="E11" s="19">
        <f t="shared" si="0"/>
        <v>0</v>
      </c>
      <c r="F11" s="19">
        <v>3958856.27</v>
      </c>
      <c r="G11" s="19">
        <f t="shared" si="1"/>
        <v>8.1631102055635782</v>
      </c>
      <c r="H11" s="19">
        <v>0</v>
      </c>
      <c r="I11" s="28">
        <f t="shared" si="2"/>
        <v>0</v>
      </c>
    </row>
    <row r="12" spans="1:9" s="1" customFormat="1" ht="15" customHeight="1" x14ac:dyDescent="0.15">
      <c r="A12" s="35" t="s">
        <v>15</v>
      </c>
      <c r="B12" s="35"/>
      <c r="C12" s="11">
        <f>SUM(C4:C11)</f>
        <v>228251880.27000001</v>
      </c>
      <c r="D12" s="11">
        <f t="shared" ref="D12:I12" si="3">SUM(D4:D11)</f>
        <v>13590798.190000001</v>
      </c>
      <c r="E12" s="11">
        <f t="shared" si="3"/>
        <v>99.999999999999986</v>
      </c>
      <c r="F12" s="11">
        <f t="shared" si="3"/>
        <v>48496910.74000001</v>
      </c>
      <c r="G12" s="11">
        <f t="shared" si="3"/>
        <v>99.999999999999986</v>
      </c>
      <c r="H12" s="11">
        <f t="shared" si="3"/>
        <v>179754969.53</v>
      </c>
      <c r="I12" s="11">
        <f t="shared" si="3"/>
        <v>100</v>
      </c>
    </row>
    <row r="13" spans="1:9" x14ac:dyDescent="0.25">
      <c r="A13" s="36" t="s">
        <v>16</v>
      </c>
      <c r="B13" s="36"/>
      <c r="C13" s="36"/>
      <c r="D13" s="36"/>
      <c r="E13" s="36"/>
      <c r="F13" s="36"/>
      <c r="G13" s="36"/>
      <c r="H13" s="36"/>
      <c r="I13" s="36"/>
    </row>
    <row r="15" spans="1:9" x14ac:dyDescent="0.25">
      <c r="C15" s="6">
        <v>1843</v>
      </c>
      <c r="D15" s="4">
        <f t="shared" ref="D15:D20" si="4">F4</f>
        <v>1915197.85</v>
      </c>
      <c r="E15" s="5">
        <f>(D15/D$24)*100</f>
        <v>3.9491130894247961</v>
      </c>
    </row>
    <row r="16" spans="1:9" x14ac:dyDescent="0.25">
      <c r="C16" s="6">
        <v>1869</v>
      </c>
      <c r="D16" s="4">
        <f t="shared" si="4"/>
        <v>377937.41000000003</v>
      </c>
      <c r="E16" s="5">
        <f t="shared" ref="E16:E22" si="5">(D16/D$24)*100</f>
        <v>0.77930203023896771</v>
      </c>
    </row>
    <row r="17" spans="3:5" x14ac:dyDescent="0.25">
      <c r="C17" s="6">
        <v>11134</v>
      </c>
      <c r="D17" s="4">
        <f t="shared" si="4"/>
        <v>26511825.030000005</v>
      </c>
      <c r="E17" s="5">
        <f t="shared" si="5"/>
        <v>54.66703883910111</v>
      </c>
    </row>
    <row r="18" spans="3:5" x14ac:dyDescent="0.25">
      <c r="C18" s="6">
        <v>1858</v>
      </c>
      <c r="D18" s="4">
        <f t="shared" si="4"/>
        <v>11769675.050000001</v>
      </c>
      <c r="E18" s="5">
        <f t="shared" si="5"/>
        <v>24.26891707205678</v>
      </c>
    </row>
    <row r="19" spans="3:5" x14ac:dyDescent="0.25">
      <c r="C19" s="6">
        <v>1882</v>
      </c>
      <c r="D19" s="4">
        <f t="shared" si="4"/>
        <v>1067411.5</v>
      </c>
      <c r="E19" s="5">
        <f t="shared" si="5"/>
        <v>2.2009886479626926</v>
      </c>
    </row>
    <row r="20" spans="3:5" x14ac:dyDescent="0.25">
      <c r="C20" s="6">
        <v>11135</v>
      </c>
      <c r="D20" s="4">
        <f t="shared" si="4"/>
        <v>1340660.3500000001</v>
      </c>
      <c r="E20" s="5">
        <f t="shared" si="5"/>
        <v>2.7644242273234738</v>
      </c>
    </row>
    <row r="21" spans="3:5" x14ac:dyDescent="0.25">
      <c r="C21" s="6">
        <v>1786</v>
      </c>
      <c r="D21" s="4">
        <f>F10</f>
        <v>1555347.2799999998</v>
      </c>
      <c r="E21" s="5">
        <f t="shared" si="5"/>
        <v>3.2071058883285883</v>
      </c>
    </row>
    <row r="22" spans="3:5" x14ac:dyDescent="0.25">
      <c r="C22" s="6">
        <v>9359</v>
      </c>
      <c r="D22" s="4">
        <f>F11</f>
        <v>3958856.27</v>
      </c>
      <c r="E22" s="5">
        <f t="shared" si="5"/>
        <v>8.1631102055635782</v>
      </c>
    </row>
    <row r="23" spans="3:5" x14ac:dyDescent="0.25">
      <c r="D23" s="3"/>
      <c r="E23" s="5">
        <f>SUM(E15:E22)</f>
        <v>99.999999999999986</v>
      </c>
    </row>
    <row r="24" spans="3:5" x14ac:dyDescent="0.25">
      <c r="D24" s="3">
        <f>SUM(D15:D23)</f>
        <v>48496910.74000001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37" t="s">
        <v>17</v>
      </c>
      <c r="B1" s="37"/>
      <c r="C1" s="37"/>
      <c r="D1" s="37"/>
      <c r="E1" s="37"/>
      <c r="F1" s="37"/>
      <c r="G1" s="37"/>
      <c r="H1" s="37"/>
      <c r="I1" s="37"/>
    </row>
    <row r="2" spans="1:9" s="1" customFormat="1" ht="15" customHeight="1" thickBot="1" x14ac:dyDescent="0.2">
      <c r="A2" s="38" t="s">
        <v>0</v>
      </c>
      <c r="B2" s="39" t="s">
        <v>6</v>
      </c>
      <c r="C2" s="40" t="s">
        <v>1</v>
      </c>
      <c r="D2" s="42" t="s">
        <v>20</v>
      </c>
      <c r="E2" s="38"/>
      <c r="F2" s="2" t="s">
        <v>2</v>
      </c>
      <c r="G2" s="2"/>
      <c r="H2" s="42" t="s">
        <v>3</v>
      </c>
      <c r="I2" s="43"/>
    </row>
    <row r="3" spans="1:9" s="1" customFormat="1" ht="15" customHeight="1" thickBot="1" x14ac:dyDescent="0.2">
      <c r="A3" s="38"/>
      <c r="B3" s="39"/>
      <c r="C3" s="41"/>
      <c r="D3" s="26" t="s">
        <v>4</v>
      </c>
      <c r="E3" s="26" t="s">
        <v>5</v>
      </c>
      <c r="F3" s="26" t="s">
        <v>4</v>
      </c>
      <c r="G3" s="26" t="s">
        <v>5</v>
      </c>
      <c r="H3" s="26" t="s">
        <v>4</v>
      </c>
      <c r="I3" s="27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8500000</v>
      </c>
      <c r="D4" s="17">
        <v>3562064.04</v>
      </c>
      <c r="E4" s="16">
        <f>(D4/D$12)*100</f>
        <v>14.623906242414911</v>
      </c>
      <c r="F4" s="16">
        <v>5477261.8899999997</v>
      </c>
      <c r="G4" s="16">
        <f>(F4/F$12)*100</f>
        <v>7.5180598490378072</v>
      </c>
      <c r="H4" s="16">
        <v>3022738.1100000003</v>
      </c>
      <c r="I4" s="16">
        <f>(H4/H$12)*100</f>
        <v>1.8308519655681914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47862</v>
      </c>
      <c r="E5" s="19">
        <f t="shared" ref="E5:E11" si="0">(D5/D$12)*100</f>
        <v>0.19649545676738095</v>
      </c>
      <c r="F5" s="19">
        <v>425799.41000000003</v>
      </c>
      <c r="G5" s="19">
        <f t="shared" ref="G5:G11" si="1">(F5/F$12)*100</f>
        <v>0.58444995188371174</v>
      </c>
      <c r="H5" s="19">
        <v>2174200.59</v>
      </c>
      <c r="I5" s="19">
        <f t="shared" ref="I5:I11" si="2">(H5/H$12)*100</f>
        <v>1.3168985465767065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10858741.729999999</v>
      </c>
      <c r="E6" s="22">
        <f t="shared" si="0"/>
        <v>44.580113997646784</v>
      </c>
      <c r="F6" s="22">
        <v>37370566.759999998</v>
      </c>
      <c r="G6" s="22">
        <f t="shared" si="1"/>
        <v>51.294636469198096</v>
      </c>
      <c r="H6" s="22">
        <v>145032457.24000001</v>
      </c>
      <c r="I6" s="22">
        <f t="shared" si="2"/>
        <v>87.845175382738887</v>
      </c>
    </row>
    <row r="7" spans="1:9" s="1" customFormat="1" ht="12.95" customHeight="1" x14ac:dyDescent="0.2">
      <c r="A7" s="8">
        <v>1858</v>
      </c>
      <c r="B7" s="10" t="s">
        <v>10</v>
      </c>
      <c r="C7" s="19">
        <v>19050000</v>
      </c>
      <c r="D7" s="20">
        <v>980796.08</v>
      </c>
      <c r="E7" s="19">
        <f t="shared" si="0"/>
        <v>4.0266176452145066</v>
      </c>
      <c r="F7" s="19">
        <v>12750471.130000001</v>
      </c>
      <c r="G7" s="19">
        <f t="shared" si="1"/>
        <v>17.501227252576875</v>
      </c>
      <c r="H7" s="19">
        <v>6299528.8699999992</v>
      </c>
      <c r="I7" s="19">
        <f t="shared" si="2"/>
        <v>3.8155818976302465</v>
      </c>
    </row>
    <row r="8" spans="1:9" s="1" customFormat="1" ht="12.95" customHeight="1" x14ac:dyDescent="0.2">
      <c r="A8" s="7">
        <v>1882</v>
      </c>
      <c r="B8" s="9" t="s">
        <v>11</v>
      </c>
      <c r="C8" s="22">
        <v>2100000</v>
      </c>
      <c r="D8" s="23">
        <v>16760</v>
      </c>
      <c r="E8" s="22">
        <f t="shared" si="0"/>
        <v>6.8807485174487176E-2</v>
      </c>
      <c r="F8" s="22">
        <v>1084171.5</v>
      </c>
      <c r="G8" s="22">
        <f t="shared" si="1"/>
        <v>1.4881278980839627</v>
      </c>
      <c r="H8" s="22">
        <v>1015828.5</v>
      </c>
      <c r="I8" s="22">
        <f t="shared" si="2"/>
        <v>0.61528043059780235</v>
      </c>
    </row>
    <row r="9" spans="1:9" s="1" customFormat="1" ht="12.95" customHeight="1" x14ac:dyDescent="0.2">
      <c r="A9" s="8">
        <v>11135</v>
      </c>
      <c r="B9" s="10" t="s">
        <v>12</v>
      </c>
      <c r="C9" s="19">
        <v>3100000</v>
      </c>
      <c r="D9" s="20">
        <v>191317.44</v>
      </c>
      <c r="E9" s="19">
        <f t="shared" si="0"/>
        <v>0.78544581840219796</v>
      </c>
      <c r="F9" s="19">
        <v>1531977.79</v>
      </c>
      <c r="G9" s="19">
        <f t="shared" si="1"/>
        <v>2.1027843736383169</v>
      </c>
      <c r="H9" s="19">
        <v>1568022.21</v>
      </c>
      <c r="I9" s="19">
        <f t="shared" si="2"/>
        <v>0.94974041440628776</v>
      </c>
    </row>
    <row r="10" spans="1:9" s="1" customFormat="1" ht="12.95" customHeight="1" x14ac:dyDescent="0.2">
      <c r="A10" s="7">
        <v>1786</v>
      </c>
      <c r="B10" s="9" t="s">
        <v>13</v>
      </c>
      <c r="C10" s="22">
        <v>8040000</v>
      </c>
      <c r="D10" s="23">
        <v>497345.5</v>
      </c>
      <c r="E10" s="22">
        <f t="shared" si="0"/>
        <v>2.0418313316138375</v>
      </c>
      <c r="F10" s="22">
        <v>2052692.7799999998</v>
      </c>
      <c r="G10" s="22">
        <f t="shared" si="1"/>
        <v>2.8175149338582743</v>
      </c>
      <c r="H10" s="22">
        <v>5987307.2200000007</v>
      </c>
      <c r="I10" s="22">
        <f t="shared" si="2"/>
        <v>3.6264713624818867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12161784.560000001</v>
      </c>
      <c r="D11" s="20">
        <v>8202928.290000001</v>
      </c>
      <c r="E11" s="19">
        <f t="shared" si="0"/>
        <v>33.676782022765899</v>
      </c>
      <c r="F11" s="19">
        <v>12161784.560000001</v>
      </c>
      <c r="G11" s="19">
        <f t="shared" si="1"/>
        <v>16.693199271722964</v>
      </c>
      <c r="H11" s="19">
        <v>0</v>
      </c>
      <c r="I11" s="19">
        <f t="shared" si="2"/>
        <v>0</v>
      </c>
    </row>
    <row r="12" spans="1:9" s="1" customFormat="1" ht="15" customHeight="1" x14ac:dyDescent="0.15">
      <c r="A12" s="35" t="s">
        <v>15</v>
      </c>
      <c r="B12" s="35"/>
      <c r="C12" s="11">
        <f>SUM(C4:C11)</f>
        <v>237954808.56</v>
      </c>
      <c r="D12" s="11">
        <f t="shared" ref="D12:H12" si="3">SUM(D4:D11)</f>
        <v>24357815.079999998</v>
      </c>
      <c r="E12" s="11">
        <f t="shared" si="3"/>
        <v>100</v>
      </c>
      <c r="F12" s="11">
        <f t="shared" si="3"/>
        <v>72854725.819999993</v>
      </c>
      <c r="G12" s="11">
        <f t="shared" si="3"/>
        <v>100</v>
      </c>
      <c r="H12" s="11">
        <f t="shared" si="3"/>
        <v>165100082.74000001</v>
      </c>
      <c r="I12" s="11">
        <f>SUM(I4:I11)</f>
        <v>100.00000000000003</v>
      </c>
    </row>
    <row r="13" spans="1:9" x14ac:dyDescent="0.25">
      <c r="A13" s="36" t="s">
        <v>16</v>
      </c>
      <c r="B13" s="36"/>
      <c r="C13" s="36"/>
      <c r="D13" s="36"/>
      <c r="E13" s="36"/>
      <c r="F13" s="36"/>
      <c r="G13" s="36"/>
      <c r="H13" s="36"/>
      <c r="I13" s="36"/>
    </row>
    <row r="15" spans="1:9" x14ac:dyDescent="0.25">
      <c r="C15" s="6">
        <v>1843</v>
      </c>
      <c r="D15" s="4">
        <f t="shared" ref="D15:D20" si="4">F4</f>
        <v>5477261.8899999997</v>
      </c>
      <c r="E15" s="5">
        <f>(D15/D$24)*100</f>
        <v>7.5180598490378072</v>
      </c>
    </row>
    <row r="16" spans="1:9" x14ac:dyDescent="0.25">
      <c r="C16" s="6">
        <v>1869</v>
      </c>
      <c r="D16" s="4">
        <f t="shared" si="4"/>
        <v>425799.41000000003</v>
      </c>
      <c r="E16" s="5">
        <f t="shared" ref="E16:E22" si="5">(D16/D$24)*100</f>
        <v>0.58444995188371174</v>
      </c>
    </row>
    <row r="17" spans="3:5" x14ac:dyDescent="0.25">
      <c r="C17" s="6">
        <v>11134</v>
      </c>
      <c r="D17" s="4">
        <f t="shared" si="4"/>
        <v>37370566.759999998</v>
      </c>
      <c r="E17" s="5">
        <f t="shared" si="5"/>
        <v>51.294636469198096</v>
      </c>
    </row>
    <row r="18" spans="3:5" x14ac:dyDescent="0.25">
      <c r="C18" s="6">
        <v>1858</v>
      </c>
      <c r="D18" s="4">
        <f t="shared" si="4"/>
        <v>12750471.130000001</v>
      </c>
      <c r="E18" s="5">
        <f t="shared" si="5"/>
        <v>17.501227252576875</v>
      </c>
    </row>
    <row r="19" spans="3:5" x14ac:dyDescent="0.25">
      <c r="C19" s="6">
        <v>1882</v>
      </c>
      <c r="D19" s="4">
        <f t="shared" si="4"/>
        <v>1084171.5</v>
      </c>
      <c r="E19" s="5">
        <f t="shared" si="5"/>
        <v>1.4881278980839627</v>
      </c>
    </row>
    <row r="20" spans="3:5" x14ac:dyDescent="0.25">
      <c r="C20" s="6">
        <v>11135</v>
      </c>
      <c r="D20" s="4">
        <f t="shared" si="4"/>
        <v>1531977.79</v>
      </c>
      <c r="E20" s="5">
        <f t="shared" si="5"/>
        <v>2.1027843736383169</v>
      </c>
    </row>
    <row r="21" spans="3:5" x14ac:dyDescent="0.25">
      <c r="C21" s="6">
        <v>1786</v>
      </c>
      <c r="D21" s="4">
        <f>F10</f>
        <v>2052692.7799999998</v>
      </c>
      <c r="E21" s="5">
        <f t="shared" si="5"/>
        <v>2.8175149338582743</v>
      </c>
    </row>
    <row r="22" spans="3:5" x14ac:dyDescent="0.25">
      <c r="C22" s="6">
        <v>9359</v>
      </c>
      <c r="D22" s="4">
        <f>F11</f>
        <v>12161784.560000001</v>
      </c>
      <c r="E22" s="5">
        <f t="shared" si="5"/>
        <v>16.693199271722964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72854725.819999993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37" t="s">
        <v>17</v>
      </c>
      <c r="B1" s="37"/>
      <c r="C1" s="37"/>
      <c r="D1" s="37"/>
      <c r="E1" s="37"/>
      <c r="F1" s="37"/>
      <c r="G1" s="37"/>
      <c r="H1" s="37"/>
      <c r="I1" s="37"/>
    </row>
    <row r="2" spans="1:9" s="1" customFormat="1" ht="15" customHeight="1" thickBot="1" x14ac:dyDescent="0.2">
      <c r="A2" s="38" t="s">
        <v>0</v>
      </c>
      <c r="B2" s="39" t="s">
        <v>6</v>
      </c>
      <c r="C2" s="40" t="s">
        <v>1</v>
      </c>
      <c r="D2" s="42" t="s">
        <v>21</v>
      </c>
      <c r="E2" s="38"/>
      <c r="F2" s="2" t="s">
        <v>2</v>
      </c>
      <c r="G2" s="2"/>
      <c r="H2" s="42" t="s">
        <v>3</v>
      </c>
      <c r="I2" s="43"/>
    </row>
    <row r="3" spans="1:9" s="1" customFormat="1" ht="15" customHeight="1" thickBot="1" x14ac:dyDescent="0.2">
      <c r="A3" s="38"/>
      <c r="B3" s="39"/>
      <c r="C3" s="41"/>
      <c r="D3" s="29" t="s">
        <v>4</v>
      </c>
      <c r="E3" s="29" t="s">
        <v>5</v>
      </c>
      <c r="F3" s="29" t="s">
        <v>4</v>
      </c>
      <c r="G3" s="29" t="s">
        <v>5</v>
      </c>
      <c r="H3" s="29" t="s">
        <v>4</v>
      </c>
      <c r="I3" s="30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8500000</v>
      </c>
      <c r="D4" s="17">
        <v>0</v>
      </c>
      <c r="E4" s="16">
        <v>0</v>
      </c>
      <c r="F4" s="16">
        <v>5477261.8899999997</v>
      </c>
      <c r="G4" s="16">
        <v>6.1176635056417696</v>
      </c>
      <c r="H4" s="16">
        <v>3022738.1100000003</v>
      </c>
      <c r="I4" s="16">
        <v>1.9540666161960045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82575.75</v>
      </c>
      <c r="E5" s="19">
        <v>0.49514160051405609</v>
      </c>
      <c r="F5" s="19">
        <v>508375.16000000003</v>
      </c>
      <c r="G5" s="19">
        <v>0.56781439813658352</v>
      </c>
      <c r="H5" s="19">
        <v>2091624.8399999999</v>
      </c>
      <c r="I5" s="19">
        <v>1.3521430321498507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10991643.850000001</v>
      </c>
      <c r="E6" s="22">
        <v>65.908213103356388</v>
      </c>
      <c r="F6" s="22">
        <v>48362210.610000007</v>
      </c>
      <c r="G6" s="22">
        <v>54.016721647202125</v>
      </c>
      <c r="H6" s="22">
        <v>134040813.38999999</v>
      </c>
      <c r="I6" s="22">
        <v>86.651462720717589</v>
      </c>
    </row>
    <row r="7" spans="1:9" s="1" customFormat="1" ht="12.95" customHeight="1" x14ac:dyDescent="0.2">
      <c r="A7" s="8">
        <v>1858</v>
      </c>
      <c r="B7" s="10" t="s">
        <v>10</v>
      </c>
      <c r="C7" s="19">
        <v>19050000</v>
      </c>
      <c r="D7" s="20">
        <v>327962.88000000006</v>
      </c>
      <c r="E7" s="19">
        <v>1.9665345493368129</v>
      </c>
      <c r="F7" s="19">
        <v>13078434.01</v>
      </c>
      <c r="G7" s="19">
        <v>14.6075648856588</v>
      </c>
      <c r="H7" s="19">
        <v>5971565.9900000002</v>
      </c>
      <c r="I7" s="19">
        <v>3.8603535347196996</v>
      </c>
    </row>
    <row r="8" spans="1:9" s="1" customFormat="1" ht="12.95" customHeight="1" x14ac:dyDescent="0.2">
      <c r="A8" s="7">
        <v>1882</v>
      </c>
      <c r="B8" s="9" t="s">
        <v>11</v>
      </c>
      <c r="C8" s="22">
        <v>2100000</v>
      </c>
      <c r="D8" s="23">
        <v>13383.8</v>
      </c>
      <c r="E8" s="22">
        <v>8.0252085545211793E-2</v>
      </c>
      <c r="F8" s="22">
        <v>1097555.3</v>
      </c>
      <c r="G8" s="22">
        <v>1.2258814968282821</v>
      </c>
      <c r="H8" s="22">
        <v>1002444.7</v>
      </c>
      <c r="I8" s="22">
        <v>0.64803620147317975</v>
      </c>
    </row>
    <row r="9" spans="1:9" s="1" customFormat="1" ht="12.95" customHeight="1" x14ac:dyDescent="0.2">
      <c r="A9" s="8">
        <v>11135</v>
      </c>
      <c r="B9" s="10" t="s">
        <v>12</v>
      </c>
      <c r="C9" s="19">
        <v>3100000</v>
      </c>
      <c r="D9" s="20">
        <v>6906</v>
      </c>
      <c r="E9" s="19">
        <v>4.1409831495930353E-2</v>
      </c>
      <c r="F9" s="19">
        <v>1538883.79</v>
      </c>
      <c r="G9" s="19">
        <v>1.7188101264054574</v>
      </c>
      <c r="H9" s="19">
        <v>1561116.21</v>
      </c>
      <c r="I9" s="19">
        <v>1.0091926455260893</v>
      </c>
    </row>
    <row r="10" spans="1:9" s="1" customFormat="1" ht="12.95" customHeight="1" x14ac:dyDescent="0.2">
      <c r="A10" s="7">
        <v>1786</v>
      </c>
      <c r="B10" s="9" t="s">
        <v>13</v>
      </c>
      <c r="C10" s="22">
        <v>10040000</v>
      </c>
      <c r="D10" s="23">
        <v>987996.25</v>
      </c>
      <c r="E10" s="22">
        <v>5.9242337432828096</v>
      </c>
      <c r="F10" s="22">
        <v>3040689.03</v>
      </c>
      <c r="G10" s="22">
        <v>3.3962064776925009</v>
      </c>
      <c r="H10" s="22">
        <v>6999310.9700000007</v>
      </c>
      <c r="I10" s="22">
        <v>4.5247452492175952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16428515.02</v>
      </c>
      <c r="D11" s="20">
        <v>4266730.46</v>
      </c>
      <c r="E11" s="19">
        <v>25.584215086468781</v>
      </c>
      <c r="F11" s="19">
        <v>16428515.02</v>
      </c>
      <c r="G11" s="19">
        <v>18.349337462434477</v>
      </c>
      <c r="H11" s="19">
        <v>0</v>
      </c>
      <c r="I11" s="19">
        <v>0</v>
      </c>
    </row>
    <row r="12" spans="1:9" s="1" customFormat="1" ht="15" customHeight="1" x14ac:dyDescent="0.15">
      <c r="A12" s="35" t="s">
        <v>15</v>
      </c>
      <c r="B12" s="35"/>
      <c r="C12" s="11">
        <f>SUM(C4:C11)</f>
        <v>244221539.02000001</v>
      </c>
      <c r="D12" s="11">
        <f t="shared" ref="D12:I12" si="0">SUM(D4:D11)</f>
        <v>16677198.990000002</v>
      </c>
      <c r="E12" s="11">
        <f t="shared" si="0"/>
        <v>100</v>
      </c>
      <c r="F12" s="11">
        <f t="shared" si="0"/>
        <v>89531924.810000002</v>
      </c>
      <c r="G12" s="11">
        <f t="shared" si="0"/>
        <v>100</v>
      </c>
      <c r="H12" s="11">
        <f t="shared" si="0"/>
        <v>154689614.20999998</v>
      </c>
      <c r="I12" s="11">
        <f t="shared" si="0"/>
        <v>100</v>
      </c>
    </row>
    <row r="13" spans="1:9" x14ac:dyDescent="0.25">
      <c r="A13" s="36" t="s">
        <v>16</v>
      </c>
      <c r="B13" s="36"/>
      <c r="C13" s="36"/>
      <c r="D13" s="36"/>
      <c r="E13" s="36"/>
      <c r="F13" s="36"/>
      <c r="G13" s="36"/>
      <c r="H13" s="36"/>
      <c r="I13" s="36"/>
    </row>
    <row r="15" spans="1:9" x14ac:dyDescent="0.25">
      <c r="C15" s="6">
        <v>1843</v>
      </c>
      <c r="D15" s="4">
        <f t="shared" ref="D15:D20" si="1">F4</f>
        <v>5477261.8899999997</v>
      </c>
      <c r="E15" s="5">
        <f>(D15/D$24)*100</f>
        <v>6.1176635056417696</v>
      </c>
    </row>
    <row r="16" spans="1:9" x14ac:dyDescent="0.25">
      <c r="C16" s="6">
        <v>1869</v>
      </c>
      <c r="D16" s="4">
        <f t="shared" si="1"/>
        <v>508375.16000000003</v>
      </c>
      <c r="E16" s="5">
        <f t="shared" ref="E16:E22" si="2">(D16/D$24)*100</f>
        <v>0.56781439813658352</v>
      </c>
    </row>
    <row r="17" spans="3:5" x14ac:dyDescent="0.25">
      <c r="C17" s="6">
        <v>11134</v>
      </c>
      <c r="D17" s="4">
        <f t="shared" si="1"/>
        <v>48362210.610000007</v>
      </c>
      <c r="E17" s="5">
        <f t="shared" si="2"/>
        <v>54.016721647202125</v>
      </c>
    </row>
    <row r="18" spans="3:5" x14ac:dyDescent="0.25">
      <c r="C18" s="6">
        <v>1858</v>
      </c>
      <c r="D18" s="4">
        <f t="shared" si="1"/>
        <v>13078434.01</v>
      </c>
      <c r="E18" s="5">
        <f t="shared" si="2"/>
        <v>14.6075648856588</v>
      </c>
    </row>
    <row r="19" spans="3:5" x14ac:dyDescent="0.25">
      <c r="C19" s="6">
        <v>1882</v>
      </c>
      <c r="D19" s="4">
        <f t="shared" si="1"/>
        <v>1097555.3</v>
      </c>
      <c r="E19" s="5">
        <f t="shared" si="2"/>
        <v>1.2258814968282821</v>
      </c>
    </row>
    <row r="20" spans="3:5" x14ac:dyDescent="0.25">
      <c r="C20" s="6">
        <v>11135</v>
      </c>
      <c r="D20" s="4">
        <f t="shared" si="1"/>
        <v>1538883.79</v>
      </c>
      <c r="E20" s="5">
        <f t="shared" si="2"/>
        <v>1.7188101264054574</v>
      </c>
    </row>
    <row r="21" spans="3:5" x14ac:dyDescent="0.25">
      <c r="C21" s="6">
        <v>1786</v>
      </c>
      <c r="D21" s="4">
        <f>F10</f>
        <v>3040689.03</v>
      </c>
      <c r="E21" s="5">
        <f t="shared" si="2"/>
        <v>3.3962064776925009</v>
      </c>
    </row>
    <row r="22" spans="3:5" x14ac:dyDescent="0.25">
      <c r="C22" s="6">
        <v>9359</v>
      </c>
      <c r="D22" s="4">
        <f>F11</f>
        <v>16428515.02</v>
      </c>
      <c r="E22" s="5">
        <f t="shared" si="2"/>
        <v>18.349337462434477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89531924.810000002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37" t="s">
        <v>17</v>
      </c>
      <c r="B1" s="37"/>
      <c r="C1" s="37"/>
      <c r="D1" s="37"/>
      <c r="E1" s="37"/>
      <c r="F1" s="37"/>
      <c r="G1" s="37"/>
      <c r="H1" s="37"/>
      <c r="I1" s="37"/>
    </row>
    <row r="2" spans="1:9" s="1" customFormat="1" ht="15" customHeight="1" thickBot="1" x14ac:dyDescent="0.2">
      <c r="A2" s="38" t="s">
        <v>0</v>
      </c>
      <c r="B2" s="39" t="s">
        <v>6</v>
      </c>
      <c r="C2" s="40" t="s">
        <v>1</v>
      </c>
      <c r="D2" s="42" t="s">
        <v>22</v>
      </c>
      <c r="E2" s="38"/>
      <c r="F2" s="2" t="s">
        <v>2</v>
      </c>
      <c r="G2" s="2"/>
      <c r="H2" s="42" t="s">
        <v>3</v>
      </c>
      <c r="I2" s="43"/>
    </row>
    <row r="3" spans="1:9" s="1" customFormat="1" ht="15" customHeight="1" thickBot="1" x14ac:dyDescent="0.2">
      <c r="A3" s="38"/>
      <c r="B3" s="39"/>
      <c r="C3" s="41"/>
      <c r="D3" s="31" t="s">
        <v>4</v>
      </c>
      <c r="E3" s="31" t="s">
        <v>5</v>
      </c>
      <c r="F3" s="31" t="s">
        <v>4</v>
      </c>
      <c r="G3" s="31" t="s">
        <v>5</v>
      </c>
      <c r="H3" s="31" t="s">
        <v>4</v>
      </c>
      <c r="I3" s="32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8500000</v>
      </c>
      <c r="D4" s="17">
        <v>12796.33</v>
      </c>
      <c r="E4" s="16">
        <v>7.8957451276058632E-2</v>
      </c>
      <c r="F4" s="16">
        <v>5490058.2199999997</v>
      </c>
      <c r="G4" s="16">
        <v>5.1921070966279617</v>
      </c>
      <c r="H4" s="16">
        <v>3009941.7800000003</v>
      </c>
      <c r="I4" s="16">
        <v>2.1083430702778214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37483.129999999997</v>
      </c>
      <c r="E5" s="19">
        <v>0.2312829077281667</v>
      </c>
      <c r="F5" s="19">
        <v>545858.29</v>
      </c>
      <c r="G5" s="19">
        <v>0.51623399747156129</v>
      </c>
      <c r="H5" s="19">
        <v>2054141.71</v>
      </c>
      <c r="I5" s="19">
        <v>1.4388435910701018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11069556.770000001</v>
      </c>
      <c r="E6" s="22">
        <v>68.302707832233153</v>
      </c>
      <c r="F6" s="22">
        <v>59431767.379999995</v>
      </c>
      <c r="G6" s="22">
        <v>56.206344052001732</v>
      </c>
      <c r="H6" s="22">
        <v>122971256.62</v>
      </c>
      <c r="I6" s="22">
        <v>86.136415814040319</v>
      </c>
    </row>
    <row r="7" spans="1:9" s="1" customFormat="1" ht="12.95" customHeight="1" x14ac:dyDescent="0.2">
      <c r="A7" s="8">
        <v>1858</v>
      </c>
      <c r="B7" s="10" t="s">
        <v>10</v>
      </c>
      <c r="C7" s="19">
        <v>19050000</v>
      </c>
      <c r="D7" s="20">
        <v>205853.58</v>
      </c>
      <c r="E7" s="19">
        <v>1.270182467383401</v>
      </c>
      <c r="F7" s="19">
        <v>13284287.59</v>
      </c>
      <c r="G7" s="19">
        <v>12.563335597866532</v>
      </c>
      <c r="H7" s="19">
        <v>5765712.4100000001</v>
      </c>
      <c r="I7" s="19">
        <v>4.0386494800701218</v>
      </c>
    </row>
    <row r="8" spans="1:9" s="1" customFormat="1" ht="12.95" customHeight="1" x14ac:dyDescent="0.2">
      <c r="A8" s="7">
        <v>1882</v>
      </c>
      <c r="B8" s="9" t="s">
        <v>11</v>
      </c>
      <c r="C8" s="22">
        <v>2100000</v>
      </c>
      <c r="D8" s="23">
        <v>0</v>
      </c>
      <c r="E8" s="22">
        <v>0</v>
      </c>
      <c r="F8" s="22">
        <v>1097555.3</v>
      </c>
      <c r="G8" s="22">
        <v>1.037989841585256</v>
      </c>
      <c r="H8" s="22">
        <v>1002444.7</v>
      </c>
      <c r="I8" s="22">
        <v>0.70217216513129022</v>
      </c>
    </row>
    <row r="9" spans="1:9" s="1" customFormat="1" ht="12.95" customHeight="1" x14ac:dyDescent="0.2">
      <c r="A9" s="8">
        <v>11135</v>
      </c>
      <c r="B9" s="10" t="s">
        <v>12</v>
      </c>
      <c r="C9" s="19">
        <v>3100000</v>
      </c>
      <c r="D9" s="20">
        <v>660</v>
      </c>
      <c r="E9" s="19">
        <v>4.0724112180757057E-3</v>
      </c>
      <c r="F9" s="19">
        <v>1539543.79</v>
      </c>
      <c r="G9" s="19">
        <v>1.4559911602592275</v>
      </c>
      <c r="H9" s="19">
        <v>1560456.21</v>
      </c>
      <c r="I9" s="19">
        <v>1.0930367685801194</v>
      </c>
    </row>
    <row r="10" spans="1:9" s="1" customFormat="1" ht="12.95" customHeight="1" x14ac:dyDescent="0.2">
      <c r="A10" s="7">
        <v>1786</v>
      </c>
      <c r="B10" s="9" t="s">
        <v>13</v>
      </c>
      <c r="C10" s="22">
        <v>10040000</v>
      </c>
      <c r="D10" s="23">
        <v>599886.7300000001</v>
      </c>
      <c r="E10" s="22">
        <v>3.701493104282958</v>
      </c>
      <c r="F10" s="22">
        <v>3640575.76</v>
      </c>
      <c r="G10" s="22">
        <v>3.4429979577352707</v>
      </c>
      <c r="H10" s="22">
        <v>6399424.2400000002</v>
      </c>
      <c r="I10" s="22">
        <v>4.4825391108302153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20708893.300000001</v>
      </c>
      <c r="D11" s="20">
        <v>4280378.28</v>
      </c>
      <c r="E11" s="19">
        <v>26.411303825878175</v>
      </c>
      <c r="F11" s="19">
        <v>20708893.300000001</v>
      </c>
      <c r="G11" s="19">
        <v>19.58500029645246</v>
      </c>
      <c r="H11" s="19">
        <v>0</v>
      </c>
      <c r="I11" s="19">
        <v>0</v>
      </c>
    </row>
    <row r="12" spans="1:9" s="1" customFormat="1" ht="15" customHeight="1" x14ac:dyDescent="0.15">
      <c r="A12" s="35" t="s">
        <v>15</v>
      </c>
      <c r="B12" s="35"/>
      <c r="C12" s="11">
        <f>SUM(C4:C11)</f>
        <v>248501917.30000001</v>
      </c>
      <c r="D12" s="11">
        <f t="shared" ref="D12:I12" si="0">SUM(D4:D11)</f>
        <v>16206614.820000004</v>
      </c>
      <c r="E12" s="11">
        <f t="shared" si="0"/>
        <v>100</v>
      </c>
      <c r="F12" s="11">
        <f t="shared" si="0"/>
        <v>105738539.63</v>
      </c>
      <c r="G12" s="11">
        <f t="shared" si="0"/>
        <v>100.00000000000001</v>
      </c>
      <c r="H12" s="11">
        <f t="shared" si="0"/>
        <v>142763377.67000002</v>
      </c>
      <c r="I12" s="11">
        <f t="shared" si="0"/>
        <v>99.999999999999986</v>
      </c>
    </row>
    <row r="13" spans="1:9" x14ac:dyDescent="0.25">
      <c r="A13" s="36" t="s">
        <v>16</v>
      </c>
      <c r="B13" s="36"/>
      <c r="C13" s="36"/>
      <c r="D13" s="36"/>
      <c r="E13" s="36"/>
      <c r="F13" s="36"/>
      <c r="G13" s="36"/>
      <c r="H13" s="36"/>
      <c r="I13" s="36"/>
    </row>
    <row r="15" spans="1:9" x14ac:dyDescent="0.25">
      <c r="C15" s="6">
        <v>1843</v>
      </c>
      <c r="D15" s="4">
        <f t="shared" ref="D15:D20" si="1">F4</f>
        <v>5490058.2199999997</v>
      </c>
      <c r="E15" s="5">
        <f>(D15/D$24)*100</f>
        <v>5.1921070966279617</v>
      </c>
    </row>
    <row r="16" spans="1:9" x14ac:dyDescent="0.25">
      <c r="C16" s="6">
        <v>1869</v>
      </c>
      <c r="D16" s="4">
        <f t="shared" si="1"/>
        <v>545858.29</v>
      </c>
      <c r="E16" s="5">
        <f t="shared" ref="E16:E22" si="2">(D16/D$24)*100</f>
        <v>0.51623399747156129</v>
      </c>
    </row>
    <row r="17" spans="3:5" x14ac:dyDescent="0.25">
      <c r="C17" s="6">
        <v>11134</v>
      </c>
      <c r="D17" s="4">
        <f t="shared" si="1"/>
        <v>59431767.379999995</v>
      </c>
      <c r="E17" s="5">
        <f t="shared" si="2"/>
        <v>56.206344052001732</v>
      </c>
    </row>
    <row r="18" spans="3:5" x14ac:dyDescent="0.25">
      <c r="C18" s="6">
        <v>1858</v>
      </c>
      <c r="D18" s="4">
        <f t="shared" si="1"/>
        <v>13284287.59</v>
      </c>
      <c r="E18" s="5">
        <f t="shared" si="2"/>
        <v>12.563335597866532</v>
      </c>
    </row>
    <row r="19" spans="3:5" x14ac:dyDescent="0.25">
      <c r="C19" s="6">
        <v>1882</v>
      </c>
      <c r="D19" s="4">
        <f t="shared" si="1"/>
        <v>1097555.3</v>
      </c>
      <c r="E19" s="5">
        <f t="shared" si="2"/>
        <v>1.037989841585256</v>
      </c>
    </row>
    <row r="20" spans="3:5" x14ac:dyDescent="0.25">
      <c r="C20" s="6">
        <v>11135</v>
      </c>
      <c r="D20" s="4">
        <f t="shared" si="1"/>
        <v>1539543.79</v>
      </c>
      <c r="E20" s="5">
        <f t="shared" si="2"/>
        <v>1.4559911602592275</v>
      </c>
    </row>
    <row r="21" spans="3:5" x14ac:dyDescent="0.25">
      <c r="C21" s="6">
        <v>1786</v>
      </c>
      <c r="D21" s="4">
        <f>F10</f>
        <v>3640575.76</v>
      </c>
      <c r="E21" s="5">
        <f t="shared" si="2"/>
        <v>3.4429979577352707</v>
      </c>
    </row>
    <row r="22" spans="3:5" x14ac:dyDescent="0.25">
      <c r="C22" s="6">
        <v>9359</v>
      </c>
      <c r="D22" s="4">
        <f>F11</f>
        <v>20708893.300000001</v>
      </c>
      <c r="E22" s="5">
        <f t="shared" si="2"/>
        <v>19.58500029645246</v>
      </c>
    </row>
    <row r="23" spans="3:5" x14ac:dyDescent="0.25">
      <c r="D23" s="3"/>
      <c r="E23" s="5">
        <f>SUM(E15:E22)</f>
        <v>100.00000000000001</v>
      </c>
    </row>
    <row r="24" spans="3:5" x14ac:dyDescent="0.25">
      <c r="D24" s="3">
        <f>SUM(D15:D23)</f>
        <v>105738539.63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D23" sqref="D23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37" t="s">
        <v>17</v>
      </c>
      <c r="B1" s="37"/>
      <c r="C1" s="37"/>
      <c r="D1" s="37"/>
      <c r="E1" s="37"/>
      <c r="F1" s="37"/>
      <c r="G1" s="37"/>
      <c r="H1" s="37"/>
      <c r="I1" s="37"/>
    </row>
    <row r="2" spans="1:9" s="1" customFormat="1" ht="15" customHeight="1" thickBot="1" x14ac:dyDescent="0.2">
      <c r="A2" s="38" t="s">
        <v>0</v>
      </c>
      <c r="B2" s="39" t="s">
        <v>6</v>
      </c>
      <c r="C2" s="40" t="s">
        <v>1</v>
      </c>
      <c r="D2" s="42" t="s">
        <v>23</v>
      </c>
      <c r="E2" s="38"/>
      <c r="F2" s="2" t="s">
        <v>2</v>
      </c>
      <c r="G2" s="2"/>
      <c r="H2" s="42" t="s">
        <v>3</v>
      </c>
      <c r="I2" s="43"/>
    </row>
    <row r="3" spans="1:9" s="1" customFormat="1" ht="15" customHeight="1" thickBot="1" x14ac:dyDescent="0.2">
      <c r="A3" s="38"/>
      <c r="B3" s="39"/>
      <c r="C3" s="41"/>
      <c r="D3" s="33" t="s">
        <v>4</v>
      </c>
      <c r="E3" s="33" t="s">
        <v>5</v>
      </c>
      <c r="F3" s="33" t="s">
        <v>4</v>
      </c>
      <c r="G3" s="33" t="s">
        <v>5</v>
      </c>
      <c r="H3" s="33" t="s">
        <v>4</v>
      </c>
      <c r="I3" s="34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8900000</v>
      </c>
      <c r="D4" s="17">
        <v>384016.5</v>
      </c>
      <c r="E4" s="16">
        <v>1.8411677744253445</v>
      </c>
      <c r="F4" s="16">
        <v>5874074.7199999997</v>
      </c>
      <c r="G4" s="16">
        <v>4.6400246885226855</v>
      </c>
      <c r="H4" s="16">
        <v>3025925.2800000003</v>
      </c>
      <c r="I4" s="16">
        <v>2.3350025726950525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70195.28</v>
      </c>
      <c r="E5" s="19">
        <v>0.33655139154896696</v>
      </c>
      <c r="F5" s="19">
        <v>616053.57000000007</v>
      </c>
      <c r="G5" s="19">
        <v>0.48663047552322231</v>
      </c>
      <c r="H5" s="19">
        <v>1983946.43</v>
      </c>
      <c r="I5" s="19">
        <v>1.5309432948520012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14702769.029999999</v>
      </c>
      <c r="E6" s="22">
        <v>70.492451581780941</v>
      </c>
      <c r="F6" s="22">
        <v>74134536.410000011</v>
      </c>
      <c r="G6" s="22">
        <v>58.560044877090704</v>
      </c>
      <c r="H6" s="22">
        <v>108268487.58999999</v>
      </c>
      <c r="I6" s="22">
        <v>83.547071943710492</v>
      </c>
    </row>
    <row r="7" spans="1:9" s="1" customFormat="1" ht="12.95" customHeight="1" x14ac:dyDescent="0.2">
      <c r="A7" s="8">
        <v>1858</v>
      </c>
      <c r="B7" s="10" t="s">
        <v>10</v>
      </c>
      <c r="C7" s="19">
        <v>20650000</v>
      </c>
      <c r="D7" s="20">
        <v>469167.80999999994</v>
      </c>
      <c r="E7" s="19">
        <v>2.2494258777154439</v>
      </c>
      <c r="F7" s="19">
        <v>13753455.400000002</v>
      </c>
      <c r="G7" s="19">
        <v>10.86407232635537</v>
      </c>
      <c r="H7" s="19">
        <v>6896544.5999999978</v>
      </c>
      <c r="I7" s="19">
        <v>5.3218265137419927</v>
      </c>
    </row>
    <row r="8" spans="1:9" s="1" customFormat="1" ht="12.95" customHeight="1" x14ac:dyDescent="0.2">
      <c r="A8" s="7">
        <v>1882</v>
      </c>
      <c r="B8" s="9" t="s">
        <v>11</v>
      </c>
      <c r="C8" s="22">
        <v>3150000</v>
      </c>
      <c r="D8" s="23">
        <v>61600</v>
      </c>
      <c r="E8" s="22">
        <v>0.29534130670062669</v>
      </c>
      <c r="F8" s="22">
        <v>1159155.3</v>
      </c>
      <c r="G8" s="22">
        <v>0.91563513680192354</v>
      </c>
      <c r="H8" s="22">
        <v>1990844.7</v>
      </c>
      <c r="I8" s="22">
        <v>1.5362664527976413</v>
      </c>
    </row>
    <row r="9" spans="1:9" s="1" customFormat="1" ht="12.95" customHeight="1" x14ac:dyDescent="0.2">
      <c r="A9" s="8">
        <v>11135</v>
      </c>
      <c r="B9" s="10" t="s">
        <v>12</v>
      </c>
      <c r="C9" s="19">
        <v>3100000</v>
      </c>
      <c r="D9" s="20">
        <v>835</v>
      </c>
      <c r="E9" s="19">
        <v>4.0034089463477805E-3</v>
      </c>
      <c r="F9" s="19">
        <v>1540378.79</v>
      </c>
      <c r="G9" s="19">
        <v>1.2167696115511282</v>
      </c>
      <c r="H9" s="19">
        <v>1559621.21</v>
      </c>
      <c r="I9" s="19">
        <v>1.2035061017037969</v>
      </c>
    </row>
    <row r="10" spans="1:9" s="1" customFormat="1" ht="12.95" customHeight="1" x14ac:dyDescent="0.2">
      <c r="A10" s="7">
        <v>1786</v>
      </c>
      <c r="B10" s="9" t="s">
        <v>13</v>
      </c>
      <c r="C10" s="22">
        <v>10040000</v>
      </c>
      <c r="D10" s="23">
        <v>534989.07999999996</v>
      </c>
      <c r="E10" s="22">
        <v>2.5650060707429563</v>
      </c>
      <c r="F10" s="22">
        <v>4175564.8399999994</v>
      </c>
      <c r="G10" s="22">
        <v>3.2983448235958557</v>
      </c>
      <c r="H10" s="22">
        <v>5864435.1600000001</v>
      </c>
      <c r="I10" s="22">
        <v>4.5253831204990362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25342545.310000002</v>
      </c>
      <c r="D11" s="20">
        <v>4633652.01</v>
      </c>
      <c r="E11" s="19">
        <v>22.21605258813937</v>
      </c>
      <c r="F11" s="19">
        <v>25342545.310000002</v>
      </c>
      <c r="G11" s="19">
        <v>20.018478060559097</v>
      </c>
      <c r="H11" s="19">
        <v>0</v>
      </c>
      <c r="I11" s="19">
        <v>0</v>
      </c>
    </row>
    <row r="12" spans="1:9" s="1" customFormat="1" ht="15" customHeight="1" x14ac:dyDescent="0.15">
      <c r="A12" s="35" t="s">
        <v>15</v>
      </c>
      <c r="B12" s="35"/>
      <c r="C12" s="11">
        <f>SUM(C4:C11)</f>
        <v>256185569.31</v>
      </c>
      <c r="D12" s="11">
        <f t="shared" ref="D12:I12" si="0">SUM(D4:D11)</f>
        <v>20857224.710000001</v>
      </c>
      <c r="E12" s="11">
        <f t="shared" si="0"/>
        <v>99.999999999999972</v>
      </c>
      <c r="F12" s="11">
        <f t="shared" si="0"/>
        <v>126595764.34000003</v>
      </c>
      <c r="G12" s="11">
        <f t="shared" si="0"/>
        <v>100</v>
      </c>
      <c r="H12" s="11">
        <f t="shared" si="0"/>
        <v>129589804.96999997</v>
      </c>
      <c r="I12" s="11">
        <f t="shared" si="0"/>
        <v>100.00000000000003</v>
      </c>
    </row>
    <row r="13" spans="1:9" x14ac:dyDescent="0.25">
      <c r="A13" s="36" t="s">
        <v>16</v>
      </c>
      <c r="B13" s="36"/>
      <c r="C13" s="36"/>
      <c r="D13" s="36"/>
      <c r="E13" s="36"/>
      <c r="F13" s="36"/>
      <c r="G13" s="36"/>
      <c r="H13" s="36"/>
      <c r="I13" s="36"/>
    </row>
    <row r="15" spans="1:9" x14ac:dyDescent="0.25">
      <c r="C15" s="6">
        <v>1843</v>
      </c>
      <c r="D15" s="4">
        <f t="shared" ref="D15:D20" si="1">F4</f>
        <v>5874074.7199999997</v>
      </c>
      <c r="E15" s="5">
        <f>(D15/D$24)*100</f>
        <v>4.6400246885226855</v>
      </c>
    </row>
    <row r="16" spans="1:9" x14ac:dyDescent="0.25">
      <c r="C16" s="6">
        <v>1869</v>
      </c>
      <c r="D16" s="4">
        <f t="shared" si="1"/>
        <v>616053.57000000007</v>
      </c>
      <c r="E16" s="5">
        <f t="shared" ref="E16:E22" si="2">(D16/D$24)*100</f>
        <v>0.48663047552322231</v>
      </c>
    </row>
    <row r="17" spans="3:5" x14ac:dyDescent="0.25">
      <c r="C17" s="6">
        <v>11134</v>
      </c>
      <c r="D17" s="4">
        <f t="shared" si="1"/>
        <v>74134536.410000011</v>
      </c>
      <c r="E17" s="5">
        <f t="shared" si="2"/>
        <v>58.560044877090704</v>
      </c>
    </row>
    <row r="18" spans="3:5" x14ac:dyDescent="0.25">
      <c r="C18" s="6">
        <v>1858</v>
      </c>
      <c r="D18" s="4">
        <f t="shared" si="1"/>
        <v>13753455.400000002</v>
      </c>
      <c r="E18" s="5">
        <f t="shared" si="2"/>
        <v>10.86407232635537</v>
      </c>
    </row>
    <row r="19" spans="3:5" x14ac:dyDescent="0.25">
      <c r="C19" s="6">
        <v>1882</v>
      </c>
      <c r="D19" s="4">
        <f t="shared" si="1"/>
        <v>1159155.3</v>
      </c>
      <c r="E19" s="5">
        <f t="shared" si="2"/>
        <v>0.91563513680192354</v>
      </c>
    </row>
    <row r="20" spans="3:5" x14ac:dyDescent="0.25">
      <c r="C20" s="6">
        <v>11135</v>
      </c>
      <c r="D20" s="4">
        <f t="shared" si="1"/>
        <v>1540378.79</v>
      </c>
      <c r="E20" s="5">
        <f t="shared" si="2"/>
        <v>1.2167696115511282</v>
      </c>
    </row>
    <row r="21" spans="3:5" x14ac:dyDescent="0.25">
      <c r="C21" s="6">
        <v>1786</v>
      </c>
      <c r="D21" s="4">
        <f>F10</f>
        <v>4175564.8399999994</v>
      </c>
      <c r="E21" s="5">
        <f t="shared" si="2"/>
        <v>3.2983448235958557</v>
      </c>
    </row>
    <row r="22" spans="3:5" x14ac:dyDescent="0.25">
      <c r="C22" s="6">
        <v>9359</v>
      </c>
      <c r="D22" s="4">
        <f>F11</f>
        <v>25342545.310000002</v>
      </c>
      <c r="E22" s="5">
        <f t="shared" si="2"/>
        <v>20.018478060559097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126595764.34000003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JANEIRO</vt:lpstr>
      <vt:lpstr>FEVEREIRO</vt:lpstr>
      <vt:lpstr>MARÇO</vt:lpstr>
      <vt:lpstr>ABRIL</vt:lpstr>
      <vt:lpstr>MAIO</vt:lpstr>
      <vt:lpstr>JUNHO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2013-04-12T17:57:02Z</dcterms:created>
  <dcterms:modified xsi:type="dcterms:W3CDTF">2016-07-13T21:29:23Z</dcterms:modified>
</cp:coreProperties>
</file>