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5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Plan2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<sst xmlns="http://schemas.openxmlformats.org/spreadsheetml/2006/main" count="138" uniqueCount="24">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</sst>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MAIO/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" customHeight="1" thickBot="1">
      <c r="A2" s="49" t="s">
        <v>0</v>
      </c>
      <c r="B2" s="50" t="s">
        <v>6</v>
      </c>
      <c r="C2" s="51" t="s">
        <v>1</v>
      </c>
      <c r="D2" s="53" t="s">
        <v>18</v>
      </c>
      <c r="E2" s="49"/>
      <c r="F2" s="2" t="s">
        <v>2</v>
      </c>
      <c r="G2" s="2"/>
      <c r="H2" s="53" t="s">
        <v>3</v>
      </c>
      <c r="I2" s="54"/>
    </row>
    <row r="3" spans="1:9" s="1" customFormat="1" ht="15" customHeight="1" thickBot="1">
      <c r="A3" s="49"/>
      <c r="B3" s="50"/>
      <c r="C3" s="52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9">
        <v>4000000</v>
      </c>
      <c r="D4" s="24">
        <v>0</v>
      </c>
      <c r="E4" s="20">
        <v>0</v>
      </c>
      <c r="F4" s="26">
        <v>0</v>
      </c>
      <c r="G4" s="21">
        <v>0</v>
      </c>
      <c r="H4" s="26">
        <v>4000000</v>
      </c>
      <c r="I4" s="17">
        <v>2.072382979428877</v>
      </c>
    </row>
    <row r="5" spans="1:9" s="1" customFormat="1" ht="12.75" customHeight="1">
      <c r="A5" s="8">
        <v>1869</v>
      </c>
      <c r="B5" s="10" t="s">
        <v>8</v>
      </c>
      <c r="C5" s="22">
        <v>2600000</v>
      </c>
      <c r="D5" s="25">
        <v>243745.74000000002</v>
      </c>
      <c r="E5" s="23">
        <v>0.7105559719337327</v>
      </c>
      <c r="F5" s="27">
        <v>243745.74000000002</v>
      </c>
      <c r="G5" s="18">
        <v>0.7105559719337327</v>
      </c>
      <c r="H5" s="27">
        <v>2356254.26</v>
      </c>
      <c r="I5" s="18">
        <v>1.220765305907696</v>
      </c>
    </row>
    <row r="6" spans="1:9" s="1" customFormat="1" ht="12.75" customHeight="1">
      <c r="A6" s="7">
        <v>11134</v>
      </c>
      <c r="B6" s="9" t="s">
        <v>9</v>
      </c>
      <c r="C6" s="30">
        <v>184514200</v>
      </c>
      <c r="D6" s="31">
        <v>16592775.96</v>
      </c>
      <c r="E6" s="32">
        <v>48.370470184777275</v>
      </c>
      <c r="F6" s="33">
        <v>16592775.96</v>
      </c>
      <c r="G6" s="17">
        <v>48.370470184777275</v>
      </c>
      <c r="H6" s="33">
        <v>167921424.04</v>
      </c>
      <c r="I6" s="17">
        <v>86.99937526548877</v>
      </c>
    </row>
    <row r="7" spans="1:9" s="1" customFormat="1" ht="12.75" customHeight="1">
      <c r="A7" s="8">
        <v>1858</v>
      </c>
      <c r="B7" s="10" t="s">
        <v>10</v>
      </c>
      <c r="C7" s="22">
        <v>18850000</v>
      </c>
      <c r="D7" s="25">
        <v>11675246.360000001</v>
      </c>
      <c r="E7" s="23">
        <v>34.03512211083392</v>
      </c>
      <c r="F7" s="25">
        <v>11675246.360000001</v>
      </c>
      <c r="G7" s="18">
        <v>34.03512211083392</v>
      </c>
      <c r="H7" s="27">
        <v>7174753.639999999</v>
      </c>
      <c r="I7" s="18">
        <v>3.7172093312828447</v>
      </c>
    </row>
    <row r="8" spans="1:9" s="1" customFormat="1" ht="12.75" customHeight="1">
      <c r="A8" s="7">
        <v>1882</v>
      </c>
      <c r="B8" s="9" t="s">
        <v>11</v>
      </c>
      <c r="C8" s="30">
        <v>2100000</v>
      </c>
      <c r="D8" s="31">
        <v>680149.11</v>
      </c>
      <c r="E8" s="32">
        <v>1.9827382907939772</v>
      </c>
      <c r="F8" s="33">
        <v>680149.11</v>
      </c>
      <c r="G8" s="17">
        <v>1.9827382907939772</v>
      </c>
      <c r="H8" s="33">
        <v>1419850.8900000001</v>
      </c>
      <c r="I8" s="17">
        <v>0.7356187044407358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6197</v>
      </c>
      <c r="E9" s="23">
        <v>0.01806519924439845</v>
      </c>
      <c r="F9" s="27">
        <v>6197</v>
      </c>
      <c r="G9" s="18">
        <v>0.01806519924439845</v>
      </c>
      <c r="H9" s="27">
        <v>2593803</v>
      </c>
      <c r="I9" s="18">
        <v>1.34383829729789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499568.73999999993</v>
      </c>
      <c r="E10" s="32">
        <v>1.4563189969942043</v>
      </c>
      <c r="F10" s="33">
        <v>499568.73999999993</v>
      </c>
      <c r="G10" s="17">
        <v>1.4563189969942043</v>
      </c>
      <c r="H10" s="33">
        <v>7548431.26</v>
      </c>
      <c r="I10" s="17">
        <v>3.9108101161532183</v>
      </c>
    </row>
    <row r="11" spans="1:9" s="1" customFormat="1" ht="12.75" customHeight="1">
      <c r="A11" s="8">
        <v>9359</v>
      </c>
      <c r="B11" s="10" t="s">
        <v>14</v>
      </c>
      <c r="C11" s="22">
        <v>4605841.32</v>
      </c>
      <c r="D11" s="25">
        <v>4605841.32</v>
      </c>
      <c r="E11" s="23">
        <v>13.42672924542249</v>
      </c>
      <c r="F11" s="27">
        <v>4605841.32</v>
      </c>
      <c r="G11" s="18">
        <v>13.42672924542249</v>
      </c>
      <c r="H11" s="27">
        <v>0</v>
      </c>
      <c r="I11" s="18">
        <v>0</v>
      </c>
    </row>
    <row r="12" spans="1:9" s="1" customFormat="1" ht="15" customHeight="1">
      <c r="A12" s="46" t="s">
        <v>15</v>
      </c>
      <c r="B12" s="46"/>
      <c r="C12" s="28">
        <f>SUM(C4:C11)</f>
        <v>227318041.32</v>
      </c>
      <c r="D12" s="28">
        <f aca="true" t="shared" si="0" ref="D12:I12">SUM(D4:D11)</f>
        <v>34303524.230000004</v>
      </c>
      <c r="E12" s="28">
        <f t="shared" si="0"/>
        <v>100</v>
      </c>
      <c r="F12" s="28">
        <f t="shared" si="0"/>
        <v>34303524.230000004</v>
      </c>
      <c r="G12" s="28">
        <f t="shared" si="0"/>
        <v>100</v>
      </c>
      <c r="H12" s="28">
        <f t="shared" si="0"/>
        <v>193014517.08999994</v>
      </c>
      <c r="I12" s="29">
        <f t="shared" si="0"/>
        <v>100.00000000000003</v>
      </c>
    </row>
    <row r="13" spans="1:9" ht="15">
      <c r="A13" s="47" t="s">
        <v>16</v>
      </c>
      <c r="B13" s="47"/>
      <c r="C13" s="47"/>
      <c r="D13" s="47"/>
      <c r="E13" s="47"/>
      <c r="F13" s="47"/>
      <c r="G13" s="47"/>
      <c r="H13" s="47"/>
      <c r="I13" s="47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" customHeight="1" thickBot="1">
      <c r="A2" s="49" t="s">
        <v>0</v>
      </c>
      <c r="B2" s="50" t="s">
        <v>6</v>
      </c>
      <c r="C2" s="51" t="s">
        <v>1</v>
      </c>
      <c r="D2" s="53" t="s">
        <v>19</v>
      </c>
      <c r="E2" s="49"/>
      <c r="F2" s="2" t="s">
        <v>2</v>
      </c>
      <c r="G2" s="2"/>
      <c r="H2" s="53" t="s">
        <v>3</v>
      </c>
      <c r="I2" s="54"/>
    </row>
    <row r="3" spans="1:9" s="1" customFormat="1" ht="15" customHeight="1" thickBot="1">
      <c r="A3" s="49"/>
      <c r="B3" s="50"/>
      <c r="C3" s="52"/>
      <c r="D3" s="15" t="s">
        <v>4</v>
      </c>
      <c r="E3" s="14" t="s">
        <v>5</v>
      </c>
      <c r="F3" s="15" t="s">
        <v>4</v>
      </c>
      <c r="G3" s="14" t="s">
        <v>5</v>
      </c>
      <c r="H3" s="15" t="s">
        <v>4</v>
      </c>
      <c r="I3" s="16" t="s">
        <v>5</v>
      </c>
    </row>
    <row r="4" spans="1:9" s="1" customFormat="1" ht="12.75" customHeight="1">
      <c r="A4" s="7">
        <v>1843</v>
      </c>
      <c r="B4" s="9" t="s">
        <v>7</v>
      </c>
      <c r="C4" s="19">
        <v>10000000</v>
      </c>
      <c r="D4" s="24">
        <v>1812525.28</v>
      </c>
      <c r="E4" s="20">
        <v>8.696491055727803</v>
      </c>
      <c r="F4" s="26">
        <v>1812525.28</v>
      </c>
      <c r="G4" s="21">
        <v>3.286802178954034</v>
      </c>
      <c r="H4" s="26">
        <v>8187474.72</v>
      </c>
      <c r="I4" s="17">
        <v>4.3288553648107015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39054</v>
      </c>
      <c r="E5" s="23">
        <v>0.1873809791444087</v>
      </c>
      <c r="F5" s="27">
        <v>282799.74</v>
      </c>
      <c r="G5" s="18">
        <v>0.5128241861761146</v>
      </c>
      <c r="H5" s="27">
        <v>2917200.26</v>
      </c>
      <c r="I5" s="18">
        <v>1.5423727617601943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12533009.650000002</v>
      </c>
      <c r="E6" s="32">
        <v>60.13334408366169</v>
      </c>
      <c r="F6" s="33">
        <v>29125785.610000007</v>
      </c>
      <c r="G6" s="17">
        <v>52.81619884865609</v>
      </c>
      <c r="H6" s="33">
        <v>155518414.39</v>
      </c>
      <c r="I6" s="17">
        <v>82.22519708238016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291523.18999999994</v>
      </c>
      <c r="E7" s="23">
        <v>1.3987274231961258</v>
      </c>
      <c r="F7" s="25">
        <v>11966769.549999999</v>
      </c>
      <c r="G7" s="18">
        <v>21.700334150363286</v>
      </c>
      <c r="H7" s="27">
        <v>10783230.450000001</v>
      </c>
      <c r="I7" s="18">
        <v>5.701275006009745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455075</v>
      </c>
      <c r="E8" s="32">
        <v>2.1834485349552364</v>
      </c>
      <c r="F8" s="33">
        <v>1135224.1099999999</v>
      </c>
      <c r="G8" s="17">
        <v>2.0585958825077206</v>
      </c>
      <c r="H8" s="33">
        <v>2564775.89</v>
      </c>
      <c r="I8" s="17">
        <v>1.356040079591677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2999</v>
      </c>
      <c r="E9" s="23">
        <v>0.014389193333693904</v>
      </c>
      <c r="F9" s="27">
        <v>9196</v>
      </c>
      <c r="G9" s="18">
        <v>0.01667586828784054</v>
      </c>
      <c r="H9" s="27">
        <v>2590804</v>
      </c>
      <c r="I9" s="18">
        <v>1.3698015784008462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973156.59</v>
      </c>
      <c r="E10" s="32">
        <v>4.6692025066583165</v>
      </c>
      <c r="F10" s="33">
        <v>1472725.3299999998</v>
      </c>
      <c r="G10" s="17">
        <v>2.670614792001576</v>
      </c>
      <c r="H10" s="33">
        <v>6575274.67</v>
      </c>
      <c r="I10" s="17">
        <v>3.476458127046702</v>
      </c>
    </row>
    <row r="11" spans="1:9" s="1" customFormat="1" ht="12.75" customHeight="1">
      <c r="A11" s="8">
        <v>9359</v>
      </c>
      <c r="B11" s="10" t="s">
        <v>14</v>
      </c>
      <c r="C11" s="22">
        <f>9340528.67+1464.42</f>
        <v>9341993.09</v>
      </c>
      <c r="D11" s="25">
        <f>4734687.35+1464.42</f>
        <v>4736151.77</v>
      </c>
      <c r="E11" s="23">
        <v>22.717016223322727</v>
      </c>
      <c r="F11" s="27">
        <f>9340528.67+1464.42</f>
        <v>9341993.09</v>
      </c>
      <c r="G11" s="18">
        <v>16.937954093053325</v>
      </c>
      <c r="H11" s="27">
        <v>0</v>
      </c>
      <c r="I11" s="18">
        <v>0</v>
      </c>
    </row>
    <row r="12" spans="1:9" s="1" customFormat="1" ht="15" customHeight="1">
      <c r="A12" s="46" t="s">
        <v>15</v>
      </c>
      <c r="B12" s="46"/>
      <c r="C12" s="28">
        <f>SUM(C4:C11)</f>
        <v>244284193.09</v>
      </c>
      <c r="D12" s="28">
        <f aca="true" t="shared" si="0" ref="D12:I12">SUM(D4:D11)</f>
        <v>20843494.48</v>
      </c>
      <c r="E12" s="28">
        <f t="shared" si="0"/>
        <v>100</v>
      </c>
      <c r="F12" s="28">
        <f t="shared" si="0"/>
        <v>55147018.71000001</v>
      </c>
      <c r="G12" s="28">
        <f t="shared" si="0"/>
        <v>99.99999999999997</v>
      </c>
      <c r="H12" s="28">
        <f t="shared" si="0"/>
        <v>189137174.37999994</v>
      </c>
      <c r="I12" s="28">
        <f t="shared" si="0"/>
        <v>100.00000000000003</v>
      </c>
    </row>
    <row r="13" spans="1:9" ht="15">
      <c r="A13" s="47" t="s">
        <v>16</v>
      </c>
      <c r="B13" s="47"/>
      <c r="C13" s="47"/>
      <c r="D13" s="47"/>
      <c r="E13" s="47"/>
      <c r="F13" s="47"/>
      <c r="G13" s="47"/>
      <c r="H13" s="47"/>
      <c r="I13" s="47"/>
    </row>
    <row r="15" spans="3:5" ht="15">
      <c r="C15" s="6">
        <v>1843</v>
      </c>
      <c r="D15" s="4">
        <f aca="true" t="shared" si="1" ref="D15:D20">F4</f>
        <v>1812525.28</v>
      </c>
      <c r="E15" s="5">
        <f>(D15/D$24)*100</f>
        <v>3.286714898463456</v>
      </c>
    </row>
    <row r="16" spans="3:5" ht="15">
      <c r="C16" s="6">
        <v>1869</v>
      </c>
      <c r="D16" s="4">
        <f t="shared" si="1"/>
        <v>282799.74</v>
      </c>
      <c r="E16" s="5">
        <f aca="true" t="shared" si="2" ref="E16:E22">(D16/D$24)*100</f>
        <v>0.5128105682143048</v>
      </c>
    </row>
    <row r="17" spans="3:5" ht="15">
      <c r="C17" s="6">
        <v>11134</v>
      </c>
      <c r="D17" s="4">
        <f t="shared" si="1"/>
        <v>29125785.610000007</v>
      </c>
      <c r="E17" s="5">
        <f t="shared" si="2"/>
        <v>52.81479632319367</v>
      </c>
    </row>
    <row r="18" spans="3:5" ht="15">
      <c r="C18" s="6">
        <v>1858</v>
      </c>
      <c r="D18" s="4">
        <f t="shared" si="1"/>
        <v>11966769.549999999</v>
      </c>
      <c r="E18" s="5">
        <f t="shared" si="2"/>
        <v>21.699757901563625</v>
      </c>
    </row>
    <row r="19" spans="3:5" ht="15">
      <c r="C19" s="6">
        <v>1882</v>
      </c>
      <c r="D19" s="4">
        <f t="shared" si="1"/>
        <v>1135224.1099999999</v>
      </c>
      <c r="E19" s="5">
        <f t="shared" si="2"/>
        <v>2.0585412168330786</v>
      </c>
    </row>
    <row r="20" spans="3:5" ht="15">
      <c r="C20" s="6">
        <v>11135</v>
      </c>
      <c r="D20" s="4">
        <f t="shared" si="1"/>
        <v>9196</v>
      </c>
      <c r="E20" s="5">
        <f t="shared" si="2"/>
        <v>0.01667542546290441</v>
      </c>
    </row>
    <row r="21" spans="3:5" ht="15">
      <c r="C21" s="6">
        <v>1786</v>
      </c>
      <c r="D21" s="4">
        <f>F10</f>
        <v>1472725.3299999998</v>
      </c>
      <c r="E21" s="5">
        <f t="shared" si="2"/>
        <v>2.6705438742655825</v>
      </c>
    </row>
    <row r="22" spans="3:5" ht="15">
      <c r="C22" s="6">
        <v>9359</v>
      </c>
      <c r="D22" s="4">
        <f>F11</f>
        <v>9341993.09</v>
      </c>
      <c r="E22" s="5">
        <f t="shared" si="2"/>
        <v>16.940159792003374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55147018.71000001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" customHeight="1" thickBot="1">
      <c r="A2" s="49" t="s">
        <v>0</v>
      </c>
      <c r="B2" s="50" t="s">
        <v>6</v>
      </c>
      <c r="C2" s="51" t="s">
        <v>1</v>
      </c>
      <c r="D2" s="53" t="s">
        <v>20</v>
      </c>
      <c r="E2" s="49"/>
      <c r="F2" s="2" t="s">
        <v>2</v>
      </c>
      <c r="G2" s="2"/>
      <c r="H2" s="53" t="s">
        <v>3</v>
      </c>
      <c r="I2" s="54"/>
    </row>
    <row r="3" spans="1:9" s="1" customFormat="1" ht="15" customHeight="1" thickBot="1">
      <c r="A3" s="49"/>
      <c r="B3" s="50"/>
      <c r="C3" s="52"/>
      <c r="D3" s="35" t="s">
        <v>4</v>
      </c>
      <c r="E3" s="34" t="s">
        <v>5</v>
      </c>
      <c r="F3" s="35" t="s">
        <v>4</v>
      </c>
      <c r="G3" s="34" t="s">
        <v>5</v>
      </c>
      <c r="H3" s="35" t="s">
        <v>4</v>
      </c>
      <c r="I3" s="36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74218.27</v>
      </c>
      <c r="E4" s="20">
        <v>0.38300580317838934</v>
      </c>
      <c r="F4" s="26">
        <v>1886743.55</v>
      </c>
      <c r="G4" s="21">
        <v>2.5317465035122084</v>
      </c>
      <c r="H4" s="26">
        <v>5613256.45</v>
      </c>
      <c r="I4" s="17">
        <v>3.214404998083752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44629</v>
      </c>
      <c r="E5" s="23">
        <v>0.2303094102038263</v>
      </c>
      <c r="F5" s="27">
        <v>327428.74</v>
      </c>
      <c r="G5" s="18">
        <v>0.4393636684987782</v>
      </c>
      <c r="H5" s="27">
        <v>2872571.26</v>
      </c>
      <c r="I5" s="18">
        <v>1.6449644689751777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12629800.219999999</v>
      </c>
      <c r="E6" s="32">
        <v>65.1764959927481</v>
      </c>
      <c r="F6" s="33">
        <v>41755585.830000006</v>
      </c>
      <c r="G6" s="17">
        <v>56.0301681843335</v>
      </c>
      <c r="H6" s="33">
        <v>142888614.17</v>
      </c>
      <c r="I6" s="17">
        <v>81.82449521922499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329894.58999999997</v>
      </c>
      <c r="E7" s="23">
        <v>1.7024317921605476</v>
      </c>
      <c r="F7" s="25">
        <v>12296664.14</v>
      </c>
      <c r="G7" s="18">
        <v>16.500406979692052</v>
      </c>
      <c r="H7" s="27">
        <v>10453335.86</v>
      </c>
      <c r="I7" s="18">
        <v>5.9860537879098885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298245.5</v>
      </c>
      <c r="E8" s="32">
        <v>1.539105630889002</v>
      </c>
      <c r="F8" s="33">
        <v>1433469.6099999999</v>
      </c>
      <c r="G8" s="17">
        <v>1.9235161413476192</v>
      </c>
      <c r="H8" s="33">
        <v>2266530.39</v>
      </c>
      <c r="I8" s="17">
        <v>1.2979180051402635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115</v>
      </c>
      <c r="E9" s="23">
        <v>0.0005934612510573847</v>
      </c>
      <c r="F9" s="27">
        <v>9311</v>
      </c>
      <c r="G9" s="18">
        <v>0.01249406242528412</v>
      </c>
      <c r="H9" s="27">
        <v>2590689</v>
      </c>
      <c r="I9" s="18">
        <v>1.4835459139018312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1132107.23</v>
      </c>
      <c r="E10" s="32">
        <v>5.842276287364438</v>
      </c>
      <c r="F10" s="33">
        <v>2604832.56</v>
      </c>
      <c r="G10" s="17">
        <v>3.4953217282840345</v>
      </c>
      <c r="H10" s="33">
        <v>7943167.4399999995</v>
      </c>
      <c r="I10" s="17">
        <v>4.548617606764095</v>
      </c>
    </row>
    <row r="11" spans="1:9" s="1" customFormat="1" ht="12.75" customHeight="1">
      <c r="A11" s="8">
        <v>9359</v>
      </c>
      <c r="B11" s="10" t="s">
        <v>14</v>
      </c>
      <c r="C11" s="22">
        <f>14209363.63+1464.42</f>
        <v>14210828.05</v>
      </c>
      <c r="D11" s="25">
        <v>4868834.96</v>
      </c>
      <c r="E11" s="23">
        <v>25.125781622204624</v>
      </c>
      <c r="F11" s="27">
        <f>14209363.63+1464.42</f>
        <v>14210828.05</v>
      </c>
      <c r="G11" s="18">
        <v>19.06698273190654</v>
      </c>
      <c r="H11" s="27">
        <v>0</v>
      </c>
      <c r="I11" s="18">
        <v>0</v>
      </c>
    </row>
    <row r="12" spans="1:9" s="1" customFormat="1" ht="15" customHeight="1">
      <c r="A12" s="46" t="s">
        <v>15</v>
      </c>
      <c r="B12" s="46"/>
      <c r="C12" s="28">
        <f>SUM(C4:C11)</f>
        <v>249153028.05</v>
      </c>
      <c r="D12" s="28">
        <f aca="true" t="shared" si="0" ref="D12:I12">SUM(D4:D11)</f>
        <v>19377844.77</v>
      </c>
      <c r="E12" s="28">
        <f t="shared" si="0"/>
        <v>100</v>
      </c>
      <c r="F12" s="28">
        <f t="shared" si="0"/>
        <v>74524863.48</v>
      </c>
      <c r="G12" s="28">
        <f t="shared" si="0"/>
        <v>100.00000000000001</v>
      </c>
      <c r="H12" s="28">
        <f t="shared" si="0"/>
        <v>174628164.57</v>
      </c>
      <c r="I12" s="28">
        <f t="shared" si="0"/>
        <v>99.99999999999999</v>
      </c>
    </row>
    <row r="13" spans="1:9" ht="15">
      <c r="A13" s="47" t="s">
        <v>16</v>
      </c>
      <c r="B13" s="47"/>
      <c r="C13" s="47"/>
      <c r="D13" s="47"/>
      <c r="E13" s="47"/>
      <c r="F13" s="47"/>
      <c r="G13" s="47"/>
      <c r="H13" s="47"/>
      <c r="I13" s="47"/>
    </row>
    <row r="15" spans="3:5" ht="15">
      <c r="C15" s="6">
        <v>1843</v>
      </c>
      <c r="D15" s="4">
        <f aca="true" t="shared" si="1" ref="D15:D20">F4</f>
        <v>1886743.55</v>
      </c>
      <c r="E15" s="5">
        <f>(D15/D$24)*100</f>
        <v>2.5316967544748863</v>
      </c>
    </row>
    <row r="16" spans="3:5" ht="15">
      <c r="C16" s="6">
        <v>1869</v>
      </c>
      <c r="D16" s="4">
        <f t="shared" si="1"/>
        <v>327428.74</v>
      </c>
      <c r="E16" s="5">
        <f aca="true" t="shared" si="2" ref="E16:E22">(D16/D$24)*100</f>
        <v>0.43935503496476846</v>
      </c>
    </row>
    <row r="17" spans="3:5" ht="15">
      <c r="C17" s="6">
        <v>11134</v>
      </c>
      <c r="D17" s="4">
        <f t="shared" si="1"/>
        <v>41755585.830000006</v>
      </c>
      <c r="E17" s="5">
        <f t="shared" si="2"/>
        <v>56.029067186692416</v>
      </c>
    </row>
    <row r="18" spans="3:5" ht="15">
      <c r="C18" s="6">
        <v>1858</v>
      </c>
      <c r="D18" s="4">
        <f t="shared" si="1"/>
        <v>12296664.14</v>
      </c>
      <c r="E18" s="5">
        <f t="shared" si="2"/>
        <v>16.500082745270667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1.9234783440894132</v>
      </c>
    </row>
    <row r="20" spans="3:5" ht="15">
      <c r="C20" s="6">
        <v>11135</v>
      </c>
      <c r="D20" s="4">
        <f t="shared" si="1"/>
        <v>9311</v>
      </c>
      <c r="E20" s="5">
        <f t="shared" si="2"/>
        <v>0.012493816915879039</v>
      </c>
    </row>
    <row r="21" spans="3:5" ht="15">
      <c r="C21" s="6">
        <v>1786</v>
      </c>
      <c r="D21" s="4">
        <f>F10</f>
        <v>2604832.56</v>
      </c>
      <c r="E21" s="5">
        <f t="shared" si="2"/>
        <v>3.495253044910375</v>
      </c>
    </row>
    <row r="22" spans="3:5" ht="15">
      <c r="C22" s="6">
        <v>9359</v>
      </c>
      <c r="D22" s="4">
        <f>F11</f>
        <v>14210828.05</v>
      </c>
      <c r="E22" s="5">
        <f t="shared" si="2"/>
        <v>19.068573072681595</v>
      </c>
    </row>
    <row r="23" spans="4:5" ht="15">
      <c r="D23" s="3"/>
      <c r="E23" s="5">
        <f>SUM(E15:E22)</f>
        <v>100</v>
      </c>
    </row>
    <row r="24" ht="15">
      <c r="D24" s="3">
        <f>SUM(D15:D23)</f>
        <v>74524863.48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" customHeight="1" thickBot="1">
      <c r="A2" s="49" t="s">
        <v>0</v>
      </c>
      <c r="B2" s="50" t="s">
        <v>6</v>
      </c>
      <c r="C2" s="51" t="s">
        <v>1</v>
      </c>
      <c r="D2" s="53" t="s">
        <v>21</v>
      </c>
      <c r="E2" s="49"/>
      <c r="F2" s="2" t="s">
        <v>2</v>
      </c>
      <c r="G2" s="2"/>
      <c r="H2" s="53" t="s">
        <v>3</v>
      </c>
      <c r="I2" s="54"/>
    </row>
    <row r="3" spans="1:9" s="1" customFormat="1" ht="15" customHeight="1" thickBot="1">
      <c r="A3" s="49"/>
      <c r="B3" s="50"/>
      <c r="C3" s="52"/>
      <c r="D3" s="38" t="s">
        <v>4</v>
      </c>
      <c r="E3" s="37" t="s">
        <v>5</v>
      </c>
      <c r="F3" s="38" t="s">
        <v>4</v>
      </c>
      <c r="G3" s="37" t="s">
        <v>5</v>
      </c>
      <c r="H3" s="38" t="s">
        <v>4</v>
      </c>
      <c r="I3" s="39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168143.11</v>
      </c>
      <c r="E4" s="20">
        <v>0.9097227197392366</v>
      </c>
      <c r="F4" s="26">
        <v>2054886.6600000001</v>
      </c>
      <c r="G4" s="21">
        <v>2.209405981104997</v>
      </c>
      <c r="H4" s="26">
        <v>5445113.34</v>
      </c>
      <c r="I4" s="17">
        <v>3.380804190482018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34714.6</v>
      </c>
      <c r="E5" s="23">
        <v>0.18782012731095377</v>
      </c>
      <c r="F5" s="27">
        <v>362143.34</v>
      </c>
      <c r="G5" s="18">
        <v>0.38937508184190583</v>
      </c>
      <c r="H5" s="27">
        <v>2837856.66</v>
      </c>
      <c r="I5" s="18">
        <v>1.7619904470372885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12271439.48</v>
      </c>
      <c r="E6" s="32">
        <v>66.39348647031117</v>
      </c>
      <c r="F6" s="33">
        <v>54027025.31000002</v>
      </c>
      <c r="G6" s="17">
        <v>58.08964318315497</v>
      </c>
      <c r="H6" s="33">
        <v>130617174.68999998</v>
      </c>
      <c r="I6" s="17">
        <v>81.09860419193289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428998.70000000007</v>
      </c>
      <c r="E7" s="23">
        <v>2.3210577235582055</v>
      </c>
      <c r="F7" s="25">
        <v>12725662.84</v>
      </c>
      <c r="G7" s="18">
        <v>13.682582178143878</v>
      </c>
      <c r="H7" s="27">
        <v>10024337.16</v>
      </c>
      <c r="I7" s="18">
        <v>6.223988181912227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0</v>
      </c>
      <c r="E8" s="32">
        <v>0</v>
      </c>
      <c r="F8" s="33">
        <v>1433469.6099999999</v>
      </c>
      <c r="G8" s="17">
        <v>1.5412608353135384</v>
      </c>
      <c r="H8" s="33">
        <v>2266530.39</v>
      </c>
      <c r="I8" s="17">
        <v>1.4072609626096126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94475.5</v>
      </c>
      <c r="E9" s="23">
        <v>0.5111509404621115</v>
      </c>
      <c r="F9" s="27">
        <v>103786.5</v>
      </c>
      <c r="G9" s="18">
        <v>0.11159083287734894</v>
      </c>
      <c r="H9" s="27">
        <v>2496213.5</v>
      </c>
      <c r="I9" s="18">
        <v>1.5498683928474084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570685.6900000001</v>
      </c>
      <c r="E10" s="32">
        <v>3.0876420569541208</v>
      </c>
      <c r="F10" s="33">
        <v>3175518.2500000005</v>
      </c>
      <c r="G10" s="17">
        <v>3.4143046189506503</v>
      </c>
      <c r="H10" s="33">
        <v>7372481.75</v>
      </c>
      <c r="I10" s="17">
        <v>4.577483633178552</v>
      </c>
    </row>
    <row r="11" spans="1:9" s="1" customFormat="1" ht="12.75" customHeight="1">
      <c r="A11" s="8">
        <v>9359</v>
      </c>
      <c r="B11" s="10" t="s">
        <v>14</v>
      </c>
      <c r="C11" s="22">
        <f>19123803.19+1464.42</f>
        <v>19125267.610000003</v>
      </c>
      <c r="D11" s="25">
        <v>4914439.5600000005</v>
      </c>
      <c r="E11" s="23">
        <v>26.589119961664192</v>
      </c>
      <c r="F11" s="27">
        <f>19123803.19+1464.42</f>
        <v>19125267.610000003</v>
      </c>
      <c r="G11" s="18">
        <v>20.561837288612708</v>
      </c>
      <c r="H11" s="27">
        <v>0</v>
      </c>
      <c r="I11" s="18">
        <v>0</v>
      </c>
    </row>
    <row r="12" spans="1:9" s="1" customFormat="1" ht="15" customHeight="1">
      <c r="A12" s="46" t="s">
        <v>15</v>
      </c>
      <c r="B12" s="46"/>
      <c r="C12" s="28">
        <f>SUM(C4:C11)</f>
        <v>254067467.61</v>
      </c>
      <c r="D12" s="28">
        <f aca="true" t="shared" si="0" ref="D12:I12">SUM(D4:D11)</f>
        <v>18482896.64</v>
      </c>
      <c r="E12" s="28">
        <f t="shared" si="0"/>
        <v>100.00000000000001</v>
      </c>
      <c r="F12" s="28">
        <f t="shared" si="0"/>
        <v>93007760.12000002</v>
      </c>
      <c r="G12" s="28">
        <f t="shared" si="0"/>
        <v>100</v>
      </c>
      <c r="H12" s="28">
        <f t="shared" si="0"/>
        <v>161059707.48999998</v>
      </c>
      <c r="I12" s="28">
        <f t="shared" si="0"/>
        <v>100</v>
      </c>
    </row>
    <row r="13" spans="1:9" ht="15">
      <c r="A13" s="47" t="s">
        <v>16</v>
      </c>
      <c r="B13" s="47"/>
      <c r="C13" s="47"/>
      <c r="D13" s="47"/>
      <c r="E13" s="47"/>
      <c r="F13" s="47"/>
      <c r="G13" s="47"/>
      <c r="H13" s="47"/>
      <c r="I13" s="47"/>
    </row>
    <row r="15" spans="3:5" ht="15">
      <c r="C15" s="6">
        <v>1843</v>
      </c>
      <c r="D15" s="4">
        <f aca="true" t="shared" si="1" ref="D15:D20">F4</f>
        <v>2054886.6600000001</v>
      </c>
      <c r="E15" s="5">
        <f>(D15/D$24)*100</f>
        <v>2.209371193703358</v>
      </c>
    </row>
    <row r="16" spans="3:5" ht="15">
      <c r="C16" s="6">
        <v>1869</v>
      </c>
      <c r="D16" s="4">
        <f t="shared" si="1"/>
        <v>362143.34</v>
      </c>
      <c r="E16" s="5">
        <f aca="true" t="shared" si="2" ref="E16:E22">(D16/D$24)*100</f>
        <v>0.3893689510775845</v>
      </c>
    </row>
    <row r="17" spans="3:5" ht="15">
      <c r="C17" s="6">
        <v>11134</v>
      </c>
      <c r="D17" s="4">
        <f t="shared" si="1"/>
        <v>54027025.31000002</v>
      </c>
      <c r="E17" s="5">
        <f t="shared" si="2"/>
        <v>58.08872855371803</v>
      </c>
    </row>
    <row r="18" spans="3:5" ht="15">
      <c r="C18" s="6">
        <v>1858</v>
      </c>
      <c r="D18" s="4">
        <f t="shared" si="1"/>
        <v>12725662.84</v>
      </c>
      <c r="E18" s="5">
        <f t="shared" si="2"/>
        <v>13.682366744001959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1.5412365679492934</v>
      </c>
    </row>
    <row r="20" spans="3:5" ht="15">
      <c r="C20" s="6">
        <v>11135</v>
      </c>
      <c r="D20" s="4">
        <f t="shared" si="1"/>
        <v>103786.5</v>
      </c>
      <c r="E20" s="5">
        <f t="shared" si="2"/>
        <v>0.11158907586430755</v>
      </c>
    </row>
    <row r="21" spans="3:5" ht="15">
      <c r="C21" s="6">
        <v>1786</v>
      </c>
      <c r="D21" s="4">
        <f>F10</f>
        <v>3175518.2500000005</v>
      </c>
      <c r="E21" s="5">
        <f t="shared" si="2"/>
        <v>3.4142508602539174</v>
      </c>
    </row>
    <row r="22" spans="3:5" ht="15">
      <c r="C22" s="6">
        <v>9359</v>
      </c>
      <c r="D22" s="4">
        <f>F11</f>
        <v>19125267.610000003</v>
      </c>
      <c r="E22" s="5">
        <f t="shared" si="2"/>
        <v>20.563088053431557</v>
      </c>
    </row>
    <row r="23" spans="4:5" ht="15">
      <c r="D23" s="3"/>
      <c r="E23" s="5">
        <f>SUM(E15:E22)</f>
        <v>100</v>
      </c>
    </row>
    <row r="24" ht="15">
      <c r="D24" s="3">
        <f>SUM(D15:D23)</f>
        <v>93007760.12000002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" customHeight="1" thickBot="1">
      <c r="A2" s="49" t="s">
        <v>0</v>
      </c>
      <c r="B2" s="50" t="s">
        <v>6</v>
      </c>
      <c r="C2" s="51" t="s">
        <v>1</v>
      </c>
      <c r="D2" s="53" t="s">
        <v>22</v>
      </c>
      <c r="E2" s="49"/>
      <c r="F2" s="2" t="s">
        <v>2</v>
      </c>
      <c r="G2" s="2"/>
      <c r="H2" s="53" t="s">
        <v>3</v>
      </c>
      <c r="I2" s="54"/>
    </row>
    <row r="3" spans="1:9" s="1" customFormat="1" ht="15" customHeight="1" thickBot="1">
      <c r="A3" s="49"/>
      <c r="B3" s="50"/>
      <c r="C3" s="52"/>
      <c r="D3" s="41" t="s">
        <v>4</v>
      </c>
      <c r="E3" s="40" t="s">
        <v>5</v>
      </c>
      <c r="F3" s="41" t="s">
        <v>4</v>
      </c>
      <c r="G3" s="40" t="s">
        <v>5</v>
      </c>
      <c r="H3" s="41" t="s">
        <v>4</v>
      </c>
      <c r="I3" s="42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193603.04</v>
      </c>
      <c r="E4" s="20">
        <v>0.9657140877802105</v>
      </c>
      <c r="F4" s="26">
        <v>2248489.6999999997</v>
      </c>
      <c r="G4" s="21">
        <v>1.988838548020985</v>
      </c>
      <c r="H4" s="26">
        <v>5251510.300000001</v>
      </c>
      <c r="I4" s="17">
        <v>3.5970900731723683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179808.23</v>
      </c>
      <c r="E5" s="23">
        <v>0.896903999078859</v>
      </c>
      <c r="F5" s="27">
        <v>541951.5700000001</v>
      </c>
      <c r="G5" s="18">
        <v>0.4793680725228554</v>
      </c>
      <c r="H5" s="27">
        <v>2658048.4299999997</v>
      </c>
      <c r="I5" s="18">
        <v>1.8206647374497957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12482653.870000001</v>
      </c>
      <c r="E6" s="32">
        <v>62.26490397642086</v>
      </c>
      <c r="F6" s="33">
        <v>66509679.18</v>
      </c>
      <c r="G6" s="17">
        <v>58.82927272012532</v>
      </c>
      <c r="H6" s="33">
        <v>118134520.82</v>
      </c>
      <c r="I6" s="17">
        <v>80.91777181520456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679561.38</v>
      </c>
      <c r="E7" s="23">
        <v>3.3897298212742997</v>
      </c>
      <c r="F7" s="25">
        <v>13405224.22</v>
      </c>
      <c r="G7" s="18">
        <v>11.85721538933469</v>
      </c>
      <c r="H7" s="27">
        <v>9344775.78</v>
      </c>
      <c r="I7" s="18">
        <v>6.400825338619172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22768</v>
      </c>
      <c r="E8" s="32">
        <v>0.1135693858452834</v>
      </c>
      <c r="F8" s="33">
        <v>1456237.6099999999</v>
      </c>
      <c r="G8" s="17">
        <v>1.2880741654480115</v>
      </c>
      <c r="H8" s="33">
        <v>2243762.39</v>
      </c>
      <c r="I8" s="17">
        <v>1.5368941425529543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508412</v>
      </c>
      <c r="E9" s="23">
        <v>2.5360171554977256</v>
      </c>
      <c r="F9" s="27">
        <v>612198.5</v>
      </c>
      <c r="G9" s="18">
        <v>0.5415030257157171</v>
      </c>
      <c r="H9" s="27">
        <v>1987801.5</v>
      </c>
      <c r="I9" s="18">
        <v>1.3615704120559646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999606.5800000001</v>
      </c>
      <c r="E10" s="32">
        <v>4.9861518524905195</v>
      </c>
      <c r="F10" s="33">
        <v>4175124.8299999996</v>
      </c>
      <c r="G10" s="17">
        <v>3.692989656436301</v>
      </c>
      <c r="H10" s="33">
        <v>6372875.17</v>
      </c>
      <c r="I10" s="17">
        <v>4.365183480945218</v>
      </c>
    </row>
    <row r="11" spans="1:9" s="1" customFormat="1" ht="12.75" customHeight="1">
      <c r="A11" s="8">
        <v>9359</v>
      </c>
      <c r="B11" s="10" t="s">
        <v>14</v>
      </c>
      <c r="C11" s="22">
        <v>24106510.69</v>
      </c>
      <c r="D11" s="25">
        <v>4981243.08</v>
      </c>
      <c r="E11" s="23">
        <v>24.847009721612256</v>
      </c>
      <c r="F11" s="27">
        <v>24106510.69</v>
      </c>
      <c r="G11" s="18">
        <v>21.322738422396135</v>
      </c>
      <c r="H11" s="27">
        <v>0</v>
      </c>
      <c r="I11" s="18">
        <v>0</v>
      </c>
    </row>
    <row r="12" spans="1:9" s="1" customFormat="1" ht="15" customHeight="1">
      <c r="A12" s="46" t="s">
        <v>15</v>
      </c>
      <c r="B12" s="46"/>
      <c r="C12" s="28">
        <f>SUM(C4:C11)</f>
        <v>259048710.69</v>
      </c>
      <c r="D12" s="28">
        <f aca="true" t="shared" si="0" ref="D12:I12">SUM(D4:D11)</f>
        <v>20047656.18</v>
      </c>
      <c r="E12" s="28">
        <f t="shared" si="0"/>
        <v>100.00000000000001</v>
      </c>
      <c r="F12" s="28">
        <f t="shared" si="0"/>
        <v>113055416.3</v>
      </c>
      <c r="G12" s="28">
        <f t="shared" si="0"/>
        <v>100</v>
      </c>
      <c r="H12" s="28">
        <f t="shared" si="0"/>
        <v>145993294.38999996</v>
      </c>
      <c r="I12" s="28">
        <f t="shared" si="0"/>
        <v>100.00000000000004</v>
      </c>
    </row>
    <row r="13" spans="1:9" ht="15">
      <c r="A13" s="47" t="s">
        <v>16</v>
      </c>
      <c r="B13" s="47"/>
      <c r="C13" s="47"/>
      <c r="D13" s="47"/>
      <c r="E13" s="47"/>
      <c r="F13" s="47"/>
      <c r="G13" s="47"/>
      <c r="H13" s="47"/>
      <c r="I13" s="47"/>
    </row>
    <row r="15" spans="3:5" ht="15">
      <c r="C15" s="6">
        <v>1843</v>
      </c>
      <c r="D15" s="4">
        <f aca="true" t="shared" si="1" ref="D15:D20">F4</f>
        <v>2248489.6999999997</v>
      </c>
      <c r="E15" s="5">
        <f>(D15/D$24)*100</f>
        <v>2.4145107222874187</v>
      </c>
    </row>
    <row r="16" spans="3:5" ht="15">
      <c r="C16" s="6">
        <v>1869</v>
      </c>
      <c r="D16" s="4">
        <f t="shared" si="1"/>
        <v>541951.5700000001</v>
      </c>
      <c r="E16" s="5">
        <f aca="true" t="shared" si="2" ref="E16:E22">(D16/D$24)*100</f>
        <v>0.5819674765356946</v>
      </c>
    </row>
    <row r="17" spans="3:5" ht="15">
      <c r="C17" s="6">
        <v>11134</v>
      </c>
      <c r="D17" s="4">
        <f t="shared" si="1"/>
        <v>66509679.18</v>
      </c>
      <c r="E17" s="5">
        <f t="shared" si="2"/>
        <v>71.42053330998417</v>
      </c>
    </row>
    <row r="18" spans="3:5" ht="15">
      <c r="C18" s="6">
        <v>1858</v>
      </c>
      <c r="D18" s="4">
        <f t="shared" si="1"/>
        <v>13405224.22</v>
      </c>
      <c r="E18" s="5">
        <f t="shared" si="2"/>
        <v>14.395021517713428</v>
      </c>
    </row>
    <row r="19" spans="3:5" ht="15">
      <c r="C19" s="6">
        <v>1882</v>
      </c>
      <c r="D19" s="4">
        <f t="shared" si="1"/>
        <v>1456237.6099999999</v>
      </c>
      <c r="E19" s="5">
        <f t="shared" si="2"/>
        <v>1.5637613654815516</v>
      </c>
    </row>
    <row r="20" spans="3:5" ht="15">
      <c r="C20" s="6">
        <v>11135</v>
      </c>
      <c r="D20" s="4">
        <f t="shared" si="1"/>
        <v>612198.5</v>
      </c>
      <c r="E20" s="5">
        <f t="shared" si="2"/>
        <v>0.6574012068715612</v>
      </c>
    </row>
    <row r="21" spans="3:5" ht="15">
      <c r="C21" s="6">
        <v>1786</v>
      </c>
      <c r="D21" s="4">
        <f>F10</f>
        <v>4175124.8299999996</v>
      </c>
      <c r="E21" s="5">
        <f t="shared" si="2"/>
        <v>4.483402200563088</v>
      </c>
    </row>
    <row r="22" spans="3:5" ht="15">
      <c r="C22" s="6">
        <v>9359</v>
      </c>
      <c r="D22" s="4">
        <f>F10</f>
        <v>4175124.8299999996</v>
      </c>
      <c r="E22" s="5">
        <f t="shared" si="2"/>
        <v>4.483402200563088</v>
      </c>
    </row>
    <row r="23" spans="4:5" ht="15">
      <c r="D23" s="3"/>
      <c r="E23" s="5">
        <f>SUM(E15:E22)</f>
        <v>100</v>
      </c>
    </row>
    <row r="24" ht="15">
      <c r="D24" s="3">
        <f>SUM(D15:D23)</f>
        <v>93124030.44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" customHeight="1" thickBot="1">
      <c r="A2" s="49" t="s">
        <v>0</v>
      </c>
      <c r="B2" s="50" t="s">
        <v>6</v>
      </c>
      <c r="C2" s="51" t="s">
        <v>1</v>
      </c>
      <c r="D2" s="53" t="s">
        <v>23</v>
      </c>
      <c r="E2" s="49"/>
      <c r="F2" s="2" t="s">
        <v>2</v>
      </c>
      <c r="G2" s="2"/>
      <c r="H2" s="53" t="s">
        <v>3</v>
      </c>
      <c r="I2" s="54"/>
    </row>
    <row r="3" spans="1:9" s="1" customFormat="1" ht="15" customHeight="1" thickBot="1">
      <c r="A3" s="49"/>
      <c r="B3" s="50"/>
      <c r="C3" s="52"/>
      <c r="D3" s="44" t="s">
        <v>4</v>
      </c>
      <c r="E3" s="43" t="s">
        <v>5</v>
      </c>
      <c r="F3" s="44" t="s">
        <v>4</v>
      </c>
      <c r="G3" s="43" t="s">
        <v>5</v>
      </c>
      <c r="H3" s="44" t="s">
        <v>4</v>
      </c>
      <c r="I3" s="45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16872.83</v>
      </c>
      <c r="E4" s="20">
        <v>0.07757532166529156</v>
      </c>
      <c r="F4" s="26">
        <v>2265362.53</v>
      </c>
      <c r="G4" s="21">
        <v>1.6804653055050478</v>
      </c>
      <c r="H4" s="26">
        <v>5234637.470000001</v>
      </c>
      <c r="I4" s="17">
        <v>4.042741955138304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-3142</v>
      </c>
      <c r="E5" s="23">
        <v>-0.0144458078859531</v>
      </c>
      <c r="F5" s="27">
        <v>538809.5700000001</v>
      </c>
      <c r="G5" s="18">
        <v>0.3996935486785392</v>
      </c>
      <c r="H5" s="27">
        <v>2661190.4299999997</v>
      </c>
      <c r="I5" s="18">
        <v>2.0552533510928206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14772151.440000003</v>
      </c>
      <c r="E6" s="32">
        <v>67.91714250937157</v>
      </c>
      <c r="F6" s="33">
        <v>81281830.61999997</v>
      </c>
      <c r="G6" s="17">
        <v>60.295557340593874</v>
      </c>
      <c r="H6" s="33">
        <v>103362369.38000003</v>
      </c>
      <c r="I6" s="17">
        <v>79.82737862361056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215696.78999999998</v>
      </c>
      <c r="E7" s="23">
        <v>0.9916977689232238</v>
      </c>
      <c r="F7" s="25">
        <v>13620921.01</v>
      </c>
      <c r="G7" s="18">
        <v>10.104115735652154</v>
      </c>
      <c r="H7" s="27">
        <v>9129078.99</v>
      </c>
      <c r="I7" s="18">
        <v>7.050442529431673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156862.66</v>
      </c>
      <c r="E8" s="32">
        <v>0.7211991886822342</v>
      </c>
      <c r="F8" s="33">
        <v>1613100.27</v>
      </c>
      <c r="G8" s="17">
        <v>1.196611580767969</v>
      </c>
      <c r="H8" s="33">
        <v>2086899.73</v>
      </c>
      <c r="I8" s="17">
        <v>1.6117251945315325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87739.75</v>
      </c>
      <c r="E9" s="23">
        <v>0.4033964266268471</v>
      </c>
      <c r="F9" s="27">
        <v>699938.25</v>
      </c>
      <c r="G9" s="18">
        <v>0.5192201819992663</v>
      </c>
      <c r="H9" s="27">
        <v>1900061.75</v>
      </c>
      <c r="I9" s="18">
        <v>1.4674291005062683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1264758.4200000002</v>
      </c>
      <c r="E10" s="32">
        <v>5.8149131627821715</v>
      </c>
      <c r="F10" s="33">
        <v>5439883.249999999</v>
      </c>
      <c r="G10" s="17">
        <v>4.0353519344310165</v>
      </c>
      <c r="H10" s="33">
        <v>5108116.750000001</v>
      </c>
      <c r="I10" s="17">
        <v>3.9450292432514384</v>
      </c>
    </row>
    <row r="11" spans="1:9" s="1" customFormat="1" ht="12.75" customHeight="1">
      <c r="A11" s="8">
        <v>9359</v>
      </c>
      <c r="B11" s="10" t="s">
        <v>14</v>
      </c>
      <c r="C11" s="22">
        <v>29345825.44315602</v>
      </c>
      <c r="D11" s="25">
        <v>5239314.75</v>
      </c>
      <c r="E11" s="23">
        <v>24.088521429834625</v>
      </c>
      <c r="F11" s="27">
        <v>29345825.440000005</v>
      </c>
      <c r="G11" s="18">
        <v>21.76898437237214</v>
      </c>
      <c r="H11" s="27">
        <v>0.003156013786792755</v>
      </c>
      <c r="I11" s="18">
        <v>2.437408401247314E-09</v>
      </c>
    </row>
    <row r="12" spans="1:9" s="1" customFormat="1" ht="15" customHeight="1">
      <c r="A12" s="46" t="s">
        <v>15</v>
      </c>
      <c r="B12" s="46"/>
      <c r="C12" s="28">
        <f>SUM(C4:C11)</f>
        <v>264288025.443156</v>
      </c>
      <c r="D12" s="28">
        <f aca="true" t="shared" si="0" ref="D12:I12">SUM(D4:D11)</f>
        <v>21750254.64</v>
      </c>
      <c r="E12" s="28">
        <f t="shared" si="0"/>
        <v>100.00000000000001</v>
      </c>
      <c r="F12" s="28">
        <f t="shared" si="0"/>
        <v>134805670.93999997</v>
      </c>
      <c r="G12" s="28">
        <f t="shared" si="0"/>
        <v>100.00000000000001</v>
      </c>
      <c r="H12" s="28">
        <f t="shared" si="0"/>
        <v>129482354.50315604</v>
      </c>
      <c r="I12" s="28">
        <f t="shared" si="0"/>
        <v>100</v>
      </c>
    </row>
    <row r="13" spans="1:9" ht="15">
      <c r="A13" s="47" t="s">
        <v>16</v>
      </c>
      <c r="B13" s="47"/>
      <c r="C13" s="47"/>
      <c r="D13" s="47"/>
      <c r="E13" s="47"/>
      <c r="F13" s="47"/>
      <c r="G13" s="47"/>
      <c r="H13" s="47"/>
      <c r="I13" s="47"/>
    </row>
    <row r="15" spans="3:5" ht="15">
      <c r="C15" s="6">
        <v>1843</v>
      </c>
      <c r="D15" s="4">
        <f aca="true" t="shared" si="1" ref="D15:D20">F4</f>
        <v>2265362.53</v>
      </c>
      <c r="E15" s="5">
        <f>(D15/D$24)*100</f>
        <v>1.6804653055050478</v>
      </c>
    </row>
    <row r="16" spans="3:5" ht="15">
      <c r="C16" s="6">
        <v>1869</v>
      </c>
      <c r="D16" s="4">
        <f t="shared" si="1"/>
        <v>538809.5700000001</v>
      </c>
      <c r="E16" s="5">
        <f aca="true" t="shared" si="2" ref="E16:E22">(D16/D$24)*100</f>
        <v>0.3996935486785392</v>
      </c>
    </row>
    <row r="17" spans="3:5" ht="15">
      <c r="C17" s="6">
        <v>11134</v>
      </c>
      <c r="D17" s="4">
        <f t="shared" si="1"/>
        <v>81281830.61999997</v>
      </c>
      <c r="E17" s="5">
        <f t="shared" si="2"/>
        <v>60.295557340593874</v>
      </c>
    </row>
    <row r="18" spans="3:5" ht="15">
      <c r="C18" s="6">
        <v>1858</v>
      </c>
      <c r="D18" s="4">
        <f t="shared" si="1"/>
        <v>13620921.01</v>
      </c>
      <c r="E18" s="5">
        <f t="shared" si="2"/>
        <v>10.104115735652154</v>
      </c>
    </row>
    <row r="19" spans="3:5" ht="15">
      <c r="C19" s="6">
        <v>1882</v>
      </c>
      <c r="D19" s="4">
        <f t="shared" si="1"/>
        <v>1613100.27</v>
      </c>
      <c r="E19" s="5">
        <f t="shared" si="2"/>
        <v>1.196611580767969</v>
      </c>
    </row>
    <row r="20" spans="3:5" ht="15">
      <c r="C20" s="6">
        <v>11135</v>
      </c>
      <c r="D20" s="4">
        <f t="shared" si="1"/>
        <v>699938.25</v>
      </c>
      <c r="E20" s="5">
        <f t="shared" si="2"/>
        <v>0.5192201819992663</v>
      </c>
    </row>
    <row r="21" spans="3:5" ht="15">
      <c r="C21" s="6">
        <v>1786</v>
      </c>
      <c r="D21" s="4">
        <f>F10</f>
        <v>5439883.249999999</v>
      </c>
      <c r="E21" s="5">
        <f t="shared" si="2"/>
        <v>4.0353519344310165</v>
      </c>
    </row>
    <row r="22" spans="3:5" ht="15">
      <c r="C22" s="6">
        <v>9359</v>
      </c>
      <c r="D22" s="4">
        <f>F11</f>
        <v>29345825.440000005</v>
      </c>
      <c r="E22" s="5">
        <f t="shared" si="2"/>
        <v>21.76898437237214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134805670.93999997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2017-07-10T20:08:15Z</dcterms:modified>
  <cp:category/>
  <cp:version/>
  <cp:contentType/>
  <cp:contentStatus/>
</cp:coreProperties>
</file>