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4" i="1"/>
  <c r="L4"/>
  <c r="K4"/>
  <c r="J4"/>
  <c r="I4"/>
  <c r="H4"/>
  <c r="G4" l="1"/>
  <c r="F4"/>
  <c r="F5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<sst xmlns="http://schemas.openxmlformats.org/spreadsheetml/2006/main" count="67" uniqueCount="66">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</sst>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L4" sqref="L4:M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 t="shared" ref="C4:M4" si="0">B42</f>
        <v>58968614.820000008</v>
      </c>
      <c r="D4" s="17">
        <f t="shared" si="0"/>
        <v>64319633.090000004</v>
      </c>
      <c r="E4" s="17">
        <f t="shared" si="0"/>
        <v>67804257.110000014</v>
      </c>
      <c r="F4" s="17">
        <f t="shared" si="0"/>
        <v>72748283.330000013</v>
      </c>
      <c r="G4" s="17">
        <f t="shared" si="0"/>
        <v>78069662.980000019</v>
      </c>
      <c r="H4" s="17">
        <f t="shared" si="0"/>
        <v>79268581.230000019</v>
      </c>
      <c r="I4" s="17">
        <f t="shared" si="0"/>
        <v>79782227.570000008</v>
      </c>
      <c r="J4" s="17">
        <f t="shared" si="0"/>
        <v>82009992.180000007</v>
      </c>
      <c r="K4" s="17">
        <f t="shared" si="0"/>
        <v>83375605.400000021</v>
      </c>
      <c r="L4" s="17">
        <f t="shared" si="0"/>
        <v>86401196.51000002</v>
      </c>
      <c r="M4" s="17">
        <f t="shared" si="0"/>
        <v>88469686.26000002</v>
      </c>
      <c r="N4" s="17">
        <f>M4</f>
        <v>88469686.26000002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1">SUM(F6:F12)</f>
        <v>23045452.990000002</v>
      </c>
      <c r="G5" s="51">
        <f t="shared" si="1"/>
        <v>22855707.019999996</v>
      </c>
      <c r="H5" s="51">
        <f t="shared" si="1"/>
        <v>24098244.039999999</v>
      </c>
      <c r="I5" s="51">
        <f t="shared" si="1"/>
        <v>22973296.240000002</v>
      </c>
      <c r="J5" s="51">
        <f t="shared" si="1"/>
        <v>22646372.68</v>
      </c>
      <c r="K5" s="51">
        <f t="shared" si="1"/>
        <v>22252376.130000003</v>
      </c>
      <c r="L5" s="51">
        <f t="shared" si="1"/>
        <v>23211063.359999999</v>
      </c>
      <c r="M5" s="51">
        <f t="shared" si="1"/>
        <v>0</v>
      </c>
      <c r="N5" s="11">
        <f>SUM(B5:M5)</f>
        <v>251956788.82999998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>
        <v>33573.72</v>
      </c>
      <c r="G6" s="13">
        <v>33794.019999999997</v>
      </c>
      <c r="H6" s="13">
        <v>33573.72</v>
      </c>
      <c r="I6" s="13">
        <v>33485.599999999999</v>
      </c>
      <c r="J6" s="13">
        <v>33265.300000000003</v>
      </c>
      <c r="K6" s="14">
        <v>32604.400000000001</v>
      </c>
      <c r="L6" s="14">
        <v>32516.28</v>
      </c>
      <c r="M6" s="14"/>
      <c r="N6" s="14">
        <f t="shared" ref="N6" si="2">SUM(B6:M6)</f>
        <v>366314.83999999997</v>
      </c>
      <c r="O6" s="14">
        <f>(N6/N$5)*100</f>
        <v>0.14538796184101216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4">
        <v>0</v>
      </c>
      <c r="L7" s="14">
        <v>0</v>
      </c>
      <c r="M7" s="14"/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>
        <v>17962787.120000001</v>
      </c>
      <c r="G8" s="13">
        <v>17478300.289999999</v>
      </c>
      <c r="H8" s="13">
        <v>17153325.98</v>
      </c>
      <c r="I8" s="13">
        <v>17271751.510000002</v>
      </c>
      <c r="J8" s="13">
        <v>16936547.91</v>
      </c>
      <c r="K8" s="14">
        <v>16654499.300000001</v>
      </c>
      <c r="L8" s="14">
        <v>17540740.93</v>
      </c>
      <c r="M8" s="14"/>
      <c r="N8" s="14">
        <f t="shared" ref="N8:N36" si="3">SUM(B8:M8)</f>
        <v>192579445.69000003</v>
      </c>
      <c r="O8" s="14">
        <f>(N8/N$5)*100</f>
        <v>76.433521233649728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>
        <v>621821.01</v>
      </c>
      <c r="G9" s="13">
        <v>588307.93000000005</v>
      </c>
      <c r="H9" s="13">
        <v>587493.18000000005</v>
      </c>
      <c r="I9" s="13">
        <v>642261.43999999994</v>
      </c>
      <c r="J9" s="13">
        <v>727006.57</v>
      </c>
      <c r="K9" s="14">
        <v>603819.81999999995</v>
      </c>
      <c r="L9" s="14">
        <v>712359.56</v>
      </c>
      <c r="M9" s="14"/>
      <c r="N9" s="14">
        <f t="shared" si="3"/>
        <v>6831260.7700000014</v>
      </c>
      <c r="O9" s="14">
        <f t="shared" ref="O9:O12" si="4">(N9/N$5)*100</f>
        <v>2.7112826773678171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>
        <v>0</v>
      </c>
      <c r="G10" s="13">
        <v>1313.77</v>
      </c>
      <c r="H10" s="13">
        <v>0</v>
      </c>
      <c r="I10" s="13">
        <v>0</v>
      </c>
      <c r="J10" s="13">
        <v>0</v>
      </c>
      <c r="K10" s="13">
        <v>3431.66</v>
      </c>
      <c r="L10" s="13">
        <v>0</v>
      </c>
      <c r="M10" s="13"/>
      <c r="N10" s="15">
        <f t="shared" si="3"/>
        <v>33337.899999999994</v>
      </c>
      <c r="O10" s="15">
        <f t="shared" si="4"/>
        <v>1.3231594256622197E-2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>
        <v>698417.89</v>
      </c>
      <c r="G11" s="13">
        <v>793005.11</v>
      </c>
      <c r="H11" s="50">
        <v>876241.57</v>
      </c>
      <c r="I11" s="13">
        <v>847227.58</v>
      </c>
      <c r="J11" s="13">
        <v>861400.25</v>
      </c>
      <c r="K11" s="14">
        <v>887511.6</v>
      </c>
      <c r="L11" s="14">
        <v>873887.72</v>
      </c>
      <c r="M11" s="14"/>
      <c r="N11" s="14">
        <f>SUM(B11:M11)</f>
        <v>8064420.4299999997</v>
      </c>
      <c r="O11" s="14">
        <f t="shared" si="4"/>
        <v>3.2007156732900008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>
        <v>3728853.25</v>
      </c>
      <c r="G12" s="13">
        <v>3960985.9</v>
      </c>
      <c r="H12" s="50">
        <v>5447609.5899999999</v>
      </c>
      <c r="I12" s="13">
        <v>4178570.11</v>
      </c>
      <c r="J12" s="13">
        <v>4088152.65</v>
      </c>
      <c r="K12" s="14">
        <v>4070509.35</v>
      </c>
      <c r="L12" s="14">
        <v>4051558.87</v>
      </c>
      <c r="M12" s="14"/>
      <c r="N12" s="14">
        <f t="shared" si="3"/>
        <v>44082009.199999996</v>
      </c>
      <c r="O12" s="14">
        <f t="shared" si="4"/>
        <v>17.495860859594842</v>
      </c>
    </row>
    <row r="13" spans="1:15">
      <c r="A13" s="37" t="s">
        <v>5</v>
      </c>
      <c r="B13" s="52">
        <f>SUM(B14:B36)</f>
        <v>19785803.629999995</v>
      </c>
      <c r="C13" s="52">
        <f t="shared" ref="C13:D13" si="5">SUM(C14:C36)</f>
        <v>17689787.960000001</v>
      </c>
      <c r="D13" s="52">
        <f t="shared" si="5"/>
        <v>18460314.710000001</v>
      </c>
      <c r="E13" s="52">
        <f t="shared" ref="E13:M13" si="6">SUM(E14:E36)</f>
        <v>16878315.990000002</v>
      </c>
      <c r="F13" s="52">
        <f t="shared" si="6"/>
        <v>17722609.699999999</v>
      </c>
      <c r="G13" s="52">
        <f t="shared" si="6"/>
        <v>21656987.569999997</v>
      </c>
      <c r="H13" s="52">
        <f>SUM(H14:H36)</f>
        <v>23730436.040000003</v>
      </c>
      <c r="I13" s="52">
        <f>SUM(I14:I36)</f>
        <v>20605810.709999997</v>
      </c>
      <c r="J13" s="38">
        <f t="shared" si="6"/>
        <v>21296220.009999998</v>
      </c>
      <c r="K13" s="38">
        <f t="shared" si="6"/>
        <v>19211020.5</v>
      </c>
      <c r="L13" s="38">
        <f t="shared" si="6"/>
        <v>21164721.690000001</v>
      </c>
      <c r="M13" s="38">
        <f t="shared" si="6"/>
        <v>0</v>
      </c>
      <c r="N13" s="39">
        <f t="shared" si="3"/>
        <v>218202028.50999999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>
        <v>863756.36</v>
      </c>
      <c r="G14" s="41">
        <v>939203.93</v>
      </c>
      <c r="H14" s="41">
        <v>1010409.32</v>
      </c>
      <c r="I14" s="41">
        <v>970913.09</v>
      </c>
      <c r="J14" s="41">
        <v>964019.83</v>
      </c>
      <c r="K14" s="42">
        <v>964870.27</v>
      </c>
      <c r="L14" s="42">
        <v>966623.39</v>
      </c>
      <c r="M14" s="42"/>
      <c r="N14" s="42">
        <f t="shared" si="3"/>
        <v>10149808.360000001</v>
      </c>
      <c r="O14" s="42">
        <f>(N14/N$13)*100</f>
        <v>4.6515646207820867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>
        <v>135499.20000000001</v>
      </c>
      <c r="G15" s="41">
        <v>0</v>
      </c>
      <c r="H15" s="41">
        <v>104783.01</v>
      </c>
      <c r="I15" s="41">
        <v>6772.98</v>
      </c>
      <c r="J15" s="41">
        <v>102565.66</v>
      </c>
      <c r="K15" s="42">
        <v>148492.29</v>
      </c>
      <c r="L15" s="42">
        <v>81632.25</v>
      </c>
      <c r="M15" s="42"/>
      <c r="N15" s="42">
        <f t="shared" si="3"/>
        <v>747813.58000000007</v>
      </c>
      <c r="O15" s="42">
        <f t="shared" ref="O15:O36" si="7">(N15/N$13)*100</f>
        <v>0.34271614480693446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>
        <v>129079.08</v>
      </c>
      <c r="G16" s="41">
        <v>138989.13</v>
      </c>
      <c r="H16" s="41">
        <v>144998.12</v>
      </c>
      <c r="I16" s="41">
        <v>156386.99</v>
      </c>
      <c r="J16" s="41">
        <v>144720.37</v>
      </c>
      <c r="K16" s="42">
        <v>144183.45000000001</v>
      </c>
      <c r="L16" s="42">
        <v>147889.56</v>
      </c>
      <c r="M16" s="42"/>
      <c r="N16" s="42">
        <f t="shared" si="3"/>
        <v>1520134.7700000003</v>
      </c>
      <c r="O16" s="42">
        <f t="shared" si="7"/>
        <v>0.69666390380524523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>
        <v>42668.25</v>
      </c>
      <c r="G17" s="41">
        <v>42901.760000000002</v>
      </c>
      <c r="H17" s="41">
        <v>42682.99</v>
      </c>
      <c r="I17" s="41">
        <v>42887.39</v>
      </c>
      <c r="J17" s="41">
        <v>43394.07</v>
      </c>
      <c r="K17" s="42">
        <v>43339.53</v>
      </c>
      <c r="L17" s="42">
        <v>43208.15</v>
      </c>
      <c r="M17" s="42"/>
      <c r="N17" s="42">
        <f t="shared" ref="N17" si="8">SUM(B17:M17)</f>
        <v>471288.26</v>
      </c>
      <c r="O17" s="42">
        <f t="shared" ref="O17" si="9">(N17/N$13)*100</f>
        <v>0.2159871121355782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>
        <v>88500</v>
      </c>
      <c r="G18" s="41">
        <v>105283.32</v>
      </c>
      <c r="H18" s="41">
        <v>106462.59</v>
      </c>
      <c r="I18" s="41">
        <v>101681.58</v>
      </c>
      <c r="J18" s="41">
        <v>98901.63</v>
      </c>
      <c r="K18" s="42">
        <v>99415.86</v>
      </c>
      <c r="L18" s="42">
        <v>100063.02</v>
      </c>
      <c r="M18" s="42"/>
      <c r="N18" s="42">
        <f t="shared" ref="N18" si="10">SUM(B18:M18)</f>
        <v>986508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>
        <v>59462.65</v>
      </c>
      <c r="G19" s="41">
        <v>63629.46</v>
      </c>
      <c r="H19" s="41">
        <v>61004.18</v>
      </c>
      <c r="I19" s="41">
        <v>53759.87</v>
      </c>
      <c r="J19" s="41">
        <v>47388.18</v>
      </c>
      <c r="K19" s="42">
        <v>44550.97</v>
      </c>
      <c r="L19" s="42">
        <v>45300</v>
      </c>
      <c r="M19" s="42"/>
      <c r="N19" s="42">
        <f t="shared" si="3"/>
        <v>624330.72</v>
      </c>
      <c r="O19" s="42">
        <f t="shared" si="7"/>
        <v>0.286125076042264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>
        <v>36565.33</v>
      </c>
      <c r="G20" s="41">
        <v>207036.76</v>
      </c>
      <c r="H20" s="41">
        <v>436709.56</v>
      </c>
      <c r="I20" s="41">
        <v>520217.24</v>
      </c>
      <c r="J20" s="41">
        <v>322369.28999999998</v>
      </c>
      <c r="K20" s="42">
        <v>156329.99</v>
      </c>
      <c r="L20" s="42">
        <v>307291.05</v>
      </c>
      <c r="M20" s="42"/>
      <c r="N20" s="42">
        <f t="shared" si="3"/>
        <v>3089853.62</v>
      </c>
      <c r="O20" s="42">
        <f t="shared" si="7"/>
        <v>1.4160517393441165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>
        <v>2969.02</v>
      </c>
      <c r="G21" s="41">
        <v>2400316.19</v>
      </c>
      <c r="H21" s="41">
        <v>1460974.87</v>
      </c>
      <c r="I21" s="41">
        <v>25660.55</v>
      </c>
      <c r="J21" s="41">
        <v>7447.64</v>
      </c>
      <c r="K21" s="43">
        <v>10811.81</v>
      </c>
      <c r="L21" s="43">
        <v>29889.11</v>
      </c>
      <c r="M21" s="43"/>
      <c r="N21" s="43">
        <f t="shared" si="3"/>
        <v>3950933.2199999997</v>
      </c>
      <c r="O21" s="43">
        <f t="shared" si="7"/>
        <v>1.8106766683055526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>
        <v>3842.72</v>
      </c>
      <c r="G22" s="41">
        <v>3682.02</v>
      </c>
      <c r="H22" s="41">
        <v>431455.06</v>
      </c>
      <c r="I22" s="41">
        <v>261088.79</v>
      </c>
      <c r="J22" s="41">
        <v>1415500.43</v>
      </c>
      <c r="K22" s="42">
        <v>0</v>
      </c>
      <c r="L22" s="42">
        <v>600095.9</v>
      </c>
      <c r="M22" s="42"/>
      <c r="N22" s="42">
        <f t="shared" si="3"/>
        <v>2892787.6199999996</v>
      </c>
      <c r="O22" s="42">
        <f t="shared" si="7"/>
        <v>1.3257381884822514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>
        <v>0</v>
      </c>
      <c r="G23" s="41">
        <v>35168.980000000003</v>
      </c>
      <c r="H23" s="41">
        <v>21284.720000000001</v>
      </c>
      <c r="I23" s="41">
        <v>302314.21000000002</v>
      </c>
      <c r="J23" s="41">
        <v>183741.58</v>
      </c>
      <c r="K23" s="42">
        <v>0</v>
      </c>
      <c r="L23" s="42">
        <v>83216.98</v>
      </c>
      <c r="M23" s="42"/>
      <c r="N23" s="42">
        <f t="shared" si="3"/>
        <v>670765.44999999995</v>
      </c>
      <c r="O23" s="42">
        <f t="shared" si="7"/>
        <v>0.30740568938810731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>
        <v>7334.33</v>
      </c>
      <c r="G24" s="41">
        <v>20270.03</v>
      </c>
      <c r="H24" s="41">
        <v>26703.34</v>
      </c>
      <c r="I24" s="41">
        <v>14831.59</v>
      </c>
      <c r="J24" s="41">
        <v>9818.4699999999993</v>
      </c>
      <c r="K24" s="43">
        <v>13422.53</v>
      </c>
      <c r="L24" s="42">
        <v>18966.45</v>
      </c>
      <c r="M24" s="43"/>
      <c r="N24" s="43">
        <f t="shared" si="3"/>
        <v>2429177.8000000003</v>
      </c>
      <c r="O24" s="43">
        <f t="shared" si="7"/>
        <v>1.1132700353831373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>
        <v>0</v>
      </c>
      <c r="G25" s="41">
        <v>0</v>
      </c>
      <c r="H25" s="41">
        <v>0</v>
      </c>
      <c r="I25" s="41">
        <v>171105.99</v>
      </c>
      <c r="J25" s="41">
        <v>199144.84</v>
      </c>
      <c r="K25" s="42">
        <v>182826.66</v>
      </c>
      <c r="L25" s="42">
        <v>0</v>
      </c>
      <c r="M25" s="42"/>
      <c r="N25" s="43">
        <f t="shared" ref="N25" si="11">SUM(B25:M25)</f>
        <v>925099.77</v>
      </c>
      <c r="O25" s="43">
        <f t="shared" ref="O25" si="12">(N25/N$13)*100</f>
        <v>0.42396478910717528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4">
        <v>11241132.939999999</v>
      </c>
      <c r="G26" s="41">
        <v>12164521.24</v>
      </c>
      <c r="H26" s="41">
        <v>12597695.17</v>
      </c>
      <c r="I26" s="41">
        <v>12371964.85</v>
      </c>
      <c r="J26" s="41">
        <v>12248626.76</v>
      </c>
      <c r="K26" s="42">
        <v>11990251.210000001</v>
      </c>
      <c r="L26" s="42">
        <v>12831351.279999999</v>
      </c>
      <c r="M26" s="42"/>
      <c r="N26" s="42">
        <f t="shared" si="3"/>
        <v>129265311.85999998</v>
      </c>
      <c r="O26" s="42">
        <f t="shared" si="7"/>
        <v>59.241113725061403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>
        <v>259499.22</v>
      </c>
      <c r="G27" s="41">
        <v>296385.61</v>
      </c>
      <c r="H27" s="41">
        <v>299873.18</v>
      </c>
      <c r="I27" s="41">
        <v>300216.34999999998</v>
      </c>
      <c r="J27" s="41">
        <v>301811.25</v>
      </c>
      <c r="K27" s="42">
        <v>302171.34000000003</v>
      </c>
      <c r="L27" s="42">
        <v>303638.84999999998</v>
      </c>
      <c r="M27" s="42"/>
      <c r="N27" s="42">
        <f t="shared" ref="N27" si="13">SUM(B27:M27)</f>
        <v>3249872.38</v>
      </c>
      <c r="O27" s="42">
        <f t="shared" ref="O27" si="14">(N27/N$13)*100</f>
        <v>1.4893868779277004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>
        <v>0</v>
      </c>
      <c r="J28" s="41">
        <v>0</v>
      </c>
      <c r="K28" s="41">
        <v>0</v>
      </c>
      <c r="L28" s="41">
        <v>285651.8</v>
      </c>
      <c r="M28" s="41"/>
      <c r="N28" s="43">
        <f t="shared" si="3"/>
        <v>285651.8</v>
      </c>
      <c r="O28" s="43">
        <f t="shared" si="7"/>
        <v>0.13091161523592748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>
        <v>1502808.71</v>
      </c>
      <c r="G29" s="41">
        <v>1634865.38</v>
      </c>
      <c r="H29" s="41">
        <v>1713462.21</v>
      </c>
      <c r="I29" s="41">
        <v>1772675</v>
      </c>
      <c r="J29" s="41">
        <v>1711467.67</v>
      </c>
      <c r="K29" s="42">
        <v>1709120.2</v>
      </c>
      <c r="L29" s="42">
        <v>1803759.37</v>
      </c>
      <c r="M29" s="42"/>
      <c r="N29" s="42">
        <f t="shared" si="3"/>
        <v>17817602.25</v>
      </c>
      <c r="O29" s="42">
        <f t="shared" si="7"/>
        <v>8.1656446421090152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>
        <v>530811.72</v>
      </c>
      <c r="G30" s="41">
        <v>492988.71</v>
      </c>
      <c r="H30" s="41">
        <v>614972.01</v>
      </c>
      <c r="I30" s="41">
        <v>491617.72</v>
      </c>
      <c r="J30" s="41">
        <v>486593.52</v>
      </c>
      <c r="K30" s="42">
        <v>671516.47</v>
      </c>
      <c r="L30" s="42">
        <v>459812.69</v>
      </c>
      <c r="M30" s="42"/>
      <c r="N30" s="42">
        <f t="shared" si="3"/>
        <v>4913157.83</v>
      </c>
      <c r="O30" s="42">
        <f t="shared" si="7"/>
        <v>2.2516554330634166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>
        <v>40453.46</v>
      </c>
      <c r="G31" s="41">
        <v>39703.43</v>
      </c>
      <c r="H31" s="41">
        <v>56462.23</v>
      </c>
      <c r="I31" s="41">
        <v>39604.639999999999</v>
      </c>
      <c r="J31" s="41">
        <v>39604.639999999999</v>
      </c>
      <c r="K31" s="42">
        <v>39592.639999999999</v>
      </c>
      <c r="L31" s="42">
        <v>48633.09</v>
      </c>
      <c r="M31" s="42"/>
      <c r="N31" s="42">
        <f t="shared" ref="N31" si="15">SUM(B31:M31)</f>
        <v>470327.85</v>
      </c>
      <c r="O31" s="42">
        <f t="shared" ref="O31" si="16">(N31/N$13)*100</f>
        <v>0.21554696499003689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>
        <v>2193073.5699999998</v>
      </c>
      <c r="G32" s="41">
        <v>2463194.67</v>
      </c>
      <c r="H32" s="41">
        <v>4012467.78</v>
      </c>
      <c r="I32" s="41">
        <v>2445784.2799999998</v>
      </c>
      <c r="J32" s="41">
        <v>2311303.4900000002</v>
      </c>
      <c r="K32" s="43">
        <v>2058392.67</v>
      </c>
      <c r="L32" s="43">
        <v>2377343.4300000002</v>
      </c>
      <c r="M32" s="43"/>
      <c r="N32" s="43">
        <f t="shared" si="3"/>
        <v>26295614.810000002</v>
      </c>
      <c r="O32" s="43">
        <f t="shared" si="7"/>
        <v>12.051040491951658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>
        <v>34346.89</v>
      </c>
      <c r="G33" s="41">
        <v>43814.77</v>
      </c>
      <c r="H33" s="41">
        <v>48117.5</v>
      </c>
      <c r="I33" s="41">
        <v>15208.36</v>
      </c>
      <c r="J33" s="41">
        <v>124181.88</v>
      </c>
      <c r="K33" s="42">
        <v>87121.45</v>
      </c>
      <c r="L33" s="42">
        <v>33143.449999999997</v>
      </c>
      <c r="M33" s="42"/>
      <c r="N33" s="42">
        <f t="shared" si="3"/>
        <v>567874.43999999983</v>
      </c>
      <c r="O33" s="42">
        <f t="shared" si="7"/>
        <v>0.2602516777125079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>
        <v>8365</v>
      </c>
      <c r="G34" s="54">
        <v>20969.240000000002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/>
      <c r="N34" s="43">
        <f t="shared" si="3"/>
        <v>1656317.92</v>
      </c>
      <c r="O34" s="43">
        <f t="shared" si="7"/>
        <v>0.75907539966984883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>
        <v>542441.25</v>
      </c>
      <c r="G35" s="41">
        <v>544062.93999999994</v>
      </c>
      <c r="H35" s="41">
        <v>539918.19999999995</v>
      </c>
      <c r="I35" s="41">
        <v>541119.24</v>
      </c>
      <c r="J35" s="41">
        <v>533618.81000000006</v>
      </c>
      <c r="K35" s="42">
        <v>544611.16</v>
      </c>
      <c r="L35" s="42">
        <v>597211.87</v>
      </c>
      <c r="M35" s="42"/>
      <c r="N35" s="42">
        <f t="shared" ref="N35" si="17">SUM(B35:M35)</f>
        <v>5221796.2</v>
      </c>
      <c r="O35" s="42">
        <f t="shared" ref="O35" si="18">(N35/N$13)*100</f>
        <v>2.3931015837282605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>
        <v>0</v>
      </c>
      <c r="H36" s="41">
        <v>0</v>
      </c>
      <c r="I36" s="41">
        <v>0</v>
      </c>
      <c r="J36" s="41">
        <v>0</v>
      </c>
      <c r="K36" s="42">
        <v>0</v>
      </c>
      <c r="L36" s="42">
        <v>0</v>
      </c>
      <c r="M36" s="42"/>
      <c r="N36" s="42">
        <f t="shared" si="3"/>
        <v>0</v>
      </c>
      <c r="O36" s="42">
        <f t="shared" si="7"/>
        <v>0</v>
      </c>
      <c r="P36" s="9"/>
    </row>
    <row r="37" spans="1:16">
      <c r="A37" s="20" t="s">
        <v>21</v>
      </c>
      <c r="B37" s="55">
        <f t="shared" ref="B37:G37" si="19">SUM(B38)</f>
        <v>4756121.09</v>
      </c>
      <c r="C37" s="55">
        <f t="shared" si="19"/>
        <v>4118314.95</v>
      </c>
      <c r="D37" s="55">
        <f t="shared" si="19"/>
        <v>4250304.92</v>
      </c>
      <c r="E37" s="55">
        <f t="shared" si="19"/>
        <v>4124926.28</v>
      </c>
      <c r="F37" s="55">
        <f t="shared" si="19"/>
        <v>4196361.96</v>
      </c>
      <c r="G37" s="55">
        <f t="shared" si="19"/>
        <v>4521424.38</v>
      </c>
      <c r="H37" s="55">
        <f t="shared" ref="H37" si="20">SUM(H38)</f>
        <v>4756391.01</v>
      </c>
      <c r="I37" s="55">
        <f t="shared" ref="I37" si="21">SUM(I38)</f>
        <v>7979480.3799999999</v>
      </c>
      <c r="J37" s="21">
        <f t="shared" ref="J37" si="22">SUM(J38)</f>
        <v>4569695.8</v>
      </c>
      <c r="K37" s="21">
        <f t="shared" ref="K37" si="23">SUM(K38)</f>
        <v>4599407.3</v>
      </c>
      <c r="L37" s="21">
        <f t="shared" ref="L37:M37" si="24">SUM(L38)</f>
        <v>5772933.5999999996</v>
      </c>
      <c r="M37" s="21">
        <f t="shared" si="24"/>
        <v>0</v>
      </c>
      <c r="N37" s="22">
        <f>SUM(B37:M37)</f>
        <v>53645361.669999994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>
        <v>4196361.96</v>
      </c>
      <c r="G38" s="24">
        <v>4521424.38</v>
      </c>
      <c r="H38" s="24">
        <v>4756391.01</v>
      </c>
      <c r="I38" s="24">
        <v>7979480.3799999999</v>
      </c>
      <c r="J38" s="24">
        <v>4569695.8</v>
      </c>
      <c r="K38" s="25">
        <v>4599407.3</v>
      </c>
      <c r="L38" s="25">
        <v>5772933.5999999996</v>
      </c>
      <c r="M38" s="25"/>
      <c r="N38" s="25">
        <f>SUM(B38:M38)</f>
        <v>53645361.669999994</v>
      </c>
      <c r="O38" s="25">
        <v>100</v>
      </c>
    </row>
    <row r="39" spans="1:16">
      <c r="A39" s="26" t="s">
        <v>23</v>
      </c>
      <c r="B39" s="57">
        <f t="shared" ref="B39:G39" si="25">SUM(B40:B41)</f>
        <v>4798731.2</v>
      </c>
      <c r="C39" s="57">
        <f t="shared" si="25"/>
        <v>4070362.66</v>
      </c>
      <c r="D39" s="57">
        <f t="shared" si="25"/>
        <v>4314369.6399999997</v>
      </c>
      <c r="E39" s="57">
        <f t="shared" si="25"/>
        <v>4062526</v>
      </c>
      <c r="F39" s="57">
        <f t="shared" si="25"/>
        <v>4197825.5999999996</v>
      </c>
      <c r="G39" s="57">
        <f t="shared" si="25"/>
        <v>4521225.58</v>
      </c>
      <c r="H39" s="57">
        <f t="shared" ref="H39" si="26">SUM(H40:H41)</f>
        <v>4610552.67</v>
      </c>
      <c r="I39" s="57">
        <f t="shared" ref="I39" si="27">SUM(I40:I41)</f>
        <v>8119201.2999999998</v>
      </c>
      <c r="J39" s="27">
        <f t="shared" ref="J39" si="28">SUM(J40:J41)</f>
        <v>4554235.25</v>
      </c>
      <c r="K39" s="27">
        <f t="shared" ref="K39" si="29">SUM(K40:K41)</f>
        <v>4615171.82</v>
      </c>
      <c r="L39" s="27">
        <f t="shared" ref="L39:M39" si="30">SUM(L40:L41)</f>
        <v>5750785.5199999996</v>
      </c>
      <c r="M39" s="27">
        <f t="shared" si="30"/>
        <v>0</v>
      </c>
      <c r="N39" s="28">
        <f>SUM(B39:M39)</f>
        <v>53614987.239999995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>
        <v>4197825.5999999996</v>
      </c>
      <c r="G40" s="30">
        <v>4521225.58</v>
      </c>
      <c r="H40" s="30">
        <v>4610552.67</v>
      </c>
      <c r="I40" s="30">
        <v>8119201.2999999998</v>
      </c>
      <c r="J40" s="30">
        <v>4554235.25</v>
      </c>
      <c r="K40" s="31">
        <v>4615171.82</v>
      </c>
      <c r="L40" s="31">
        <v>5750785.5199999996</v>
      </c>
      <c r="M40" s="31"/>
      <c r="N40" s="31">
        <f>SUM(B40:M40)</f>
        <v>53614987.239999995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1">B4+B5-B13+B37-B39</f>
        <v>58968614.820000008</v>
      </c>
      <c r="C42" s="59">
        <f t="shared" si="31"/>
        <v>64319633.090000004</v>
      </c>
      <c r="D42" s="59">
        <f t="shared" si="31"/>
        <v>67804257.110000014</v>
      </c>
      <c r="E42" s="59">
        <f t="shared" si="31"/>
        <v>72748283.330000013</v>
      </c>
      <c r="F42" s="59">
        <f t="shared" si="31"/>
        <v>78069662.980000019</v>
      </c>
      <c r="G42" s="59">
        <f t="shared" si="31"/>
        <v>79268581.230000019</v>
      </c>
      <c r="H42" s="59">
        <f t="shared" si="31"/>
        <v>79782227.570000008</v>
      </c>
      <c r="I42" s="59">
        <f t="shared" si="31"/>
        <v>82009992.180000007</v>
      </c>
      <c r="J42" s="34">
        <f t="shared" si="31"/>
        <v>83375605.400000021</v>
      </c>
      <c r="K42" s="34">
        <f t="shared" si="31"/>
        <v>86401196.51000002</v>
      </c>
      <c r="L42" s="34">
        <f t="shared" si="31"/>
        <v>88469686.26000002</v>
      </c>
      <c r="M42" s="34">
        <f t="shared" si="31"/>
        <v>88469686.26000002</v>
      </c>
      <c r="N42" s="34">
        <f>M42</f>
        <v>88469686.26000002</v>
      </c>
      <c r="O42" s="35"/>
    </row>
    <row r="43" spans="1:16">
      <c r="A43" s="6" t="s">
        <v>24</v>
      </c>
      <c r="B43" s="60">
        <f t="shared" ref="B43:G43" si="32">SUM(B44:B47)</f>
        <v>16684014.109999999</v>
      </c>
      <c r="C43" s="60">
        <f t="shared" si="32"/>
        <v>17344720.829999998</v>
      </c>
      <c r="D43" s="60">
        <f t="shared" si="32"/>
        <v>20029101.189999998</v>
      </c>
      <c r="E43" s="60">
        <f t="shared" si="32"/>
        <v>21417893.82</v>
      </c>
      <c r="F43" s="60">
        <f t="shared" si="32"/>
        <v>22874871.460000001</v>
      </c>
      <c r="G43" s="60">
        <f t="shared" si="32"/>
        <v>22326154.960000001</v>
      </c>
      <c r="H43" s="60">
        <f t="shared" ref="H43" si="33">SUM(H44:H47)</f>
        <v>22162093.34</v>
      </c>
      <c r="I43" s="60">
        <f t="shared" ref="I43" si="34">SUM(I44:I47)</f>
        <v>23669655.240000002</v>
      </c>
      <c r="J43" s="7">
        <f t="shared" ref="J43" si="35">SUM(J44:J47)</f>
        <v>25392333.309999999</v>
      </c>
      <c r="K43" s="7">
        <f t="shared" ref="K43" si="36">SUM(K44:K47)</f>
        <v>26954220.5</v>
      </c>
      <c r="L43" s="7">
        <f t="shared" ref="L43:M43" si="37">SUM(L44:L47)</f>
        <v>23626899.27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>
        <v>1900000</v>
      </c>
      <c r="G44" s="2">
        <v>2100000</v>
      </c>
      <c r="H44" s="2">
        <v>2100000</v>
      </c>
      <c r="I44" s="2">
        <v>2300000</v>
      </c>
      <c r="J44" s="2">
        <v>2500000</v>
      </c>
      <c r="K44" s="3">
        <v>2800000</v>
      </c>
      <c r="L44" s="3">
        <v>3100000</v>
      </c>
      <c r="M44" s="3"/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>
        <v>4724871.46</v>
      </c>
      <c r="G45" s="2">
        <v>3726154.96</v>
      </c>
      <c r="H45" s="2">
        <v>3562093.34</v>
      </c>
      <c r="I45" s="2">
        <v>4369655.24</v>
      </c>
      <c r="J45" s="2">
        <v>5392333.3099999996</v>
      </c>
      <c r="K45" s="3">
        <v>6404220.5</v>
      </c>
      <c r="L45" s="3">
        <v>7526899.2699999996</v>
      </c>
      <c r="M45" s="3"/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>
        <v>1500000</v>
      </c>
      <c r="H46" s="2">
        <v>1500000</v>
      </c>
      <c r="I46" s="2">
        <v>2000000</v>
      </c>
      <c r="J46" s="2">
        <v>2500000</v>
      </c>
      <c r="K46" s="3">
        <v>2750000</v>
      </c>
      <c r="L46" s="3">
        <v>3000000</v>
      </c>
      <c r="M46" s="3"/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>
        <v>15000000</v>
      </c>
      <c r="H47" s="2">
        <v>15000000</v>
      </c>
      <c r="I47" s="2">
        <v>15000000</v>
      </c>
      <c r="J47" s="2">
        <v>15000000</v>
      </c>
      <c r="K47" s="3">
        <v>15000000</v>
      </c>
      <c r="L47" s="3">
        <v>10000000</v>
      </c>
      <c r="M47" s="3"/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9">SUM(C49:C51)</f>
        <v>3373305.5199999996</v>
      </c>
      <c r="D48" s="60">
        <f t="shared" si="39"/>
        <v>2889130.2800000003</v>
      </c>
      <c r="E48" s="60">
        <f t="shared" si="39"/>
        <v>3385853.47</v>
      </c>
      <c r="F48" s="60">
        <f t="shared" si="39"/>
        <v>3459375.04</v>
      </c>
      <c r="G48" s="60">
        <f t="shared" si="39"/>
        <v>3298353.04</v>
      </c>
      <c r="H48" s="60">
        <f t="shared" si="39"/>
        <v>4267086.01</v>
      </c>
      <c r="I48" s="60">
        <f t="shared" si="39"/>
        <v>4454917.75</v>
      </c>
      <c r="J48" s="60">
        <f t="shared" si="39"/>
        <v>4001650.72</v>
      </c>
      <c r="K48" s="60">
        <f t="shared" si="39"/>
        <v>3866473.4699999997</v>
      </c>
      <c r="L48" s="60">
        <f t="shared" si="39"/>
        <v>3523777.56</v>
      </c>
      <c r="M48" s="60">
        <f t="shared" si="39"/>
        <v>0</v>
      </c>
      <c r="N48" s="60">
        <f t="shared" si="39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>
        <v>924806.88</v>
      </c>
      <c r="G49" s="2">
        <v>934043.3</v>
      </c>
      <c r="H49" s="2">
        <v>2006444.78</v>
      </c>
      <c r="I49" s="2">
        <v>2006444.78</v>
      </c>
      <c r="J49" s="4">
        <v>2110607.4300000002</v>
      </c>
      <c r="K49" s="5">
        <v>2122501.71</v>
      </c>
      <c r="L49" s="5">
        <v>1469295.3</v>
      </c>
      <c r="M49" s="5"/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>
        <v>2245509.08</v>
      </c>
      <c r="G50" s="2">
        <v>2316116.5699999998</v>
      </c>
      <c r="H50" s="2">
        <v>2212448.06</v>
      </c>
      <c r="I50" s="2">
        <v>2400279.7999999998</v>
      </c>
      <c r="J50" s="4">
        <v>1842850.12</v>
      </c>
      <c r="K50" s="5">
        <v>1695778.59</v>
      </c>
      <c r="L50" s="5">
        <v>2006289.09</v>
      </c>
      <c r="M50" s="5"/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>
        <v>289059.08</v>
      </c>
      <c r="G51" s="62">
        <v>48193.17</v>
      </c>
      <c r="H51" s="2">
        <v>48193.17</v>
      </c>
      <c r="I51" s="2">
        <v>48193.17</v>
      </c>
      <c r="J51" s="2">
        <v>48193.17</v>
      </c>
      <c r="K51" s="2">
        <v>48193.17</v>
      </c>
      <c r="L51" s="3">
        <v>48193.17</v>
      </c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40">E42-E43-E48</f>
        <v>47944536.040000014</v>
      </c>
      <c r="F52" s="63">
        <f t="shared" si="40"/>
        <v>51735416.480000019</v>
      </c>
      <c r="G52" s="63">
        <f t="shared" si="40"/>
        <v>53644073.230000019</v>
      </c>
      <c r="H52" s="63">
        <f t="shared" si="40"/>
        <v>53353048.220000006</v>
      </c>
      <c r="I52" s="63">
        <f t="shared" si="40"/>
        <v>53885419.190000005</v>
      </c>
      <c r="J52" s="48">
        <f t="shared" si="40"/>
        <v>53981621.37000002</v>
      </c>
      <c r="K52" s="48">
        <f t="shared" si="40"/>
        <v>55580502.540000021</v>
      </c>
      <c r="L52" s="48">
        <f t="shared" si="40"/>
        <v>61319009.430000022</v>
      </c>
      <c r="M52" s="48">
        <f t="shared" si="40"/>
        <v>88469686.26000002</v>
      </c>
      <c r="N52" s="49">
        <f>M52</f>
        <v>88469686.26000002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2015-12-14T19:32:51Z</dcterms:modified>
</cp:coreProperties>
</file>