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120" yWindow="45" windowWidth="19095" windowHeight="1198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J49" i="1" l="1"/>
  <c r="K4" i="1"/>
  <c r="I49" i="1" l="1"/>
  <c r="I54" i="1" s="1"/>
  <c r="J4" i="1"/>
  <c r="I4" i="1" l="1"/>
  <c r="H49" i="1"/>
  <c r="G49" i="1" l="1"/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K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H4" i="1" l="1"/>
  <c r="H43" i="1" s="1"/>
  <c r="G54" i="1"/>
  <c r="I43" i="1" l="1"/>
  <c r="H54" i="1"/>
  <c r="J43" i="1" l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<sst xmlns="http://schemas.openxmlformats.org/spreadsheetml/2006/main" count="71" uniqueCount="69">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</sst>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J50" sqref="J50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8" width="11.7109375" bestFit="1" customWidth="1"/>
    <col min="9" max="9" width="13.28515625" bestFit="1" customWidth="1"/>
    <col min="10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K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>
        <f t="shared" si="0"/>
        <v>50068880.449999981</v>
      </c>
      <c r="I4" s="17">
        <f t="shared" si="0"/>
        <v>49235859.009999976</v>
      </c>
      <c r="J4" s="17">
        <f t="shared" si="0"/>
        <v>50180262.679999985</v>
      </c>
      <c r="K4" s="17">
        <f t="shared" si="0"/>
        <v>51626693.779999986</v>
      </c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28172639.34</v>
      </c>
      <c r="H5" s="51">
        <f t="shared" si="1"/>
        <v>24920468.32</v>
      </c>
      <c r="I5" s="51">
        <f t="shared" si="1"/>
        <v>23120924.669999994</v>
      </c>
      <c r="J5" s="51">
        <f t="shared" si="1"/>
        <v>23314943.93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218443248.47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>
        <v>32648.46</v>
      </c>
      <c r="H6" s="13">
        <v>32604.400000000001</v>
      </c>
      <c r="I6" s="13">
        <v>32472.22</v>
      </c>
      <c r="J6" s="13">
        <v>32251.919999999998</v>
      </c>
      <c r="K6" s="14"/>
      <c r="L6" s="14"/>
      <c r="M6" s="14"/>
      <c r="N6" s="14">
        <f t="shared" ref="N6:N7" si="2">SUM(B6:M6)</f>
        <v>291677.19999999995</v>
      </c>
      <c r="O6" s="14">
        <f>(N6/N$5)*100</f>
        <v>0.13352539025258892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>
        <v>18265037.870000001</v>
      </c>
      <c r="H8" s="13">
        <v>17805089.510000002</v>
      </c>
      <c r="I8" s="13">
        <v>17506745.899999999</v>
      </c>
      <c r="J8" s="13">
        <v>17748270.109999999</v>
      </c>
      <c r="K8" s="14"/>
      <c r="L8" s="14"/>
      <c r="M8" s="14"/>
      <c r="N8" s="14">
        <f t="shared" ref="N8:N37" si="3">SUM(B8:M8)</f>
        <v>163723162.30000001</v>
      </c>
      <c r="O8" s="14">
        <f>(N8/N$5)*100</f>
        <v>74.94997599913691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>
        <v>391871.06</v>
      </c>
      <c r="H9" s="13">
        <v>388457.37</v>
      </c>
      <c r="I9" s="13">
        <v>362345.38</v>
      </c>
      <c r="J9" s="13">
        <v>380428.58</v>
      </c>
      <c r="K9" s="14"/>
      <c r="L9" s="14"/>
      <c r="M9" s="14"/>
      <c r="N9" s="14">
        <f t="shared" si="3"/>
        <v>3428209.35</v>
      </c>
      <c r="O9" s="14">
        <f t="shared" ref="O9:O12" si="4">(N9/N$5)*100</f>
        <v>1.5693821502891696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/>
      <c r="L10" s="13"/>
      <c r="M10" s="13"/>
      <c r="N10" s="15">
        <f t="shared" si="3"/>
        <v>2807.7</v>
      </c>
      <c r="O10" s="15">
        <f t="shared" si="4"/>
        <v>1.2853223982271975E-3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>
        <v>569051.66</v>
      </c>
      <c r="H11" s="50">
        <v>498184.12</v>
      </c>
      <c r="I11" s="13">
        <v>552435.9</v>
      </c>
      <c r="J11" s="13">
        <v>568978.43000000005</v>
      </c>
      <c r="K11" s="14"/>
      <c r="L11" s="14"/>
      <c r="M11" s="14"/>
      <c r="N11" s="14">
        <f>SUM(B11:M11)</f>
        <v>4413313.07</v>
      </c>
      <c r="O11" s="14">
        <f t="shared" si="4"/>
        <v>2.020347665085243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>
        <v>8914030.2899999991</v>
      </c>
      <c r="H12" s="50">
        <v>6196132.9199999999</v>
      </c>
      <c r="I12" s="13">
        <v>4666925.2699999996</v>
      </c>
      <c r="J12" s="13">
        <v>4585014.8899999997</v>
      </c>
      <c r="K12" s="14"/>
      <c r="L12" s="14"/>
      <c r="M12" s="14"/>
      <c r="N12" s="14">
        <f t="shared" si="3"/>
        <v>45057348.849999994</v>
      </c>
      <c r="O12" s="14">
        <f t="shared" si="4"/>
        <v>20.626569676832087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>
        <v>0</v>
      </c>
      <c r="H13" s="13">
        <v>0</v>
      </c>
      <c r="I13" s="13">
        <v>0</v>
      </c>
      <c r="J13" s="13">
        <v>0</v>
      </c>
      <c r="K13" s="14"/>
      <c r="L13" s="14"/>
      <c r="M13" s="14"/>
      <c r="N13" s="14">
        <f t="shared" ref="N13" si="5">SUM(B13:M13)</f>
        <v>1526730</v>
      </c>
      <c r="O13" s="14">
        <f t="shared" ref="O13" si="6">(N13/N$5)*100</f>
        <v>0.69891379600577319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30796680.779999997</v>
      </c>
      <c r="H14" s="52">
        <f>SUM(H15:H37)</f>
        <v>25751525.150000002</v>
      </c>
      <c r="I14" s="52">
        <f>SUM(I15:I37)</f>
        <v>22175890.239999998</v>
      </c>
      <c r="J14" s="38">
        <f t="shared" si="8"/>
        <v>21866355.410000004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9">
        <f t="shared" si="3"/>
        <v>204426474.15000001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>
        <v>1030600.65</v>
      </c>
      <c r="H15" s="41">
        <v>1035110.41</v>
      </c>
      <c r="I15" s="41">
        <v>1031570.14</v>
      </c>
      <c r="J15" s="41">
        <v>1027946.73</v>
      </c>
      <c r="K15" s="42"/>
      <c r="L15" s="42"/>
      <c r="M15" s="42"/>
      <c r="N15" s="42">
        <f t="shared" si="3"/>
        <v>8879988.9000000004</v>
      </c>
      <c r="O15" s="42">
        <f>(N15/N$14)*100</f>
        <v>4.3438546484366878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>
        <v>150065.47</v>
      </c>
      <c r="H16" s="41">
        <v>28375.16</v>
      </c>
      <c r="I16" s="41">
        <v>0</v>
      </c>
      <c r="J16" s="41">
        <v>211236.45</v>
      </c>
      <c r="K16" s="42"/>
      <c r="L16" s="42"/>
      <c r="M16" s="42"/>
      <c r="N16" s="42">
        <f t="shared" si="3"/>
        <v>732028.79999999993</v>
      </c>
      <c r="O16" s="42">
        <f t="shared" ref="O16:O37" si="9">(N16/N$14)*100</f>
        <v>0.35808904059210372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>
        <v>164027.1</v>
      </c>
      <c r="H17" s="41">
        <v>164473.91</v>
      </c>
      <c r="I17" s="41">
        <v>163526.35</v>
      </c>
      <c r="J17" s="41">
        <v>171192.17</v>
      </c>
      <c r="K17" s="42"/>
      <c r="L17" s="42"/>
      <c r="M17" s="42"/>
      <c r="N17" s="42">
        <f t="shared" si="3"/>
        <v>1406320.91</v>
      </c>
      <c r="O17" s="42">
        <f t="shared" si="9"/>
        <v>0.68793482637092185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>
        <v>42609.91</v>
      </c>
      <c r="H18" s="41">
        <v>42463.99</v>
      </c>
      <c r="I18" s="41">
        <v>42463.99</v>
      </c>
      <c r="J18" s="41">
        <v>42463.99</v>
      </c>
      <c r="K18" s="42"/>
      <c r="L18" s="42"/>
      <c r="M18" s="42"/>
      <c r="N18" s="42">
        <f t="shared" ref="N18" si="10">SUM(B18:M18)</f>
        <v>358930.13</v>
      </c>
      <c r="O18" s="42">
        <f t="shared" ref="O18" si="11">(N18/N$14)*100</f>
        <v>0.17557908362526048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>
        <v>105459.95</v>
      </c>
      <c r="H19" s="41">
        <v>105393.31</v>
      </c>
      <c r="I19" s="41">
        <v>107017.19</v>
      </c>
      <c r="J19" s="41">
        <v>105832.6</v>
      </c>
      <c r="K19" s="42"/>
      <c r="L19" s="42"/>
      <c r="M19" s="42"/>
      <c r="N19" s="42">
        <f t="shared" ref="N19" si="12">SUM(B19:M19)</f>
        <v>829202.4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>
        <v>54450.84</v>
      </c>
      <c r="H20" s="41">
        <v>45426.11</v>
      </c>
      <c r="I20" s="41">
        <v>50278.73</v>
      </c>
      <c r="J20" s="41">
        <v>53767.23</v>
      </c>
      <c r="K20" s="42"/>
      <c r="L20" s="42"/>
      <c r="M20" s="42"/>
      <c r="N20" s="42">
        <f t="shared" si="3"/>
        <v>462791.00999999995</v>
      </c>
      <c r="O20" s="42">
        <f t="shared" si="9"/>
        <v>0.22638506676998321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>
        <v>300351.02</v>
      </c>
      <c r="H21" s="41">
        <v>575832.16</v>
      </c>
      <c r="I21" s="41">
        <v>448777.36</v>
      </c>
      <c r="J21" s="41">
        <v>267958.95</v>
      </c>
      <c r="K21" s="42"/>
      <c r="L21" s="42"/>
      <c r="M21" s="42"/>
      <c r="N21" s="42">
        <f t="shared" si="3"/>
        <v>3979799.58</v>
      </c>
      <c r="O21" s="42">
        <f t="shared" si="9"/>
        <v>1.9468122201627278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>
        <v>2503415.88</v>
      </c>
      <c r="H22" s="41">
        <v>1705814.55</v>
      </c>
      <c r="I22" s="41">
        <v>64525.88</v>
      </c>
      <c r="J22" s="41">
        <v>20361.580000000002</v>
      </c>
      <c r="K22" s="43"/>
      <c r="L22" s="43"/>
      <c r="M22" s="43"/>
      <c r="N22" s="43">
        <f t="shared" si="3"/>
        <v>4304484.46</v>
      </c>
      <c r="O22" s="43">
        <f t="shared" si="9"/>
        <v>2.1056394373076848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>
        <v>73934.929999999993</v>
      </c>
      <c r="H23" s="41">
        <v>72733.759999999995</v>
      </c>
      <c r="I23" s="41">
        <v>436155.43</v>
      </c>
      <c r="J23" s="41">
        <v>122433.59</v>
      </c>
      <c r="K23" s="42"/>
      <c r="L23" s="42"/>
      <c r="M23" s="42"/>
      <c r="N23" s="42">
        <f t="shared" si="3"/>
        <v>1545330.4</v>
      </c>
      <c r="O23" s="42">
        <f t="shared" si="9"/>
        <v>0.7559345757076934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>
        <v>100525.82</v>
      </c>
      <c r="H24" s="41">
        <v>59642.94</v>
      </c>
      <c r="I24" s="41">
        <v>552.98</v>
      </c>
      <c r="J24" s="41">
        <v>6398.17</v>
      </c>
      <c r="K24" s="42"/>
      <c r="L24" s="42"/>
      <c r="M24" s="42"/>
      <c r="N24" s="42">
        <f t="shared" si="3"/>
        <v>216456.40000000002</v>
      </c>
      <c r="O24" s="42">
        <f t="shared" si="9"/>
        <v>0.10588472011759736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>
        <v>436.22</v>
      </c>
      <c r="H25" s="41">
        <v>10157.040000000001</v>
      </c>
      <c r="I25" s="41">
        <v>20314.07</v>
      </c>
      <c r="J25" s="41">
        <v>26437.759999999998</v>
      </c>
      <c r="K25" s="43"/>
      <c r="L25" s="42"/>
      <c r="M25" s="43"/>
      <c r="N25" s="43">
        <f t="shared" si="3"/>
        <v>2643530.6100000003</v>
      </c>
      <c r="O25" s="43">
        <f t="shared" si="9"/>
        <v>1.2931449417164447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>
        <v>0</v>
      </c>
      <c r="H26" s="41">
        <v>260514.57</v>
      </c>
      <c r="I26" s="41">
        <v>0</v>
      </c>
      <c r="J26" s="41">
        <v>121884.42</v>
      </c>
      <c r="K26" s="42"/>
      <c r="L26" s="42"/>
      <c r="M26" s="42"/>
      <c r="N26" s="43">
        <f t="shared" ref="N26" si="13">SUM(B26:M26)</f>
        <v>989292.11</v>
      </c>
      <c r="O26" s="43">
        <f t="shared" ref="O26" si="14">(N26/N$14)*100</f>
        <v>0.48393541693337472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>
        <v>17555465.670000002</v>
      </c>
      <c r="H27" s="41">
        <v>13317723.890000001</v>
      </c>
      <c r="I27" s="41">
        <v>13066816.539999999</v>
      </c>
      <c r="J27" s="41">
        <v>13224781.76</v>
      </c>
      <c r="K27" s="42"/>
      <c r="L27" s="42"/>
      <c r="M27" s="42"/>
      <c r="N27" s="42">
        <f t="shared" si="3"/>
        <v>113549323.71000002</v>
      </c>
      <c r="O27" s="42">
        <f t="shared" si="9"/>
        <v>55.545312407375405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>
        <v>351238.47</v>
      </c>
      <c r="H28" s="41">
        <v>428156.34</v>
      </c>
      <c r="I28" s="41">
        <v>352546.25</v>
      </c>
      <c r="J28" s="41">
        <v>357117.08</v>
      </c>
      <c r="K28" s="42"/>
      <c r="L28" s="42"/>
      <c r="M28" s="42"/>
      <c r="N28" s="42">
        <f t="shared" ref="N28" si="15">SUM(B28:M28)</f>
        <v>3029699.62</v>
      </c>
      <c r="O28" s="42">
        <f t="shared" ref="O28" si="16">(N28/N$14)*100</f>
        <v>1.4820485617615884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41">
        <v>0</v>
      </c>
      <c r="I29" s="41">
        <v>0</v>
      </c>
      <c r="J29" s="41">
        <v>0</v>
      </c>
      <c r="K29" s="41"/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>
        <v>2003542.72</v>
      </c>
      <c r="H30" s="41">
        <v>2017036.66</v>
      </c>
      <c r="I30" s="41">
        <v>2020461.39</v>
      </c>
      <c r="J30" s="41">
        <v>2011049.68</v>
      </c>
      <c r="K30" s="42"/>
      <c r="L30" s="42"/>
      <c r="M30" s="42"/>
      <c r="N30" s="42">
        <f t="shared" si="3"/>
        <v>16790688.200000003</v>
      </c>
      <c r="O30" s="42">
        <f t="shared" si="9"/>
        <v>8.2135585764100512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>
        <v>1116218.07</v>
      </c>
      <c r="H31" s="41">
        <v>684336.45</v>
      </c>
      <c r="I31" s="41">
        <v>888027.71</v>
      </c>
      <c r="J31" s="41">
        <v>780978.67</v>
      </c>
      <c r="K31" s="42"/>
      <c r="L31" s="42"/>
      <c r="M31" s="42"/>
      <c r="N31" s="42">
        <f t="shared" si="3"/>
        <v>6403965.5</v>
      </c>
      <c r="O31" s="42">
        <f t="shared" si="9"/>
        <v>3.1326497835603351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>
        <v>38874.050000000003</v>
      </c>
      <c r="H32" s="41">
        <v>13798.86</v>
      </c>
      <c r="I32" s="41">
        <v>84087.23</v>
      </c>
      <c r="J32" s="41">
        <v>41634.54</v>
      </c>
      <c r="K32" s="42"/>
      <c r="L32" s="42"/>
      <c r="M32" s="42"/>
      <c r="N32" s="42">
        <f t="shared" ref="N32" si="17">SUM(B32:M32)</f>
        <v>356376.04999999993</v>
      </c>
      <c r="O32" s="42">
        <f t="shared" ref="O32" si="18">(N32/N$14)*100</f>
        <v>0.17432969554545338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>
        <v>4525342.17</v>
      </c>
      <c r="H33" s="41">
        <v>4532308.5999999996</v>
      </c>
      <c r="I33" s="41">
        <v>2704052.74</v>
      </c>
      <c r="J33" s="41">
        <v>2628927.75</v>
      </c>
      <c r="K33" s="43"/>
      <c r="L33" s="43"/>
      <c r="M33" s="43"/>
      <c r="N33" s="43">
        <f t="shared" si="3"/>
        <v>29980359.5</v>
      </c>
      <c r="O33" s="43">
        <f t="shared" si="9"/>
        <v>14.665595356304785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>
        <v>71536.87</v>
      </c>
      <c r="H34" s="41">
        <v>60292.44</v>
      </c>
      <c r="I34" s="41">
        <v>67807.28</v>
      </c>
      <c r="J34" s="41">
        <v>39246.19</v>
      </c>
      <c r="K34" s="42"/>
      <c r="L34" s="42"/>
      <c r="M34" s="42"/>
      <c r="N34" s="42">
        <f t="shared" si="3"/>
        <v>454838.2</v>
      </c>
      <c r="O34" s="42">
        <f t="shared" si="9"/>
        <v>0.22249476340635696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>
        <v>0</v>
      </c>
      <c r="H35" s="41">
        <v>0</v>
      </c>
      <c r="I35" s="41">
        <v>0</v>
      </c>
      <c r="J35" s="41">
        <v>0</v>
      </c>
      <c r="K35" s="41"/>
      <c r="L35" s="41"/>
      <c r="M35" s="41"/>
      <c r="N35" s="43">
        <f t="shared" si="3"/>
        <v>2978514.7</v>
      </c>
      <c r="O35" s="43">
        <f t="shared" si="9"/>
        <v>1.457010258766428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>
        <v>608584.97</v>
      </c>
      <c r="H36" s="41">
        <v>591934</v>
      </c>
      <c r="I36" s="41">
        <v>626908.98</v>
      </c>
      <c r="J36" s="41">
        <v>604706.1</v>
      </c>
      <c r="K36" s="42"/>
      <c r="L36" s="42"/>
      <c r="M36" s="42"/>
      <c r="N36" s="42">
        <f t="shared" ref="N36" si="19">SUM(B36:M36)</f>
        <v>4534552.96</v>
      </c>
      <c r="O36" s="42">
        <f t="shared" ref="O36" si="20">(N36/N$14)*100</f>
        <v>2.2181828351022315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>
        <v>0</v>
      </c>
      <c r="J37" s="41">
        <v>0</v>
      </c>
      <c r="K37" s="42"/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5268881</v>
      </c>
      <c r="H38" s="55">
        <f t="shared" ref="H38" si="22">SUM(H39)</f>
        <v>5796634.5999999996</v>
      </c>
      <c r="I38" s="55">
        <f t="shared" ref="I38" si="23">SUM(I39)</f>
        <v>5148773.75</v>
      </c>
      <c r="J38" s="21">
        <f t="shared" ref="J38" si="24">SUM(J39)</f>
        <v>5122518.5199999996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47115623.170000002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>
        <v>5268881</v>
      </c>
      <c r="H39" s="24">
        <v>5796634.5999999996</v>
      </c>
      <c r="I39" s="24">
        <v>5148773.75</v>
      </c>
      <c r="J39" s="24">
        <v>5122518.5199999996</v>
      </c>
      <c r="K39" s="25"/>
      <c r="L39" s="25"/>
      <c r="M39" s="25"/>
      <c r="N39" s="25">
        <f>SUM(B39:M39)</f>
        <v>47115623.170000002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5258861.1500000004</v>
      </c>
      <c r="H40" s="57">
        <f t="shared" ref="H40" si="28">SUM(H41:H42)</f>
        <v>5798599.21</v>
      </c>
      <c r="I40" s="57">
        <f t="shared" ref="I40" si="29">SUM(I41:I42)</f>
        <v>5149404.51</v>
      </c>
      <c r="J40" s="27">
        <f t="shared" ref="J40" si="30">SUM(J41:J42)</f>
        <v>5124675.9400000004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47124575.389999993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>
        <v>5258861.1500000004</v>
      </c>
      <c r="H41" s="30">
        <v>5798599.21</v>
      </c>
      <c r="I41" s="30">
        <v>5149404.51</v>
      </c>
      <c r="J41" s="30">
        <v>5124675.9400000004</v>
      </c>
      <c r="K41" s="31"/>
      <c r="L41" s="31"/>
      <c r="M41" s="31"/>
      <c r="N41" s="31">
        <f>SUM(B41:M41)</f>
        <v>47124575.389999993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50068880.449999981</v>
      </c>
      <c r="H43" s="59">
        <f t="shared" si="33"/>
        <v>49235859.009999976</v>
      </c>
      <c r="I43" s="59">
        <f t="shared" si="33"/>
        <v>50180262.679999985</v>
      </c>
      <c r="J43" s="34">
        <f t="shared" si="33"/>
        <v>51626693.779999986</v>
      </c>
      <c r="K43" s="34">
        <f t="shared" si="33"/>
        <v>51626693.779999986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32727862.199999999</v>
      </c>
      <c r="H44" s="60">
        <f t="shared" ref="H44" si="35">SUM(H45:H48)</f>
        <v>17319726.57</v>
      </c>
      <c r="I44" s="60">
        <f t="shared" ref="I44" si="36">SUM(I45:I48)</f>
        <v>18796020</v>
      </c>
      <c r="J44" s="7">
        <f t="shared" ref="J44" si="37">SUM(J45:J48)</f>
        <v>20218350.490000002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>
        <v>2250000</v>
      </c>
      <c r="K45" s="3"/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>
        <v>4227862.2</v>
      </c>
      <c r="H46" s="2">
        <v>3669726.57</v>
      </c>
      <c r="I46" s="2">
        <v>4696020</v>
      </c>
      <c r="J46" s="2">
        <v>5768350.4900000002</v>
      </c>
      <c r="K46" s="3"/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>
        <v>17000000</v>
      </c>
      <c r="H47" s="2">
        <v>1900000</v>
      </c>
      <c r="I47" s="2">
        <v>2100000</v>
      </c>
      <c r="J47" s="2">
        <v>2200000</v>
      </c>
      <c r="K47" s="3"/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>
        <v>10000000</v>
      </c>
      <c r="H48" s="2">
        <v>10000000</v>
      </c>
      <c r="I48" s="2">
        <v>10000000</v>
      </c>
      <c r="J48" s="2">
        <v>10000000</v>
      </c>
      <c r="K48" s="3"/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>SUM(E50:E53)</f>
        <v>8401640.9500000011</v>
      </c>
      <c r="F49" s="60">
        <f>SUM(F50:F53)</f>
        <v>4152807.57</v>
      </c>
      <c r="G49" s="60">
        <f>SUM(G50:G53)</f>
        <v>4036985.2800000003</v>
      </c>
      <c r="H49" s="60">
        <f>SUM(H50:H53)</f>
        <v>4139826.91</v>
      </c>
      <c r="I49" s="60">
        <f>SUM(I50:I53)</f>
        <v>4087371.37</v>
      </c>
      <c r="J49" s="60">
        <f>SUM(J50:J53)</f>
        <v>4491096.51</v>
      </c>
      <c r="K49" s="60">
        <f t="shared" si="41"/>
        <v>0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1">
        <v>1637009.05</v>
      </c>
      <c r="H50" s="61">
        <v>1741815.29</v>
      </c>
      <c r="I50" s="61">
        <v>1689990.51</v>
      </c>
      <c r="J50" s="61">
        <v>2095873.07</v>
      </c>
      <c r="K50" s="66"/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61">
        <v>2267525.77</v>
      </c>
      <c r="H51" s="61">
        <v>2267525.77</v>
      </c>
      <c r="I51" s="2">
        <v>2267525.77</v>
      </c>
      <c r="J51" s="4">
        <v>2267525.77</v>
      </c>
      <c r="K51" s="5"/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61">
        <v>132450.46</v>
      </c>
      <c r="H52" s="61">
        <v>130485.85</v>
      </c>
      <c r="I52" s="2">
        <v>129855.09</v>
      </c>
      <c r="J52" s="4">
        <v>127697.67</v>
      </c>
      <c r="K52" s="5"/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1">
        <v>0</v>
      </c>
      <c r="H53" s="61" t="s">
        <v>68</v>
      </c>
      <c r="I53" s="2" t="s">
        <v>68</v>
      </c>
      <c r="J53" s="2">
        <v>0</v>
      </c>
      <c r="K53" s="2"/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2">E43-E44-E49</f>
        <v>19882021.649999984</v>
      </c>
      <c r="F54" s="63">
        <f t="shared" si="42"/>
        <v>30655611.849999987</v>
      </c>
      <c r="G54" s="63">
        <f t="shared" si="42"/>
        <v>13304032.96999998</v>
      </c>
      <c r="H54" s="63">
        <f t="shared" si="42"/>
        <v>27776305.529999975</v>
      </c>
      <c r="I54" s="63">
        <f>I43-I44-I49</f>
        <v>27296871.309999984</v>
      </c>
      <c r="J54" s="48">
        <f t="shared" si="42"/>
        <v>26917246.779999986</v>
      </c>
      <c r="K54" s="48">
        <f t="shared" si="42"/>
        <v>51626693.779999986</v>
      </c>
      <c r="L54" s="48">
        <f t="shared" si="42"/>
        <v>0</v>
      </c>
      <c r="M54" s="48">
        <f t="shared" si="42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5" x14ac:dyDescent="0.25">
      <c r="C57" s="64"/>
    </row>
    <row r="58" spans="1:15" x14ac:dyDescent="0.25">
      <c r="I58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2016-10-13T20:37:40Z</dcterms:modified>
</cp:coreProperties>
</file>