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4" i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<sst xmlns="http://schemas.openxmlformats.org/spreadsheetml/2006/main" count="67" uniqueCount="66">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</sst>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" sqref="F4:G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>B42</f>
        <v>58968614.820000008</v>
      </c>
      <c r="D4" s="17">
        <f>C42</f>
        <v>64319633.090000004</v>
      </c>
      <c r="E4" s="17">
        <f>D42</f>
        <v>67804257.110000014</v>
      </c>
      <c r="F4" s="17">
        <f>E42</f>
        <v>72748283.330000013</v>
      </c>
      <c r="G4" s="17">
        <f>F42</f>
        <v>78069662.980000019</v>
      </c>
      <c r="H4" s="17"/>
      <c r="I4" s="17"/>
      <c r="J4" s="17"/>
      <c r="K4" s="17"/>
      <c r="L4" s="17"/>
      <c r="M4" s="17"/>
      <c r="N4" s="17">
        <f>M4</f>
        <v>0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0">SUM(F6:F12)</f>
        <v>23045452.990000002</v>
      </c>
      <c r="G5" s="51">
        <f t="shared" si="0"/>
        <v>0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  <c r="N5" s="11">
        <f>SUM(B5:M5)</f>
        <v>113919729.36000001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/>
      <c r="H6" s="13"/>
      <c r="I6" s="13"/>
      <c r="J6" s="13"/>
      <c r="K6" s="14"/>
      <c r="L6" s="14"/>
      <c r="M6" s="14"/>
      <c r="N6" s="14">
        <f t="shared" ref="N6" si="1">SUM(B6:M6)</f>
        <v>167075.51999999999</v>
      </c>
      <c r="O6" s="14">
        <f>(N6/N$5)*100</f>
        <v>0.14666074168068052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/>
      <c r="H7" s="13"/>
      <c r="I7" s="13"/>
      <c r="J7" s="13"/>
      <c r="K7" s="14"/>
      <c r="L7" s="14"/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/>
      <c r="H8" s="13"/>
      <c r="I8" s="13"/>
      <c r="J8" s="13"/>
      <c r="K8" s="14"/>
      <c r="L8" s="14"/>
      <c r="M8" s="14"/>
      <c r="N8" s="14">
        <f t="shared" ref="N8:N36" si="2">SUM(B8:M8)</f>
        <v>89544279.770000011</v>
      </c>
      <c r="O8" s="14">
        <f>(N8/N$5)*100</f>
        <v>78.60296041173811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/>
      <c r="H9" s="13"/>
      <c r="I9" s="13"/>
      <c r="J9" s="13"/>
      <c r="K9" s="14"/>
      <c r="L9" s="14"/>
      <c r="M9" s="14"/>
      <c r="N9" s="14">
        <f t="shared" si="2"/>
        <v>2970012.2699999996</v>
      </c>
      <c r="O9" s="14">
        <f t="shared" ref="O9:O12" si="3">(N9/N$5)*100</f>
        <v>2.6071096610617852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/>
      <c r="H10" s="13"/>
      <c r="I10" s="13"/>
      <c r="J10" s="13"/>
      <c r="K10" s="13"/>
      <c r="L10" s="13"/>
      <c r="M10" s="13"/>
      <c r="N10" s="15">
        <f t="shared" si="2"/>
        <v>28592.469999999998</v>
      </c>
      <c r="O10" s="15">
        <f t="shared" si="3"/>
        <v>2.5098786804210498E-2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/>
      <c r="H11" s="50"/>
      <c r="I11" s="13"/>
      <c r="J11" s="13"/>
      <c r="K11" s="14"/>
      <c r="L11" s="14"/>
      <c r="M11" s="14"/>
      <c r="N11" s="14">
        <f>SUM(B11:M11)</f>
        <v>2925146.6</v>
      </c>
      <c r="O11" s="14">
        <f t="shared" si="3"/>
        <v>2.5677260790852001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/>
      <c r="H12" s="50"/>
      <c r="I12" s="13"/>
      <c r="J12" s="13"/>
      <c r="K12" s="14"/>
      <c r="L12" s="14"/>
      <c r="M12" s="14"/>
      <c r="N12" s="14">
        <f t="shared" si="2"/>
        <v>18284622.73</v>
      </c>
      <c r="O12" s="14">
        <f t="shared" si="3"/>
        <v>16.05044431963001</v>
      </c>
    </row>
    <row r="13" spans="1:15">
      <c r="A13" s="37" t="s">
        <v>5</v>
      </c>
      <c r="B13" s="52">
        <f>SUM(B14:B36)</f>
        <v>19785803.629999995</v>
      </c>
      <c r="C13" s="52">
        <f t="shared" ref="C13:D13" si="4">SUM(C14:C36)</f>
        <v>17689787.960000001</v>
      </c>
      <c r="D13" s="52">
        <f t="shared" si="4"/>
        <v>18460314.710000001</v>
      </c>
      <c r="E13" s="52">
        <f t="shared" ref="E13:M13" si="5">SUM(E14:E36)</f>
        <v>16878315.990000002</v>
      </c>
      <c r="F13" s="52">
        <f t="shared" si="5"/>
        <v>17722609.699999999</v>
      </c>
      <c r="G13" s="52">
        <f t="shared" si="5"/>
        <v>0</v>
      </c>
      <c r="H13" s="52">
        <f>SUM(H14:H36)</f>
        <v>0</v>
      </c>
      <c r="I13" s="52">
        <f>SUM(I14:I36)</f>
        <v>0</v>
      </c>
      <c r="J13" s="38">
        <f t="shared" si="5"/>
        <v>0</v>
      </c>
      <c r="K13" s="38">
        <f t="shared" si="5"/>
        <v>0</v>
      </c>
      <c r="L13" s="38">
        <f t="shared" si="5"/>
        <v>0</v>
      </c>
      <c r="M13" s="38">
        <f t="shared" si="5"/>
        <v>0</v>
      </c>
      <c r="N13" s="39">
        <f t="shared" si="2"/>
        <v>90536831.989999995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/>
      <c r="H14" s="41"/>
      <c r="I14" s="41"/>
      <c r="J14" s="41"/>
      <c r="K14" s="42"/>
      <c r="L14" s="42"/>
      <c r="M14" s="42"/>
      <c r="N14" s="42">
        <f t="shared" si="2"/>
        <v>4333768.53</v>
      </c>
      <c r="O14" s="42">
        <f>(N14/N$13)*100</f>
        <v>4.7867463823769256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/>
      <c r="H15" s="41"/>
      <c r="I15" s="41"/>
      <c r="J15" s="41"/>
      <c r="K15" s="42"/>
      <c r="L15" s="42"/>
      <c r="M15" s="42"/>
      <c r="N15" s="42">
        <f t="shared" si="2"/>
        <v>303567.39</v>
      </c>
      <c r="O15" s="42">
        <f t="shared" ref="O15:O36" si="6">(N15/N$13)*100</f>
        <v>0.33529711977720816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/>
      <c r="H16" s="41"/>
      <c r="I16" s="41"/>
      <c r="J16" s="41"/>
      <c r="K16" s="42"/>
      <c r="L16" s="42"/>
      <c r="M16" s="42"/>
      <c r="N16" s="42">
        <f t="shared" si="2"/>
        <v>642967.15</v>
      </c>
      <c r="O16" s="42">
        <f t="shared" si="6"/>
        <v>0.71017191110797573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/>
      <c r="H17" s="41"/>
      <c r="I17" s="41"/>
      <c r="J17" s="41"/>
      <c r="K17" s="42"/>
      <c r="L17" s="42"/>
      <c r="M17" s="42"/>
      <c r="N17" s="42">
        <f t="shared" ref="N17" si="7">SUM(B17:M17)</f>
        <v>212874.37</v>
      </c>
      <c r="O17" s="42">
        <f t="shared" ref="O17" si="8">(N17/N$13)*100</f>
        <v>0.23512460655074882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/>
      <c r="H18" s="41"/>
      <c r="I18" s="41"/>
      <c r="J18" s="41"/>
      <c r="K18" s="42"/>
      <c r="L18" s="42"/>
      <c r="M18" s="42"/>
      <c r="N18" s="42">
        <f t="shared" ref="N18" si="9">SUM(B18:M18)</f>
        <v>374700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/>
      <c r="H19" s="41"/>
      <c r="I19" s="41"/>
      <c r="J19" s="41"/>
      <c r="K19" s="42"/>
      <c r="L19" s="42"/>
      <c r="M19" s="42"/>
      <c r="N19" s="42">
        <f t="shared" si="2"/>
        <v>308698.06</v>
      </c>
      <c r="O19" s="42">
        <f t="shared" si="6"/>
        <v>0.34096406204504309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/>
      <c r="H20" s="41"/>
      <c r="I20" s="41"/>
      <c r="J20" s="41"/>
      <c r="K20" s="42"/>
      <c r="L20" s="42"/>
      <c r="M20" s="42"/>
      <c r="N20" s="42">
        <f t="shared" si="2"/>
        <v>1139899.7300000002</v>
      </c>
      <c r="O20" s="42">
        <f t="shared" si="6"/>
        <v>1.2590453022764312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/>
      <c r="H21" s="41"/>
      <c r="I21" s="41"/>
      <c r="J21" s="41"/>
      <c r="K21" s="43"/>
      <c r="L21" s="43"/>
      <c r="M21" s="43"/>
      <c r="N21" s="43">
        <f t="shared" si="2"/>
        <v>15833.050000000001</v>
      </c>
      <c r="O21" s="43">
        <f t="shared" si="6"/>
        <v>1.7487965562732299E-2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/>
      <c r="H22" s="41"/>
      <c r="I22" s="41"/>
      <c r="J22" s="41"/>
      <c r="K22" s="42"/>
      <c r="L22" s="42"/>
      <c r="M22" s="42"/>
      <c r="N22" s="42">
        <f t="shared" si="2"/>
        <v>180965.42</v>
      </c>
      <c r="O22" s="42">
        <f t="shared" si="6"/>
        <v>0.19988044205035588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/>
      <c r="H23" s="41"/>
      <c r="I23" s="41"/>
      <c r="J23" s="41"/>
      <c r="K23" s="42"/>
      <c r="L23" s="42"/>
      <c r="M23" s="42"/>
      <c r="N23" s="42">
        <f t="shared" si="2"/>
        <v>45038.98</v>
      </c>
      <c r="O23" s="42">
        <f t="shared" si="6"/>
        <v>4.9746582700148673E-2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/>
      <c r="H24" s="41"/>
      <c r="I24" s="41"/>
      <c r="J24" s="41"/>
      <c r="K24" s="43"/>
      <c r="L24" s="42"/>
      <c r="M24" s="43"/>
      <c r="N24" s="43">
        <f t="shared" si="2"/>
        <v>2325165.3900000006</v>
      </c>
      <c r="O24" s="43">
        <f t="shared" si="6"/>
        <v>2.5681983109999038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/>
      <c r="H25" s="41"/>
      <c r="I25" s="41"/>
      <c r="J25" s="41"/>
      <c r="K25" s="42"/>
      <c r="L25" s="42"/>
      <c r="M25" s="42"/>
      <c r="N25" s="43">
        <f t="shared" ref="N25" si="10">SUM(B25:M25)</f>
        <v>372022.28</v>
      </c>
      <c r="O25" s="43">
        <f t="shared" ref="O25" si="11">(N25/N$13)*100</f>
        <v>0.41090711020360288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/>
      <c r="H26" s="41"/>
      <c r="I26" s="41"/>
      <c r="J26" s="41"/>
      <c r="K26" s="42"/>
      <c r="L26" s="42"/>
      <c r="M26" s="42"/>
      <c r="N26" s="42">
        <f t="shared" si="2"/>
        <v>55060901.349999994</v>
      </c>
      <c r="O26" s="42">
        <f t="shared" si="6"/>
        <v>60.816023865382874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/>
      <c r="H27" s="41"/>
      <c r="I27" s="41"/>
      <c r="J27" s="41"/>
      <c r="K27" s="42"/>
      <c r="L27" s="42"/>
      <c r="M27" s="42"/>
      <c r="N27" s="42">
        <f t="shared" ref="N27" si="12">SUM(B27:M27)</f>
        <v>1445775.8</v>
      </c>
      <c r="O27" s="42">
        <f t="shared" ref="O27" si="13">(N27/N$13)*100</f>
        <v>1.5968924118746384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/>
      <c r="H28" s="41"/>
      <c r="I28" s="41"/>
      <c r="J28" s="41"/>
      <c r="K28" s="41"/>
      <c r="L28" s="41"/>
      <c r="M28" s="41"/>
      <c r="N28" s="43">
        <f t="shared" si="2"/>
        <v>0</v>
      </c>
      <c r="O28" s="43">
        <f t="shared" si="6"/>
        <v>0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/>
      <c r="H29" s="41"/>
      <c r="I29" s="41"/>
      <c r="J29" s="41"/>
      <c r="K29" s="42"/>
      <c r="L29" s="42"/>
      <c r="M29" s="42"/>
      <c r="N29" s="42">
        <f t="shared" si="2"/>
        <v>7472252.4199999999</v>
      </c>
      <c r="O29" s="42">
        <f t="shared" si="6"/>
        <v>8.2532735636534387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/>
      <c r="H30" s="41"/>
      <c r="I30" s="41"/>
      <c r="J30" s="41"/>
      <c r="K30" s="42"/>
      <c r="L30" s="42"/>
      <c r="M30" s="42"/>
      <c r="N30" s="42">
        <f t="shared" si="2"/>
        <v>1695656.71</v>
      </c>
      <c r="O30" s="42">
        <f t="shared" si="6"/>
        <v>1.8728915875776273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/>
      <c r="H31" s="41"/>
      <c r="I31" s="41"/>
      <c r="J31" s="41"/>
      <c r="K31" s="42"/>
      <c r="L31" s="42"/>
      <c r="M31" s="42"/>
      <c r="N31" s="42">
        <f t="shared" ref="N31" si="14">SUM(B31:M31)</f>
        <v>206727.18</v>
      </c>
      <c r="O31" s="42">
        <f t="shared" ref="O31" si="15">(N31/N$13)*100</f>
        <v>0.22833489471205873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/>
      <c r="H32" s="41"/>
      <c r="I32" s="41"/>
      <c r="J32" s="41"/>
      <c r="K32" s="43"/>
      <c r="L32" s="43"/>
      <c r="M32" s="43"/>
      <c r="N32" s="43">
        <f t="shared" si="2"/>
        <v>10627128.49</v>
      </c>
      <c r="O32" s="43">
        <f t="shared" si="6"/>
        <v>11.737906282355661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/>
      <c r="H33" s="41"/>
      <c r="I33" s="41"/>
      <c r="J33" s="41"/>
      <c r="K33" s="42"/>
      <c r="L33" s="42"/>
      <c r="M33" s="42"/>
      <c r="N33" s="42">
        <f t="shared" si="2"/>
        <v>216287.02999999997</v>
      </c>
      <c r="O33" s="42">
        <f t="shared" si="6"/>
        <v>0.23889396751135425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/>
      <c r="H34" s="41"/>
      <c r="I34" s="41"/>
      <c r="J34" s="41"/>
      <c r="K34" s="41"/>
      <c r="L34" s="41"/>
      <c r="M34" s="41"/>
      <c r="N34" s="43">
        <f t="shared" si="2"/>
        <v>1635348.68</v>
      </c>
      <c r="O34" s="43">
        <f t="shared" si="6"/>
        <v>1.8062799902040176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/>
      <c r="H35" s="41"/>
      <c r="I35" s="41"/>
      <c r="J35" s="41"/>
      <c r="K35" s="42"/>
      <c r="L35" s="42"/>
      <c r="M35" s="42"/>
      <c r="N35" s="42">
        <f t="shared" ref="N35" si="16">SUM(B35:M35)</f>
        <v>1921253.98</v>
      </c>
      <c r="O35" s="42">
        <f t="shared" ref="O35" si="17">(N35/N$13)*100</f>
        <v>2.1220689279388605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/>
      <c r="H36" s="41"/>
      <c r="I36" s="41"/>
      <c r="J36" s="41"/>
      <c r="K36" s="42"/>
      <c r="L36" s="42"/>
      <c r="M36" s="42"/>
      <c r="N36" s="42">
        <f t="shared" si="2"/>
        <v>0</v>
      </c>
      <c r="O36" s="42">
        <f t="shared" si="6"/>
        <v>0</v>
      </c>
      <c r="P36" s="9"/>
    </row>
    <row r="37" spans="1:16">
      <c r="A37" s="20" t="s">
        <v>21</v>
      </c>
      <c r="B37" s="55">
        <f t="shared" ref="B37:G37" si="18">SUM(B38)</f>
        <v>4756121.09</v>
      </c>
      <c r="C37" s="55">
        <f t="shared" si="18"/>
        <v>4118314.95</v>
      </c>
      <c r="D37" s="55">
        <f t="shared" si="18"/>
        <v>4250304.92</v>
      </c>
      <c r="E37" s="55">
        <f t="shared" si="18"/>
        <v>4124926.28</v>
      </c>
      <c r="F37" s="55">
        <f t="shared" si="18"/>
        <v>4196361.96</v>
      </c>
      <c r="G37" s="55">
        <f t="shared" si="18"/>
        <v>0</v>
      </c>
      <c r="H37" s="55">
        <f t="shared" ref="H37" si="19">SUM(H38)</f>
        <v>0</v>
      </c>
      <c r="I37" s="55">
        <f t="shared" ref="I37" si="20">SUM(I38)</f>
        <v>0</v>
      </c>
      <c r="J37" s="21">
        <f t="shared" ref="J37" si="21">SUM(J38)</f>
        <v>0</v>
      </c>
      <c r="K37" s="21">
        <f t="shared" ref="K37" si="22">SUM(K38)</f>
        <v>0</v>
      </c>
      <c r="L37" s="21">
        <f t="shared" ref="L37:M37" si="23">SUM(L38)</f>
        <v>0</v>
      </c>
      <c r="M37" s="21">
        <f t="shared" si="23"/>
        <v>0</v>
      </c>
      <c r="N37" s="22">
        <f>SUM(B37:M37)</f>
        <v>21446029.199999999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/>
      <c r="H38" s="24"/>
      <c r="I38" s="24"/>
      <c r="J38" s="24"/>
      <c r="K38" s="25"/>
      <c r="L38" s="25"/>
      <c r="M38" s="25"/>
      <c r="N38" s="25">
        <f>SUM(B38:M38)</f>
        <v>21446029.199999999</v>
      </c>
      <c r="O38" s="25">
        <v>100</v>
      </c>
    </row>
    <row r="39" spans="1:16">
      <c r="A39" s="26" t="s">
        <v>23</v>
      </c>
      <c r="B39" s="57">
        <f t="shared" ref="B39:G39" si="24">SUM(B40:B41)</f>
        <v>4798731.2</v>
      </c>
      <c r="C39" s="57">
        <f t="shared" si="24"/>
        <v>4070362.66</v>
      </c>
      <c r="D39" s="57">
        <f t="shared" si="24"/>
        <v>4314369.6399999997</v>
      </c>
      <c r="E39" s="57">
        <f t="shared" si="24"/>
        <v>4062526</v>
      </c>
      <c r="F39" s="57">
        <f t="shared" si="24"/>
        <v>4197825.5999999996</v>
      </c>
      <c r="G39" s="57">
        <f t="shared" si="24"/>
        <v>0</v>
      </c>
      <c r="H39" s="57">
        <f t="shared" ref="H39" si="25">SUM(H40:H41)</f>
        <v>0</v>
      </c>
      <c r="I39" s="57">
        <f t="shared" ref="I39" si="26">SUM(I40:I41)</f>
        <v>0</v>
      </c>
      <c r="J39" s="27">
        <f t="shared" ref="J39" si="27">SUM(J40:J41)</f>
        <v>0</v>
      </c>
      <c r="K39" s="27">
        <f t="shared" ref="K39" si="28">SUM(K40:K41)</f>
        <v>0</v>
      </c>
      <c r="L39" s="27">
        <f t="shared" ref="L39:M39" si="29">SUM(L40:L41)</f>
        <v>0</v>
      </c>
      <c r="M39" s="27">
        <f t="shared" si="29"/>
        <v>0</v>
      </c>
      <c r="N39" s="28">
        <f>SUM(B39:M39)</f>
        <v>21443815.100000001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/>
      <c r="H40" s="30"/>
      <c r="I40" s="30"/>
      <c r="J40" s="30"/>
      <c r="K40" s="31"/>
      <c r="L40" s="31"/>
      <c r="M40" s="31"/>
      <c r="N40" s="31">
        <f>SUM(B40:M40)</f>
        <v>21443815.100000001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0">B4+B5-B13+B37-B39</f>
        <v>58968614.820000008</v>
      </c>
      <c r="C42" s="59">
        <f t="shared" si="30"/>
        <v>64319633.090000004</v>
      </c>
      <c r="D42" s="59">
        <f t="shared" si="30"/>
        <v>67804257.110000014</v>
      </c>
      <c r="E42" s="59">
        <f t="shared" si="30"/>
        <v>72748283.330000013</v>
      </c>
      <c r="F42" s="59">
        <f t="shared" si="30"/>
        <v>78069662.980000019</v>
      </c>
      <c r="G42" s="59">
        <f t="shared" si="30"/>
        <v>78069662.980000019</v>
      </c>
      <c r="H42" s="59">
        <f t="shared" si="30"/>
        <v>0</v>
      </c>
      <c r="I42" s="59">
        <f t="shared" si="30"/>
        <v>0</v>
      </c>
      <c r="J42" s="34">
        <f t="shared" si="30"/>
        <v>0</v>
      </c>
      <c r="K42" s="34">
        <f t="shared" si="30"/>
        <v>0</v>
      </c>
      <c r="L42" s="34">
        <f t="shared" si="30"/>
        <v>0</v>
      </c>
      <c r="M42" s="34">
        <f t="shared" si="30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1">SUM(B44:B47)</f>
        <v>16684014.109999999</v>
      </c>
      <c r="C43" s="60">
        <f t="shared" si="31"/>
        <v>17344720.829999998</v>
      </c>
      <c r="D43" s="60">
        <f t="shared" si="31"/>
        <v>20029101.189999998</v>
      </c>
      <c r="E43" s="60">
        <f t="shared" si="31"/>
        <v>21417893.82</v>
      </c>
      <c r="F43" s="60">
        <f t="shared" si="31"/>
        <v>22874871.460000001</v>
      </c>
      <c r="G43" s="60">
        <f t="shared" si="31"/>
        <v>0</v>
      </c>
      <c r="H43" s="60">
        <f t="shared" ref="H43" si="32">SUM(H44:H47)</f>
        <v>0</v>
      </c>
      <c r="I43" s="60">
        <f t="shared" ref="I43" si="33">SUM(I44:I47)</f>
        <v>0</v>
      </c>
      <c r="J43" s="7">
        <f t="shared" ref="J43" si="34">SUM(J44:J47)</f>
        <v>0</v>
      </c>
      <c r="K43" s="7">
        <f t="shared" ref="K43" si="35">SUM(K44:K47)</f>
        <v>0</v>
      </c>
      <c r="L43" s="7">
        <f t="shared" ref="L43:M43" si="36">SUM(L44:L47)</f>
        <v>0</v>
      </c>
      <c r="M43" s="7">
        <f t="shared" si="36"/>
        <v>0</v>
      </c>
      <c r="N43" s="7">
        <f t="shared" ref="N43" si="37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/>
      <c r="H45" s="2"/>
      <c r="I45" s="2"/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/>
      <c r="H46" s="2"/>
      <c r="I46" s="2"/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/>
      <c r="H47" s="2"/>
      <c r="I47" s="2"/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8">SUM(C49:C51)</f>
        <v>3373305.5199999996</v>
      </c>
      <c r="D48" s="60">
        <f t="shared" si="38"/>
        <v>2889130.2800000003</v>
      </c>
      <c r="E48" s="60">
        <f t="shared" si="38"/>
        <v>3385853.47</v>
      </c>
      <c r="F48" s="60">
        <f t="shared" si="38"/>
        <v>3459375.04</v>
      </c>
      <c r="G48" s="60">
        <f t="shared" si="38"/>
        <v>0</v>
      </c>
      <c r="H48" s="60">
        <f t="shared" si="38"/>
        <v>0</v>
      </c>
      <c r="I48" s="60">
        <f t="shared" si="38"/>
        <v>0</v>
      </c>
      <c r="J48" s="60">
        <f t="shared" si="38"/>
        <v>0</v>
      </c>
      <c r="K48" s="60">
        <f t="shared" si="38"/>
        <v>0</v>
      </c>
      <c r="L48" s="60">
        <f t="shared" si="38"/>
        <v>0</v>
      </c>
      <c r="M48" s="60">
        <f t="shared" si="38"/>
        <v>0</v>
      </c>
      <c r="N48" s="60">
        <f t="shared" si="38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/>
      <c r="H49" s="2"/>
      <c r="I49" s="2"/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/>
      <c r="H50" s="2"/>
      <c r="I50" s="2"/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/>
      <c r="H51" s="2"/>
      <c r="I51" s="2"/>
      <c r="J51" s="2"/>
      <c r="K51" s="2"/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39">E42-E43-E48</f>
        <v>47944536.040000014</v>
      </c>
      <c r="F52" s="63">
        <f t="shared" si="39"/>
        <v>51735416.480000019</v>
      </c>
      <c r="G52" s="63">
        <f t="shared" si="39"/>
        <v>78069662.980000019</v>
      </c>
      <c r="H52" s="63">
        <f t="shared" si="39"/>
        <v>0</v>
      </c>
      <c r="I52" s="63">
        <f t="shared" si="39"/>
        <v>0</v>
      </c>
      <c r="J52" s="48">
        <f t="shared" si="39"/>
        <v>0</v>
      </c>
      <c r="K52" s="48">
        <f t="shared" si="39"/>
        <v>0</v>
      </c>
      <c r="L52" s="48">
        <f t="shared" si="39"/>
        <v>0</v>
      </c>
      <c r="M52" s="48">
        <f t="shared" si="39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2015-06-11T18:06:54Z</dcterms:modified>
</cp:coreProperties>
</file>