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6\RA 12 TABELAS DEZ\"/>
    </mc:Choice>
  </mc:AlternateContent>
  <bookViews>
    <workbookView xWindow="0" yWindow="45" windowWidth="19155" windowHeight="11820"/>
  </bookViews>
  <sheets>
    <sheet name="Plan1" sheetId="1" r:id="rId1"/>
    <sheet name="Plan3" sheetId="3" r:id="rId2"/>
  </sheets>
  <calcPr calcId="152511"/>
</workbook>
</file>

<file path=xl/calcChain.xml><?xml version="1.0" encoding="utf-8"?>
<calcChain xmlns="http://schemas.openxmlformats.org/spreadsheetml/2006/main">
  <c r="D15" i="1" l="1"/>
  <c r="D14" i="1" l="1"/>
  <c r="D13" i="1" l="1"/>
  <c r="D12" i="1" l="1"/>
  <c r="D11" i="1" l="1"/>
  <c r="D10" i="1" l="1"/>
  <c r="D9" i="1" l="1"/>
  <c r="D8" i="1" l="1"/>
  <c r="D7" i="1" l="1"/>
  <c r="D6" i="1"/>
  <c r="D5" i="1"/>
  <c r="C16" i="1"/>
  <c r="D4" i="1"/>
  <c r="C17" i="1"/>
  <c r="B17" i="1"/>
  <c r="B16" i="1"/>
  <c r="D17" i="1" l="1"/>
  <c r="D16" i="1"/>
</calcChain>
</file>

<file path=xl/sharedStrings.xml><?xml version="1.0" encoding="utf-8"?>
<sst xmlns="http://schemas.openxmlformats.org/spreadsheetml/2006/main" count="21" uniqueCount="21">
  <si>
    <t>MÊS</t>
  </si>
  <si>
    <t>A REPASSAR</t>
  </si>
  <si>
    <t>REPASSADO</t>
  </si>
  <si>
    <t>DIFERENÇA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</si>
  <si>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</si>
  <si>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</si>
  <si>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</si>
  <si>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</si>
  <si>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</si>
  <si>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</si>
  <si>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</si>
  <si>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</si>
  <si>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</si>
  <si>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</si>
  <si>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</si>
  <si>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</si>
  <si>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NO ANO</t>
  </si>
  <si>
    <t>FONTE: Diretoria de Planejamento e Projetos Especiais - DPE</t>
  </si>
  <si>
    <t>MÉDIA MENSAL</t>
  </si>
  <si>
    <t>OB.: Os valores a repassar são obtidos através da aplicação do percentual legal sobre os montantes informados mensalmente pela Secretaria de Estado da Fazenda, pelos dados constantes do Balanço Consolidado. Estes montantes são suscetíveis a ajustes por parte do Executivo Estadual, podendo haver divergências entre os valores constantes em relatórios anteriores.</t>
  </si>
  <si>
    <t>TABELA 13 - REPASSES DO TESOURO DO ESTADO AO TCE/SC - 2016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</si>
</sst>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9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5"/>
      <name val="Times New Roman"/>
      <family val="1"/>
    </font>
    <font>
      <b/>
      <sz val="8"/>
      <name val="Calibri"/>
      <family val="2"/>
      <scheme val="minor"/>
    </font>
    <font>
      <sz val="7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20">
    <xf numFmtId="0" fontId="0" fillId="0" borderId="0" xfId="0"/>
    <xf numFmtId="0" fontId="3" fillId="0" borderId="0" xfId="1" applyFont="1"/>
    <xf numFmtId="0" fontId="0" fillId="0" borderId="5" xfId="0" applyBorder="1"/>
    <xf numFmtId="0" fontId="0" fillId="0" borderId="7" xfId="0" applyBorder="1"/>
    <xf numFmtId="4" fontId="6" fillId="0" borderId="9" xfId="0" applyNumberFormat="1" applyFont="1" applyBorder="1" applyAlignment="1">
      <alignment horizontal="right" indent="3"/>
    </xf>
    <xf numFmtId="4" fontId="6" fillId="0" borderId="7" xfId="0" applyNumberFormat="1" applyFont="1" applyBorder="1" applyAlignment="1">
      <alignment horizontal="right" indent="3"/>
    </xf>
    <xf numFmtId="4" fontId="7" fillId="0" borderId="8" xfId="0" applyNumberFormat="1" applyFont="1" applyBorder="1" applyAlignment="1">
      <alignment horizontal="right" indent="3"/>
    </xf>
    <xf numFmtId="4" fontId="7" fillId="4" borderId="8" xfId="0" applyNumberFormat="1" applyFont="1" applyFill="1" applyBorder="1" applyAlignment="1">
      <alignment horizontal="right" indent="3"/>
    </xf>
    <xf numFmtId="0" fontId="7" fillId="4" borderId="8" xfId="0" applyFont="1" applyFill="1" applyBorder="1"/>
    <xf numFmtId="0" fontId="7" fillId="0" borderId="8" xfId="0" applyFont="1" applyBorder="1"/>
    <xf numFmtId="164" fontId="0" fillId="0" borderId="6" xfId="0" applyNumberFormat="1" applyBorder="1" applyAlignment="1">
      <alignment horizontal="right" indent="3"/>
    </xf>
    <xf numFmtId="164" fontId="7" fillId="4" borderId="10" xfId="0" applyNumberFormat="1" applyFont="1" applyFill="1" applyBorder="1" applyAlignment="1">
      <alignment horizontal="right" indent="3"/>
    </xf>
    <xf numFmtId="164" fontId="7" fillId="0" borderId="10" xfId="0" applyNumberFormat="1" applyFont="1" applyBorder="1" applyAlignment="1">
      <alignment horizontal="right" indent="3"/>
    </xf>
    <xf numFmtId="0" fontId="8" fillId="0" borderId="0" xfId="0" applyFont="1" applyAlignment="1">
      <alignment horizontal="justify" vertical="top"/>
    </xf>
    <xf numFmtId="0" fontId="1" fillId="2" borderId="0" xfId="0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4" fillId="3" borderId="3" xfId="1" applyFont="1" applyFill="1" applyBorder="1" applyAlignment="1">
      <alignment horizontal="center" vertical="center"/>
    </xf>
    <xf numFmtId="0" fontId="4" fillId="3" borderId="4" xfId="1" applyFont="1" applyFill="1" applyBorder="1" applyAlignment="1">
      <alignment horizontal="center" vertical="center"/>
    </xf>
    <xf numFmtId="0" fontId="5" fillId="0" borderId="11" xfId="1" applyFont="1" applyFill="1" applyBorder="1" applyAlignment="1">
      <alignment horizontal="left" vertical="center"/>
    </xf>
  </cellXfs>
  <cellStyles count="4">
    <cellStyle name="Normal" xfId="0" builtinId="0"/>
    <cellStyle name="Normal 2" xfId="1"/>
    <cellStyle name="Normal 5" xfId="2"/>
    <cellStyle name="Normal 7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/>
              <a:t>Repasses</a:t>
            </a:r>
            <a:r>
              <a:rPr lang="pt-BR" sz="1100" baseline="0"/>
              <a:t>  Mensais do Tesouro do Estado ao TCE/SC</a:t>
            </a:r>
          </a:p>
          <a:p>
            <a:pPr>
              <a:defRPr/>
            </a:pPr>
            <a:r>
              <a:rPr lang="pt-BR" sz="1000" b="0" i="1" baseline="0"/>
              <a:t>Período: JAN - DEZ  / 2016</a:t>
            </a:r>
            <a:endParaRPr lang="pt-BR" sz="900" b="0" i="1"/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16598862642169729"/>
          <c:y val="0.26899314668999674"/>
          <c:w val="0.76624737532809106"/>
          <c:h val="0.49055810731992311"/>
        </c:manualLayout>
      </c:layout>
      <c:lineChart>
        <c:grouping val="standard"/>
        <c:varyColors val="0"/>
        <c:ser>
          <c:idx val="0"/>
          <c:order val="0"/>
          <c:tx>
            <c:v>A REPASSAR</c:v>
          </c:tx>
          <c:marker>
            <c:symbol val="none"/>
          </c:marker>
          <c:cat>
            <c:strRef>
              <c:f>Plan1!$A$4:$A$15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Plan1!$B$4:$B$15</c:f>
              <c:numCache>
                <c:formatCode>#,##0.00</c:formatCode>
                <c:ptCount val="12"/>
                <c:pt idx="0">
                  <c:v>19837066.329999998</c:v>
                </c:pt>
                <c:pt idx="1">
                  <c:v>20487570.02</c:v>
                </c:pt>
                <c:pt idx="2">
                  <c:v>17958037.91</c:v>
                </c:pt>
                <c:pt idx="3">
                  <c:v>17726453.140000001</c:v>
                </c:pt>
                <c:pt idx="4">
                  <c:v>18557258.75</c:v>
                </c:pt>
                <c:pt idx="5">
                  <c:v>18656908.940000001</c:v>
                </c:pt>
                <c:pt idx="6">
                  <c:v>18193546.879999999</c:v>
                </c:pt>
                <c:pt idx="7">
                  <c:v>17848868.859999999</c:v>
                </c:pt>
                <c:pt idx="8">
                  <c:v>18128698.690000001</c:v>
                </c:pt>
                <c:pt idx="9">
                  <c:v>20885631.25</c:v>
                </c:pt>
                <c:pt idx="10">
                  <c:v>19784957.960000001</c:v>
                </c:pt>
                <c:pt idx="11">
                  <c:v>19980859.629999999</c:v>
                </c:pt>
              </c:numCache>
            </c:numRef>
          </c:val>
          <c:smooth val="0"/>
        </c:ser>
        <c:ser>
          <c:idx val="1"/>
          <c:order val="1"/>
          <c:tx>
            <c:v>REPASSADO</c:v>
          </c:tx>
          <c:marker>
            <c:symbol val="none"/>
          </c:marker>
          <c:cat>
            <c:strRef>
              <c:f>Plan1!$A$4:$A$15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Plan1!$C$4:$C$15</c:f>
              <c:numCache>
                <c:formatCode>#,##0.00</c:formatCode>
                <c:ptCount val="12"/>
                <c:pt idx="0">
                  <c:v>19573821.629999999</c:v>
                </c:pt>
                <c:pt idx="1">
                  <c:v>20487570.02</c:v>
                </c:pt>
                <c:pt idx="2">
                  <c:v>17958022.32</c:v>
                </c:pt>
                <c:pt idx="3">
                  <c:v>17726453.149999999</c:v>
                </c:pt>
                <c:pt idx="4">
                  <c:v>18557258.75</c:v>
                </c:pt>
                <c:pt idx="5">
                  <c:v>18656908.93</c:v>
                </c:pt>
                <c:pt idx="6">
                  <c:v>18193546.879999999</c:v>
                </c:pt>
                <c:pt idx="7">
                  <c:v>17869091.280000001</c:v>
                </c:pt>
                <c:pt idx="8">
                  <c:v>18128698.690000001</c:v>
                </c:pt>
                <c:pt idx="9">
                  <c:v>20885631.25</c:v>
                </c:pt>
                <c:pt idx="10">
                  <c:v>19784957.960000001</c:v>
                </c:pt>
                <c:pt idx="11">
                  <c:v>19980859.640000001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7028208"/>
        <c:axId val="217040528"/>
      </c:lineChart>
      <c:catAx>
        <c:axId val="2170282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217040528"/>
        <c:crosses val="autoZero"/>
        <c:auto val="1"/>
        <c:lblAlgn val="ctr"/>
        <c:lblOffset val="100"/>
        <c:noMultiLvlLbl val="0"/>
      </c:catAx>
      <c:valAx>
        <c:axId val="217040528"/>
        <c:scaling>
          <c:orientation val="minMax"/>
          <c:min val="0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txPr>
          <a:bodyPr/>
          <a:lstStyle/>
          <a:p>
            <a:pPr>
              <a:defRPr sz="900" b="1"/>
            </a:pPr>
            <a:endParaRPr lang="pt-BR"/>
          </a:p>
        </c:txPr>
        <c:crossAx val="217028208"/>
        <c:crosses val="autoZero"/>
        <c:crossBetween val="between"/>
        <c:dispUnits>
          <c:builtInUnit val="millions"/>
          <c:dispUnitsLbl>
            <c:layout/>
          </c:dispUnitsLbl>
        </c:dispUnits>
      </c:valAx>
    </c:plotArea>
    <c:legend>
      <c:legendPos val="b"/>
      <c:layout/>
      <c:overlay val="0"/>
      <c:txPr>
        <a:bodyPr/>
        <a:lstStyle/>
        <a:p>
          <a:pPr>
            <a:defRPr sz="700" b="1"/>
          </a:pPr>
          <a:endParaRPr lang="pt-BR"/>
        </a:p>
      </c:txPr>
    </c:legend>
    <c:plotVisOnly val="1"/>
    <c:dispBlanksAs val="gap"/>
    <c:showDLblsOverMax val="0"/>
  </c:chart>
  <c:spPr>
    <a:gradFill>
      <a:gsLst>
        <a:gs pos="0">
          <a:schemeClr val="accent1">
            <a:tint val="66000"/>
            <a:satMod val="16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  <a:effectLst>
      <a:outerShdw blurRad="50800" dist="38100" dir="18900000" algn="bl" rotWithShape="0">
        <a:srgbClr val="00B050">
          <a:alpha val="40000"/>
        </a:srgb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308" footer="0.31496062000000308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>
                <a:solidFill>
                  <a:srgbClr val="FFFF00"/>
                </a:solidFill>
              </a:rPr>
              <a:t>Repasse  Acumulado do Tesouro do Estado ao TCE/SC</a:t>
            </a:r>
            <a:endParaRPr lang="pt-BR" sz="1100">
              <a:solidFill>
                <a:srgbClr val="FFFF00"/>
              </a:solidFill>
            </a:endParaRPr>
          </a:p>
          <a:p>
            <a:pPr>
              <a:defRPr/>
            </a:pPr>
            <a:r>
              <a:rPr lang="pt-BR" sz="1000" b="0" i="1" baseline="0">
                <a:solidFill>
                  <a:srgbClr val="FFFF00"/>
                </a:solidFill>
              </a:rPr>
              <a:t>Período: JAN - DEZ  / 2016</a:t>
            </a:r>
          </a:p>
        </c:rich>
      </c:tx>
      <c:layout>
        <c:manualLayout>
          <c:xMode val="edge"/>
          <c:yMode val="edge"/>
          <c:x val="0.18548600174978144"/>
          <c:y val="2.7777777777778283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6598862642169729"/>
          <c:y val="0.22732648002333167"/>
          <c:w val="0.80345581802274713"/>
          <c:h val="0.65669364246136752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solidFill>
                  <a:srgbClr val="FF0000"/>
                </a:solidFill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</c:dPt>
          <c:dPt>
            <c:idx val="1"/>
            <c:invertIfNegative val="0"/>
            <c:bubble3D val="0"/>
            <c:spPr>
              <a:solidFill>
                <a:srgbClr val="92D050"/>
              </a:solidFill>
              <a:ln>
                <a:solidFill>
                  <a:srgbClr val="FF0000"/>
                </a:solidFill>
              </a:ln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</c:dPt>
          <c:dPt>
            <c:idx val="2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</c:dPt>
          <c:dLbls>
            <c:dLbl>
              <c:idx val="2"/>
              <c:layout>
                <c:manualLayout>
                  <c:x val="-2.7777146413400363E-3"/>
                  <c:y val="-3.02029236636680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(Plan1!$B$2,Plan1!$C$2,Plan1!$D$2)</c:f>
              <c:strCache>
                <c:ptCount val="3"/>
                <c:pt idx="0">
                  <c:v>A REPASSAR</c:v>
                </c:pt>
                <c:pt idx="1">
                  <c:v>REPASSADO</c:v>
                </c:pt>
                <c:pt idx="2">
                  <c:v>DIFERENÇA</c:v>
                </c:pt>
              </c:strCache>
            </c:strRef>
          </c:cat>
          <c:val>
            <c:numRef>
              <c:f>(Plan1!$B$16,Plan1!$C$16,Plan1!$D$16)</c:f>
              <c:numCache>
                <c:formatCode>#,##0.00</c:formatCode>
                <c:ptCount val="3"/>
                <c:pt idx="0">
                  <c:v>228045858.35999998</c:v>
                </c:pt>
                <c:pt idx="1">
                  <c:v>227802820.5</c:v>
                </c:pt>
                <c:pt idx="2" formatCode="#,##0.00_ ;[Red]\-#,##0.00\ ">
                  <c:v>-243037.8599999994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910656"/>
        <c:axId val="206904496"/>
      </c:barChart>
      <c:catAx>
        <c:axId val="206910656"/>
        <c:scaling>
          <c:orientation val="minMax"/>
        </c:scaling>
        <c:delete val="0"/>
        <c:axPos val="b"/>
        <c:numFmt formatCode="@" sourceLinked="0"/>
        <c:majorTickMark val="out"/>
        <c:minorTickMark val="none"/>
        <c:tickLblPos val="nextTo"/>
        <c:txPr>
          <a:bodyPr/>
          <a:lstStyle/>
          <a:p>
            <a:pPr>
              <a:defRPr sz="800" b="1">
                <a:solidFill>
                  <a:srgbClr val="FF0000"/>
                </a:solidFill>
              </a:defRPr>
            </a:pPr>
            <a:endParaRPr lang="pt-BR"/>
          </a:p>
        </c:txPr>
        <c:crossAx val="206904496"/>
        <c:crosses val="autoZero"/>
        <c:auto val="0"/>
        <c:lblAlgn val="ctr"/>
        <c:lblOffset val="100"/>
        <c:noMultiLvlLbl val="0"/>
      </c:catAx>
      <c:valAx>
        <c:axId val="206904496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spPr>
          <a:noFill/>
        </c:spPr>
        <c:txPr>
          <a:bodyPr/>
          <a:lstStyle/>
          <a:p>
            <a:pPr>
              <a:defRPr sz="900" b="0">
                <a:solidFill>
                  <a:sysClr val="windowText" lastClr="000000"/>
                </a:solidFill>
              </a:defRPr>
            </a:pPr>
            <a:endParaRPr lang="pt-BR"/>
          </a:p>
        </c:txPr>
        <c:crossAx val="206910656"/>
        <c:crossesAt val="1"/>
        <c:crossBetween val="between"/>
        <c:dispUnits>
          <c:builtInUnit val="millions"/>
          <c:dispUnitsLbl>
            <c:layout/>
          </c:dispUnitsLbl>
        </c:dispUnits>
      </c:valAx>
    </c:plotArea>
    <c:plotVisOnly val="1"/>
    <c:dispBlanksAs val="gap"/>
    <c:showDLblsOverMax val="0"/>
  </c:chart>
  <c:spPr>
    <a:gradFill flip="none" rotWithShape="1">
      <a:gsLst>
        <a:gs pos="0">
          <a:srgbClr val="FFFF00"/>
        </a:gs>
        <a:gs pos="50000">
          <a:srgbClr val="9CB86E"/>
        </a:gs>
        <a:gs pos="100000">
          <a:srgbClr val="156B13"/>
        </a:gs>
      </a:gsLst>
      <a:lin ang="16200000" scaled="1"/>
      <a:tileRect/>
    </a:gradFill>
    <a:effectLst>
      <a:outerShdw blurRad="50800" dist="38100" dir="18900000" algn="b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308" footer="0.31496062000000308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504825</xdr:colOff>
      <xdr:row>0</xdr:row>
      <xdr:rowOff>85725</xdr:rowOff>
    </xdr:from>
    <xdr:to>
      <xdr:col>12</xdr:col>
      <xdr:colOff>276225</xdr:colOff>
      <xdr:row>13</xdr:row>
      <xdr:rowOff>161925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561974</xdr:colOff>
      <xdr:row>14</xdr:row>
      <xdr:rowOff>133349</xdr:rowOff>
    </xdr:from>
    <xdr:to>
      <xdr:col>12</xdr:col>
      <xdr:colOff>304799</xdr:colOff>
      <xdr:row>27</xdr:row>
      <xdr:rowOff>104774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tabSelected="1" workbookViewId="0">
      <selection activeCell="N17" sqref="N17"/>
    </sheetView>
  </sheetViews>
  <sheetFormatPr defaultRowHeight="15" x14ac:dyDescent="0.25"/>
  <cols>
    <col min="1" max="1" width="15.85546875" customWidth="1"/>
    <col min="2" max="4" width="25.7109375" customWidth="1"/>
  </cols>
  <sheetData>
    <row r="1" spans="1:4" s="1" customFormat="1" ht="30" customHeight="1" thickBot="1" x14ac:dyDescent="0.2">
      <c r="A1" s="14" t="s">
        <v>20</v>
      </c>
      <c r="B1" s="14"/>
      <c r="C1" s="14"/>
      <c r="D1" s="14"/>
    </row>
    <row r="2" spans="1:4" s="1" customFormat="1" ht="15" customHeight="1" thickBot="1" x14ac:dyDescent="0.2">
      <c r="A2" s="15" t="s">
        <v>0</v>
      </c>
      <c r="B2" s="16" t="s">
        <v>1</v>
      </c>
      <c r="C2" s="17" t="s">
        <v>2</v>
      </c>
      <c r="D2" s="17" t="s">
        <v>3</v>
      </c>
    </row>
    <row r="3" spans="1:4" s="1" customFormat="1" ht="15" customHeight="1" thickBot="1" x14ac:dyDescent="0.2">
      <c r="A3" s="15"/>
      <c r="B3" s="16"/>
      <c r="C3" s="18"/>
      <c r="D3" s="18"/>
    </row>
    <row r="4" spans="1:4" x14ac:dyDescent="0.25">
      <c r="A4" s="2" t="s">
        <v>4</v>
      </c>
      <c r="B4" s="4">
        <v>19837066.329999998</v>
      </c>
      <c r="C4" s="4">
        <v>19573821.629999999</v>
      </c>
      <c r="D4" s="10">
        <f t="shared" ref="D4:D5" si="0">C4-B4</f>
        <v>-263244.69999999925</v>
      </c>
    </row>
    <row r="5" spans="1:4" x14ac:dyDescent="0.25">
      <c r="A5" s="3" t="s">
        <v>5</v>
      </c>
      <c r="B5" s="5">
        <v>20487570.02</v>
      </c>
      <c r="C5" s="5">
        <v>20487570.02</v>
      </c>
      <c r="D5" s="10">
        <f t="shared" si="0"/>
        <v>0</v>
      </c>
    </row>
    <row r="6" spans="1:4" x14ac:dyDescent="0.25">
      <c r="A6" s="3" t="s">
        <v>6</v>
      </c>
      <c r="B6" s="5">
        <v>17958037.91</v>
      </c>
      <c r="C6" s="5">
        <v>17958022.32</v>
      </c>
      <c r="D6" s="10">
        <f t="shared" ref="D6:D15" si="1">C6-B6</f>
        <v>-15.589999999850988</v>
      </c>
    </row>
    <row r="7" spans="1:4" x14ac:dyDescent="0.25">
      <c r="A7" s="3" t="s">
        <v>7</v>
      </c>
      <c r="B7" s="5">
        <v>17726453.140000001</v>
      </c>
      <c r="C7" s="5">
        <v>17726453.149999999</v>
      </c>
      <c r="D7" s="10">
        <f t="shared" si="1"/>
        <v>9.9999979138374329E-3</v>
      </c>
    </row>
    <row r="8" spans="1:4" x14ac:dyDescent="0.25">
      <c r="A8" s="3" t="s">
        <v>8</v>
      </c>
      <c r="B8" s="5">
        <v>18557258.75</v>
      </c>
      <c r="C8" s="5">
        <v>18557258.75</v>
      </c>
      <c r="D8" s="10">
        <f t="shared" si="1"/>
        <v>0</v>
      </c>
    </row>
    <row r="9" spans="1:4" x14ac:dyDescent="0.25">
      <c r="A9" s="3" t="s">
        <v>9</v>
      </c>
      <c r="B9" s="5">
        <v>18656908.940000001</v>
      </c>
      <c r="C9" s="5">
        <v>18656908.93</v>
      </c>
      <c r="D9" s="10">
        <f t="shared" si="1"/>
        <v>-1.0000001639127731E-2</v>
      </c>
    </row>
    <row r="10" spans="1:4" x14ac:dyDescent="0.25">
      <c r="A10" s="3" t="s">
        <v>10</v>
      </c>
      <c r="B10" s="5">
        <v>18193546.879999999</v>
      </c>
      <c r="C10" s="5">
        <v>18193546.879999999</v>
      </c>
      <c r="D10" s="10">
        <f t="shared" si="1"/>
        <v>0</v>
      </c>
    </row>
    <row r="11" spans="1:4" x14ac:dyDescent="0.25">
      <c r="A11" s="3" t="s">
        <v>11</v>
      </c>
      <c r="B11" s="5">
        <v>17848868.859999999</v>
      </c>
      <c r="C11" s="5">
        <v>17869091.280000001</v>
      </c>
      <c r="D11" s="10">
        <f t="shared" si="1"/>
        <v>20222.420000001788</v>
      </c>
    </row>
    <row r="12" spans="1:4" x14ac:dyDescent="0.25">
      <c r="A12" s="3" t="s">
        <v>12</v>
      </c>
      <c r="B12" s="5">
        <v>18128698.690000001</v>
      </c>
      <c r="C12" s="5">
        <v>18128698.690000001</v>
      </c>
      <c r="D12" s="10">
        <f t="shared" si="1"/>
        <v>0</v>
      </c>
    </row>
    <row r="13" spans="1:4" x14ac:dyDescent="0.25">
      <c r="A13" s="3" t="s">
        <v>13</v>
      </c>
      <c r="B13" s="5">
        <v>20885631.25</v>
      </c>
      <c r="C13" s="5">
        <v>20885631.25</v>
      </c>
      <c r="D13" s="10">
        <f t="shared" si="1"/>
        <v>0</v>
      </c>
    </row>
    <row r="14" spans="1:4" x14ac:dyDescent="0.25">
      <c r="A14" s="3" t="s">
        <v>14</v>
      </c>
      <c r="B14" s="5">
        <v>19784957.960000001</v>
      </c>
      <c r="C14" s="5">
        <v>19784957.960000001</v>
      </c>
      <c r="D14" s="10">
        <f t="shared" si="1"/>
        <v>0</v>
      </c>
    </row>
    <row r="15" spans="1:4" x14ac:dyDescent="0.25">
      <c r="A15" s="3" t="s">
        <v>15</v>
      </c>
      <c r="B15" s="5">
        <v>19980859.629999999</v>
      </c>
      <c r="C15" s="5">
        <v>19980859.640000001</v>
      </c>
      <c r="D15" s="10">
        <f t="shared" si="1"/>
        <v>1.0000001639127731E-2</v>
      </c>
    </row>
    <row r="16" spans="1:4" x14ac:dyDescent="0.25">
      <c r="A16" s="8" t="s">
        <v>16</v>
      </c>
      <c r="B16" s="7">
        <f>SUM(B4:B15)</f>
        <v>228045858.35999998</v>
      </c>
      <c r="C16" s="7">
        <f>SUM(C4:C15)</f>
        <v>227802820.5</v>
      </c>
      <c r="D16" s="11">
        <f>SUM(D4:D15)</f>
        <v>-243037.8599999994</v>
      </c>
    </row>
    <row r="17" spans="1:4" ht="15.75" thickBot="1" x14ac:dyDescent="0.3">
      <c r="A17" s="9" t="s">
        <v>18</v>
      </c>
      <c r="B17" s="6">
        <f>AVERAGE(B4:B15)</f>
        <v>19003821.529999997</v>
      </c>
      <c r="C17" s="6">
        <f>AVERAGE(C4:C15)</f>
        <v>18983568.375</v>
      </c>
      <c r="D17" s="12">
        <f>AVERAGE(D4:D15)</f>
        <v>-20253.154999999952</v>
      </c>
    </row>
    <row r="18" spans="1:4" ht="15.75" thickTop="1" x14ac:dyDescent="0.25">
      <c r="A18" s="19" t="s">
        <v>17</v>
      </c>
      <c r="B18" s="19"/>
      <c r="C18" s="19"/>
      <c r="D18" s="19"/>
    </row>
    <row r="19" spans="1:4" ht="52.5" customHeight="1" x14ac:dyDescent="0.25">
      <c r="A19" s="13" t="s">
        <v>19</v>
      </c>
      <c r="B19" s="13"/>
      <c r="C19" s="13"/>
      <c r="D19" s="13"/>
    </row>
  </sheetData>
  <mergeCells count="7">
    <mergeCell ref="A19:D19"/>
    <mergeCell ref="A1:D1"/>
    <mergeCell ref="A2:A3"/>
    <mergeCell ref="B2:B3"/>
    <mergeCell ref="C2:C3"/>
    <mergeCell ref="D2:D3"/>
    <mergeCell ref="A18:D1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Plan1</vt:lpstr>
      <vt:lpstr>Plan3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2013-06-18T16:53:29Z</cp:lastPrinted>
  <dcterms:created xsi:type="dcterms:W3CDTF">2013-04-12T20:19:04Z</dcterms:created>
  <dcterms:modified xsi:type="dcterms:W3CDTF">2017-02-08T20:26:52Z</dcterms:modified>
</cp:coreProperties>
</file>