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 activeTab="4"/>
  </bookViews>
  <sheets>
    <sheet name="JAN-FEV" sheetId="4" r:id="rId1"/>
    <sheet name="MAR" sheetId="5" r:id="rId2"/>
    <sheet name="ABR" sheetId="6" r:id="rId3"/>
    <sheet name="MAIO" sheetId="7" r:id="rId4"/>
    <sheet name="JUNHO" sheetId="8" r:id="rId5"/>
    <sheet name="Plan1" sheetId="1" r:id="rId6"/>
    <sheet name="Plan2" sheetId="2" r:id="rId7"/>
    <sheet name="Plan3" sheetId="3" r:id="rId8"/>
  </sheets>
  <calcPr calcId="125725"/>
</workbook>
</file>

<file path=xl/calcChain.xml><?xml version="1.0" encoding="utf-8"?>
<calcChain xmlns="http://schemas.openxmlformats.org/spreadsheetml/2006/main">
  <c r="G28" i="8"/>
  <c r="G27"/>
  <c r="G23"/>
  <c r="D29"/>
  <c r="G29" s="1"/>
  <c r="C29"/>
  <c r="F28"/>
  <c r="F27"/>
  <c r="F29" s="1"/>
  <c r="D25"/>
  <c r="G25" s="1"/>
  <c r="C25"/>
  <c r="C31" s="1"/>
  <c r="G24"/>
  <c r="F24"/>
  <c r="F23"/>
  <c r="E21"/>
  <c r="G21" s="1"/>
  <c r="D21"/>
  <c r="C21"/>
  <c r="F21" s="1"/>
  <c r="G20"/>
  <c r="F20"/>
  <c r="G19"/>
  <c r="F19"/>
  <c r="G18"/>
  <c r="F18"/>
  <c r="G17"/>
  <c r="F17"/>
  <c r="G16"/>
  <c r="F16"/>
  <c r="G15"/>
  <c r="F15"/>
  <c r="D13"/>
  <c r="G13" s="1"/>
  <c r="C13"/>
  <c r="G12"/>
  <c r="F12"/>
  <c r="G11"/>
  <c r="F11"/>
  <c r="D10"/>
  <c r="G10" s="1"/>
  <c r="C10"/>
  <c r="G9"/>
  <c r="F9"/>
  <c r="G8"/>
  <c r="F8"/>
  <c r="D7"/>
  <c r="C32" s="1"/>
  <c r="C7"/>
  <c r="F7" s="1"/>
  <c r="G6"/>
  <c r="F6"/>
  <c r="G5"/>
  <c r="F5"/>
  <c r="G4"/>
  <c r="F4"/>
  <c r="D29" i="7"/>
  <c r="C29"/>
  <c r="G28"/>
  <c r="F28"/>
  <c r="G27"/>
  <c r="F27"/>
  <c r="F29" s="1"/>
  <c r="D25"/>
  <c r="G25" s="1"/>
  <c r="C25"/>
  <c r="C31" s="1"/>
  <c r="G24"/>
  <c r="F24"/>
  <c r="G23"/>
  <c r="F23"/>
  <c r="E21"/>
  <c r="D21"/>
  <c r="G21" s="1"/>
  <c r="C21"/>
  <c r="G20"/>
  <c r="F20"/>
  <c r="G19"/>
  <c r="F19"/>
  <c r="G18"/>
  <c r="F18"/>
  <c r="G17"/>
  <c r="F17"/>
  <c r="G16"/>
  <c r="F16"/>
  <c r="G15"/>
  <c r="F15"/>
  <c r="D13"/>
  <c r="G13" s="1"/>
  <c r="C13"/>
  <c r="G12"/>
  <c r="F12"/>
  <c r="G11"/>
  <c r="F11"/>
  <c r="D10"/>
  <c r="G10" s="1"/>
  <c r="C10"/>
  <c r="F10" s="1"/>
  <c r="G9"/>
  <c r="F9"/>
  <c r="G8"/>
  <c r="F8"/>
  <c r="D7"/>
  <c r="C32" s="1"/>
  <c r="C7"/>
  <c r="G6"/>
  <c r="F6"/>
  <c r="G5"/>
  <c r="F5"/>
  <c r="G4"/>
  <c r="F4"/>
  <c r="D29" i="6"/>
  <c r="G29" s="1"/>
  <c r="C29"/>
  <c r="G28"/>
  <c r="F28"/>
  <c r="G27"/>
  <c r="F27"/>
  <c r="F29" s="1"/>
  <c r="D25"/>
  <c r="G25" s="1"/>
  <c r="C25"/>
  <c r="C31" s="1"/>
  <c r="G24"/>
  <c r="F24"/>
  <c r="G23"/>
  <c r="F23"/>
  <c r="E21"/>
  <c r="D21"/>
  <c r="C21"/>
  <c r="G20"/>
  <c r="F20"/>
  <c r="G19"/>
  <c r="F19"/>
  <c r="G18"/>
  <c r="F18"/>
  <c r="G17"/>
  <c r="F17"/>
  <c r="G16"/>
  <c r="F16"/>
  <c r="G15"/>
  <c r="F15"/>
  <c r="D13"/>
  <c r="G13" s="1"/>
  <c r="C13"/>
  <c r="F13" s="1"/>
  <c r="G12"/>
  <c r="F12"/>
  <c r="G11"/>
  <c r="F11"/>
  <c r="D10"/>
  <c r="G10" s="1"/>
  <c r="C10"/>
  <c r="F10" s="1"/>
  <c r="G9"/>
  <c r="F9"/>
  <c r="G8"/>
  <c r="F8"/>
  <c r="D7"/>
  <c r="C32" s="1"/>
  <c r="C7"/>
  <c r="F7" s="1"/>
  <c r="G6"/>
  <c r="F6"/>
  <c r="G5"/>
  <c r="F5"/>
  <c r="G4"/>
  <c r="F4"/>
  <c r="D29" i="5"/>
  <c r="C29"/>
  <c r="G28"/>
  <c r="F28"/>
  <c r="G27"/>
  <c r="F27"/>
  <c r="F29" s="1"/>
  <c r="D25"/>
  <c r="C25"/>
  <c r="G24"/>
  <c r="F24"/>
  <c r="G23"/>
  <c r="F23"/>
  <c r="E21"/>
  <c r="D21"/>
  <c r="C21"/>
  <c r="G20"/>
  <c r="F20"/>
  <c r="G19"/>
  <c r="F19"/>
  <c r="G18"/>
  <c r="F18"/>
  <c r="G17"/>
  <c r="F17"/>
  <c r="G16"/>
  <c r="F16"/>
  <c r="G15"/>
  <c r="F15"/>
  <c r="D13"/>
  <c r="G13" s="1"/>
  <c r="C13"/>
  <c r="G12"/>
  <c r="F12"/>
  <c r="G11"/>
  <c r="F11"/>
  <c r="D10"/>
  <c r="G10" s="1"/>
  <c r="C10"/>
  <c r="G9"/>
  <c r="F9"/>
  <c r="G8"/>
  <c r="F8"/>
  <c r="D7"/>
  <c r="C32" s="1"/>
  <c r="C7"/>
  <c r="G6"/>
  <c r="F6"/>
  <c r="G5"/>
  <c r="F5"/>
  <c r="G4"/>
  <c r="F4"/>
  <c r="F4" i="4"/>
  <c r="G4"/>
  <c r="F5"/>
  <c r="G5"/>
  <c r="F6"/>
  <c r="G6"/>
  <c r="C7"/>
  <c r="G7" s="1"/>
  <c r="D7"/>
  <c r="F7"/>
  <c r="F8"/>
  <c r="G8"/>
  <c r="F9"/>
  <c r="G9"/>
  <c r="C10"/>
  <c r="D10"/>
  <c r="F10"/>
  <c r="F11"/>
  <c r="G11"/>
  <c r="F12"/>
  <c r="G12"/>
  <c r="C13"/>
  <c r="D13"/>
  <c r="F13"/>
  <c r="F15"/>
  <c r="G15"/>
  <c r="F16"/>
  <c r="G16"/>
  <c r="F17"/>
  <c r="G17"/>
  <c r="F18"/>
  <c r="G18"/>
  <c r="F19"/>
  <c r="G19"/>
  <c r="F20"/>
  <c r="G20"/>
  <c r="C21"/>
  <c r="D21"/>
  <c r="E21"/>
  <c r="F21" s="1"/>
  <c r="F23"/>
  <c r="G23"/>
  <c r="F24"/>
  <c r="G24"/>
  <c r="C25"/>
  <c r="D25"/>
  <c r="F25" s="1"/>
  <c r="F27"/>
  <c r="G27"/>
  <c r="F28"/>
  <c r="G28"/>
  <c r="C29"/>
  <c r="G29" s="1"/>
  <c r="D29"/>
  <c r="F29"/>
  <c r="C31"/>
  <c r="F13" i="8" l="1"/>
  <c r="F10"/>
  <c r="C33"/>
  <c r="G7"/>
  <c r="F25"/>
  <c r="G29" i="7"/>
  <c r="F13"/>
  <c r="F7"/>
  <c r="C33"/>
  <c r="G7"/>
  <c r="F21"/>
  <c r="F25"/>
  <c r="G21" i="6"/>
  <c r="C33"/>
  <c r="G7"/>
  <c r="F21"/>
  <c r="F25"/>
  <c r="C31" i="5"/>
  <c r="F7"/>
  <c r="F13"/>
  <c r="G25"/>
  <c r="G21" i="4"/>
  <c r="G21" i="5"/>
  <c r="G25" i="4"/>
  <c r="G10"/>
  <c r="G13"/>
  <c r="G29" i="5"/>
  <c r="F10"/>
  <c r="C33"/>
  <c r="F21"/>
  <c r="F25"/>
  <c r="G7"/>
  <c r="C32" i="4"/>
  <c r="C33" s="1"/>
</calcChain>
</file>

<file path=xl/sharedStrings.xml><?xml version="1.0" encoding="utf-8"?>
<sst xmlns="http://schemas.openxmlformats.org/spreadsheetml/2006/main" count="240" uniqueCount="46">
  <si>
    <t>(***) O total de cargos lotados e (+) a quantidade de servidores de outros órgãos à disposição do TCE/SC e (-) a quantidade de servidores do TCE à disposição de outros órgãos é (=) ao TOTAL DE SERVIDORES EM ATIVIDADE NO TCE/SC.</t>
  </si>
  <si>
    <t>(**) Alterado  de DAI-1 para DAI-5, pelos termos da Lei Complementar 255, de 12/01/2004, Anexos VIII e Tabela I.</t>
  </si>
  <si>
    <r>
      <rPr>
        <b/>
        <sz val="8"/>
        <color indexed="8"/>
        <rFont val="Calibri"/>
        <family val="2"/>
      </rPr>
      <t>(*)</t>
    </r>
    <r>
      <rPr>
        <sz val="8"/>
        <color indexed="8"/>
        <rFont val="Calibri"/>
        <family val="2"/>
      </rPr>
      <t xml:space="preserve"> Servidores não integrantes do Quadro Efetivo do TCE, designados por livre nomeação e exoneração (art. 37, II da CF/88; art. 21, I da CE/89)  </t>
    </r>
  </si>
  <si>
    <t>TOTAL DE CARGOS VAGOS</t>
  </si>
  <si>
    <t>Computados 37 &gt; Serv. outros órgãos à disposição do TCE</t>
  </si>
  <si>
    <t>TOTAL DE CARGOS LOTADOS***</t>
  </si>
  <si>
    <t>Não computados 37 &gt; Serv. outros órgãos à disposição do TCE</t>
  </si>
  <si>
    <t>TOTAL DE CARGOS EXISTENTES</t>
  </si>
  <si>
    <t>R E S U M O  G E R A L</t>
  </si>
  <si>
    <t>T O T A L</t>
  </si>
  <si>
    <t>SERVIDORES DE OUTROS ÓRGÃOS À DISPOSIÇÃO NO TCE</t>
  </si>
  <si>
    <t>SERVIDORES DO TCE À DISP DE OUTROS ÓRGÃOS</t>
  </si>
  <si>
    <t>SERVIDORES À DISPOSIÇÃO</t>
  </si>
  <si>
    <t>AUDITOR</t>
  </si>
  <si>
    <t>CONSELHEIRO</t>
  </si>
  <si>
    <t>CONSELHEIROS E AUDITORES</t>
  </si>
  <si>
    <t>ATIVIDADE DE DIREÇÃO E ASSESSORIA SUPERIOR - DAS-5</t>
  </si>
  <si>
    <t>ATIVIDADE DE DIREÇÃO E ASSESSORIA SUPERIOR - DAS-4</t>
  </si>
  <si>
    <t>ATIVIDADE DE DIREÇÃO E ASSESSORIA SUPERIOR - DAS-3</t>
  </si>
  <si>
    <t>ATIVIDADE DE DIREÇÃO E ASSESSORIA SUPERIOR - DAS-2</t>
  </si>
  <si>
    <t>ATIVIDADE DE DIREÇÃO E ASSESSORIA SUPERIOR - DAS-1</t>
  </si>
  <si>
    <t>ATIVIDADE DE DIREÇÃO E ASSESSORIA INTERMEDIÁRIA -DAI-5**</t>
  </si>
  <si>
    <t>CARGO
EFETIVO</t>
  </si>
  <si>
    <t>EXCLUSIVOS*</t>
  </si>
  <si>
    <t xml:space="preserve">CARGOS COMISSIONADOS </t>
  </si>
  <si>
    <t>MOTORISTA OFICIAL - MOO</t>
  </si>
  <si>
    <t>OCUPAÇÃO DE NÍVEL BÁSICO - ONB</t>
  </si>
  <si>
    <t>BÁSICO</t>
  </si>
  <si>
    <t>AUX. ATIVI. ADMIN. E DE CONT. EXTERNO - AUC</t>
  </si>
  <si>
    <t>OCUPAÇÃO DE NÍVEL MÉDIO - ONM</t>
  </si>
  <si>
    <t>MÉDIO</t>
  </si>
  <si>
    <t>TÉCNICO ATIV. ADM. E DE CONTR. EXTERNO - TAC</t>
  </si>
  <si>
    <t>OCUPAÇÃO DE NÍVEL SUPERIOR - ONS</t>
  </si>
  <si>
    <t>AUDITOR FISCAL DE CONTROLE EXTERNO - AFC</t>
  </si>
  <si>
    <t>SUPERIOR</t>
  </si>
  <si>
    <t>CARGO</t>
  </si>
  <si>
    <t>NÍVEL</t>
  </si>
  <si>
    <t xml:space="preserve">% Cargos
Lotados
</t>
  </si>
  <si>
    <t>Cargos
Vagos</t>
  </si>
  <si>
    <t>Cargos
Lotados</t>
  </si>
  <si>
    <t>Cargos
Existentes</t>
  </si>
  <si>
    <t>CATEGORIA FUNCIONAL</t>
  </si>
  <si>
    <t>TABELA 11 - RESUMO DA EXECUÇÃO ORÇAMENTÁRIA - 2013</t>
  </si>
  <si>
    <t>Não computados 36 &gt; Serv. outros órgãos à disposição do TCE</t>
  </si>
  <si>
    <t>Computados 36 &gt; Serv. outros órgãos à disposição do TCE</t>
  </si>
  <si>
    <t>TABELA 15 - QUADRO DE PESSOAL DO TCE</t>
  </si>
</sst>
</file>

<file path=xl/styles.xml><?xml version="1.0" encoding="utf-8"?>
<styleSheet xmlns="http://schemas.openxmlformats.org/spreadsheetml/2006/main">
  <numFmts count="1">
    <numFmt numFmtId="164" formatCode="_(* #,##0_);_(* \(#,##0\);_(* &quot;-&quot;??_);_(@_)"/>
  </numFmts>
  <fonts count="8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9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thin">
        <color indexed="64"/>
      </left>
      <right/>
      <top style="thin">
        <color indexed="64"/>
      </top>
      <bottom style="medium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0"/>
      </bottom>
      <diagonal/>
    </border>
    <border>
      <left/>
      <right style="thin">
        <color indexed="64"/>
      </right>
      <top style="thin">
        <color indexed="64"/>
      </top>
      <bottom style="medium">
        <color indexed="6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0"/>
      </top>
      <bottom/>
      <diagonal/>
    </border>
    <border>
      <left style="thin">
        <color indexed="64"/>
      </left>
      <right/>
      <top style="medium">
        <color indexed="6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0"/>
      </left>
      <right/>
      <top style="medium">
        <color indexed="60"/>
      </top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0"/>
      </left>
      <right style="medium">
        <color indexed="60"/>
      </right>
      <top/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/>
      <diagonal/>
    </border>
    <border>
      <left/>
      <right/>
      <top/>
      <bottom style="medium">
        <color indexed="60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0" fillId="0" borderId="0" xfId="0" applyNumberFormat="1"/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2" fontId="5" fillId="2" borderId="6" xfId="0" applyNumberFormat="1" applyFont="1" applyFill="1" applyBorder="1" applyAlignment="1">
      <alignment vertical="center"/>
    </xf>
    <xf numFmtId="0" fontId="5" fillId="0" borderId="7" xfId="0" applyFont="1" applyBorder="1" applyAlignment="1">
      <alignment horizontal="right" indent="2"/>
    </xf>
    <xf numFmtId="2" fontId="1" fillId="0" borderId="9" xfId="0" applyNumberFormat="1" applyFont="1" applyBorder="1" applyAlignment="1">
      <alignment horizontal="right"/>
    </xf>
    <xf numFmtId="0" fontId="1" fillId="0" borderId="10" xfId="0" applyFont="1" applyBorder="1" applyAlignment="1">
      <alignment horizontal="right" indent="2"/>
    </xf>
    <xf numFmtId="2" fontId="1" fillId="0" borderId="13" xfId="0" applyNumberFormat="1" applyFont="1" applyBorder="1" applyAlignment="1">
      <alignment horizontal="right"/>
    </xf>
    <xf numFmtId="2" fontId="5" fillId="2" borderId="16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right" vertical="center" indent="2"/>
    </xf>
    <xf numFmtId="0" fontId="5" fillId="2" borderId="17" xfId="0" applyFont="1" applyFill="1" applyBorder="1" applyAlignment="1">
      <alignment horizontal="right" vertical="center" indent="2"/>
    </xf>
    <xf numFmtId="2" fontId="1" fillId="0" borderId="0" xfId="0" applyNumberFormat="1" applyFont="1" applyBorder="1"/>
    <xf numFmtId="0" fontId="1" fillId="0" borderId="19" xfId="0" applyFont="1" applyBorder="1" applyAlignment="1">
      <alignment horizontal="right" indent="2"/>
    </xf>
    <xf numFmtId="2" fontId="5" fillId="0" borderId="16" xfId="0" applyNumberFormat="1" applyFont="1" applyBorder="1" applyAlignment="1">
      <alignment vertical="center"/>
    </xf>
    <xf numFmtId="0" fontId="1" fillId="0" borderId="10" xfId="0" applyFont="1" applyFill="1" applyBorder="1" applyAlignment="1">
      <alignment horizontal="right" indent="2"/>
    </xf>
    <xf numFmtId="2" fontId="5" fillId="0" borderId="1" xfId="0" applyNumberFormat="1" applyFont="1" applyBorder="1" applyAlignment="1">
      <alignment vertical="center"/>
    </xf>
    <xf numFmtId="0" fontId="5" fillId="0" borderId="17" xfId="0" applyFont="1" applyBorder="1" applyAlignment="1">
      <alignment horizontal="right" vertical="center" indent="2"/>
    </xf>
    <xf numFmtId="49" fontId="1" fillId="0" borderId="19" xfId="0" applyNumberFormat="1" applyFont="1" applyBorder="1"/>
    <xf numFmtId="49" fontId="1" fillId="0" borderId="17" xfId="0" applyNumberFormat="1" applyFont="1" applyFill="1" applyBorder="1"/>
    <xf numFmtId="2" fontId="5" fillId="0" borderId="24" xfId="0" applyNumberFormat="1" applyFont="1" applyBorder="1" applyAlignment="1">
      <alignment vertical="center"/>
    </xf>
    <xf numFmtId="49" fontId="1" fillId="0" borderId="17" xfId="0" applyNumberFormat="1" applyFont="1" applyBorder="1"/>
    <xf numFmtId="49" fontId="1" fillId="0" borderId="10" xfId="0" applyNumberFormat="1" applyFont="1" applyBorder="1"/>
    <xf numFmtId="0" fontId="2" fillId="5" borderId="23" xfId="0" applyFont="1" applyFill="1" applyBorder="1" applyAlignment="1">
      <alignment horizontal="center"/>
    </xf>
    <xf numFmtId="49" fontId="2" fillId="5" borderId="21" xfId="0" applyNumberFormat="1" applyFont="1" applyFill="1" applyBorder="1" applyAlignment="1">
      <alignment horizontal="center"/>
    </xf>
    <xf numFmtId="49" fontId="2" fillId="6" borderId="22" xfId="0" applyNumberFormat="1" applyFont="1" applyFill="1" applyBorder="1" applyAlignment="1">
      <alignment horizontal="center" vertical="center"/>
    </xf>
    <xf numFmtId="49" fontId="2" fillId="6" borderId="22" xfId="0" applyNumberFormat="1" applyFont="1" applyFill="1" applyBorder="1" applyAlignment="1">
      <alignment horizontal="center" vertical="center" wrapText="1"/>
    </xf>
    <xf numFmtId="49" fontId="2" fillId="6" borderId="21" xfId="0" applyNumberFormat="1" applyFont="1" applyFill="1" applyBorder="1" applyAlignment="1"/>
    <xf numFmtId="49" fontId="2" fillId="6" borderId="5" xfId="0" applyNumberFormat="1" applyFont="1" applyFill="1" applyBorder="1" applyAlignment="1"/>
    <xf numFmtId="49" fontId="2" fillId="6" borderId="22" xfId="0" applyNumberFormat="1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/>
    </xf>
    <xf numFmtId="0" fontId="7" fillId="0" borderId="0" xfId="0" applyFont="1"/>
    <xf numFmtId="164" fontId="0" fillId="0" borderId="0" xfId="0" applyNumberFormat="1"/>
    <xf numFmtId="49" fontId="2" fillId="6" borderId="22" xfId="0" applyNumberFormat="1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49" fontId="2" fillId="6" borderId="22" xfId="0" applyNumberFormat="1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4" fillId="7" borderId="5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5" borderId="5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0" fontId="1" fillId="0" borderId="0" xfId="0" applyFont="1" applyAlignment="1">
      <alignment horizontal="justify" vertical="justify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4" xfId="0" applyBorder="1" applyAlignment="1">
      <alignment horizontal="left" vertical="center"/>
    </xf>
    <xf numFmtId="49" fontId="1" fillId="0" borderId="0" xfId="0" applyNumberFormat="1" applyFont="1" applyBorder="1" applyAlignment="1">
      <alignment horizontal="left"/>
    </xf>
    <xf numFmtId="49" fontId="1" fillId="0" borderId="11" xfId="0" applyNumberFormat="1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49" fontId="2" fillId="6" borderId="5" xfId="0" applyNumberFormat="1" applyFont="1" applyFill="1" applyBorder="1" applyAlignment="1">
      <alignment horizontal="center" vertical="center"/>
    </xf>
    <xf numFmtId="49" fontId="2" fillId="5" borderId="26" xfId="0" applyNumberFormat="1" applyFont="1" applyFill="1" applyBorder="1" applyAlignment="1">
      <alignment horizontal="center" vertical="center" wrapText="1"/>
    </xf>
    <xf numFmtId="49" fontId="2" fillId="5" borderId="25" xfId="0" applyNumberFormat="1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left"/>
    </xf>
    <xf numFmtId="49" fontId="2" fillId="6" borderId="23" xfId="0" applyNumberFormat="1" applyFont="1" applyFill="1" applyBorder="1" applyAlignment="1">
      <alignment horizontal="center" vertical="center"/>
    </xf>
    <xf numFmtId="49" fontId="2" fillId="6" borderId="2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3" borderId="15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4"/>
  <sheetViews>
    <sheetView topLeftCell="A9" workbookViewId="0">
      <selection activeCell="F20" sqref="F20"/>
    </sheetView>
  </sheetViews>
  <sheetFormatPr defaultRowHeight="1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8" max="8" width="10" bestFit="1" customWidth="1"/>
  </cols>
  <sheetData>
    <row r="1" spans="1:7" ht="30" customHeight="1" thickBot="1">
      <c r="A1" s="39" t="s">
        <v>42</v>
      </c>
      <c r="B1" s="39"/>
      <c r="C1" s="39"/>
      <c r="D1" s="39"/>
      <c r="E1" s="39"/>
      <c r="F1" s="39"/>
      <c r="G1" s="39"/>
    </row>
    <row r="2" spans="1:7" ht="15" customHeight="1" thickBot="1">
      <c r="A2" s="59" t="s">
        <v>41</v>
      </c>
      <c r="B2" s="60"/>
      <c r="C2" s="75" t="s">
        <v>40</v>
      </c>
      <c r="D2" s="58" t="s">
        <v>39</v>
      </c>
      <c r="E2" s="58"/>
      <c r="F2" s="75" t="s">
        <v>38</v>
      </c>
      <c r="G2" s="57" t="s">
        <v>37</v>
      </c>
    </row>
    <row r="3" spans="1:7" ht="15.75" thickBot="1">
      <c r="A3" s="25" t="s">
        <v>36</v>
      </c>
      <c r="B3" s="26" t="s">
        <v>35</v>
      </c>
      <c r="C3" s="76"/>
      <c r="D3" s="58"/>
      <c r="E3" s="58"/>
      <c r="F3" s="76"/>
      <c r="G3" s="57"/>
    </row>
    <row r="4" spans="1:7">
      <c r="A4" s="77" t="s">
        <v>34</v>
      </c>
      <c r="B4" s="24" t="s">
        <v>33</v>
      </c>
      <c r="C4" s="9">
        <v>450</v>
      </c>
      <c r="D4" s="86">
        <v>309</v>
      </c>
      <c r="E4" s="87"/>
      <c r="F4" s="9">
        <f t="shared" ref="F4:F13" si="0">C4-D4</f>
        <v>141</v>
      </c>
      <c r="G4" s="14">
        <f t="shared" ref="G4:G13" si="1">(D4/C4)*100</f>
        <v>68.666666666666671</v>
      </c>
    </row>
    <row r="5" spans="1:7">
      <c r="A5" s="77"/>
      <c r="B5" s="24" t="s">
        <v>32</v>
      </c>
      <c r="C5" s="9">
        <v>8</v>
      </c>
      <c r="D5" s="88">
        <v>8</v>
      </c>
      <c r="E5" s="89"/>
      <c r="F5" s="9">
        <f t="shared" si="0"/>
        <v>0</v>
      </c>
      <c r="G5" s="14">
        <f t="shared" si="1"/>
        <v>100</v>
      </c>
    </row>
    <row r="6" spans="1:7">
      <c r="A6" s="78"/>
      <c r="B6" s="20" t="s">
        <v>31</v>
      </c>
      <c r="C6" s="9">
        <v>90</v>
      </c>
      <c r="D6" s="51">
        <v>19</v>
      </c>
      <c r="E6" s="52"/>
      <c r="F6" s="9">
        <f t="shared" si="0"/>
        <v>71</v>
      </c>
      <c r="G6" s="14">
        <f t="shared" si="1"/>
        <v>21.111111111111111</v>
      </c>
    </row>
    <row r="7" spans="1:7">
      <c r="A7" s="80" t="s">
        <v>9</v>
      </c>
      <c r="B7" s="81"/>
      <c r="C7" s="12">
        <f>SUM(C4:C6)</f>
        <v>548</v>
      </c>
      <c r="D7" s="66">
        <f>SUM(D4:E6)</f>
        <v>336</v>
      </c>
      <c r="E7" s="67"/>
      <c r="F7" s="12">
        <f t="shared" si="0"/>
        <v>212</v>
      </c>
      <c r="G7" s="22">
        <f t="shared" si="1"/>
        <v>61.313868613138688</v>
      </c>
    </row>
    <row r="8" spans="1:7">
      <c r="A8" s="79" t="s">
        <v>30</v>
      </c>
      <c r="B8" s="23" t="s">
        <v>29</v>
      </c>
      <c r="C8" s="9">
        <v>5</v>
      </c>
      <c r="D8" s="64">
        <v>5</v>
      </c>
      <c r="E8" s="65"/>
      <c r="F8" s="9">
        <f t="shared" si="0"/>
        <v>0</v>
      </c>
      <c r="G8" s="14">
        <f t="shared" si="1"/>
        <v>100</v>
      </c>
    </row>
    <row r="9" spans="1:7">
      <c r="A9" s="78"/>
      <c r="B9" s="20" t="s">
        <v>28</v>
      </c>
      <c r="C9" s="9">
        <v>100</v>
      </c>
      <c r="D9" s="51">
        <v>66</v>
      </c>
      <c r="E9" s="52"/>
      <c r="F9" s="9">
        <f t="shared" si="0"/>
        <v>34</v>
      </c>
      <c r="G9" s="14">
        <f t="shared" si="1"/>
        <v>66</v>
      </c>
    </row>
    <row r="10" spans="1:7">
      <c r="A10" s="81" t="s">
        <v>9</v>
      </c>
      <c r="B10" s="85"/>
      <c r="C10" s="12">
        <f>SUM(C8:C9)</f>
        <v>105</v>
      </c>
      <c r="D10" s="66">
        <f>SUM(D8:E9)</f>
        <v>71</v>
      </c>
      <c r="E10" s="67"/>
      <c r="F10" s="12">
        <f t="shared" si="0"/>
        <v>34</v>
      </c>
      <c r="G10" s="22">
        <f t="shared" si="1"/>
        <v>67.61904761904762</v>
      </c>
    </row>
    <row r="11" spans="1:7">
      <c r="A11" s="79" t="s">
        <v>27</v>
      </c>
      <c r="B11" s="21" t="s">
        <v>26</v>
      </c>
      <c r="C11" s="9">
        <v>22</v>
      </c>
      <c r="D11" s="64">
        <v>16</v>
      </c>
      <c r="E11" s="65"/>
      <c r="F11" s="9">
        <f t="shared" si="0"/>
        <v>6</v>
      </c>
      <c r="G11" s="14">
        <f t="shared" si="1"/>
        <v>72.727272727272734</v>
      </c>
    </row>
    <row r="12" spans="1:7">
      <c r="A12" s="78"/>
      <c r="B12" s="20" t="s">
        <v>25</v>
      </c>
      <c r="C12" s="9">
        <v>15</v>
      </c>
      <c r="D12" s="51">
        <v>13</v>
      </c>
      <c r="E12" s="52"/>
      <c r="F12" s="9">
        <f t="shared" si="0"/>
        <v>2</v>
      </c>
      <c r="G12" s="14">
        <f t="shared" si="1"/>
        <v>86.666666666666671</v>
      </c>
    </row>
    <row r="13" spans="1:7" ht="15.75" thickBot="1">
      <c r="A13" s="48" t="s">
        <v>9</v>
      </c>
      <c r="B13" s="49"/>
      <c r="C13" s="19">
        <f>SUM(C11:C12)</f>
        <v>37</v>
      </c>
      <c r="D13" s="62">
        <f>SUM(D11:E12)</f>
        <v>29</v>
      </c>
      <c r="E13" s="63"/>
      <c r="F13" s="12">
        <f t="shared" si="0"/>
        <v>8</v>
      </c>
      <c r="G13" s="18">
        <f t="shared" si="1"/>
        <v>78.378378378378372</v>
      </c>
    </row>
    <row r="14" spans="1:7" ht="23.25" thickBot="1">
      <c r="A14" s="83" t="s">
        <v>24</v>
      </c>
      <c r="B14" s="84"/>
      <c r="C14" s="84"/>
      <c r="D14" s="27" t="s">
        <v>23</v>
      </c>
      <c r="E14" s="28" t="s">
        <v>22</v>
      </c>
      <c r="F14" s="29"/>
      <c r="G14" s="30"/>
    </row>
    <row r="15" spans="1:7">
      <c r="A15" s="70" t="s">
        <v>21</v>
      </c>
      <c r="B15" s="82"/>
      <c r="C15" s="9">
        <v>15</v>
      </c>
      <c r="D15" s="9">
        <v>15</v>
      </c>
      <c r="E15" s="9">
        <v>0</v>
      </c>
      <c r="F15" s="9">
        <f t="shared" ref="F15:F21" si="2">C15-D15-E15</f>
        <v>0</v>
      </c>
      <c r="G15" s="14">
        <f t="shared" ref="G15:G21" si="3">((D15+E15)/C15)*100</f>
        <v>100</v>
      </c>
    </row>
    <row r="16" spans="1:7">
      <c r="A16" s="70" t="s">
        <v>20</v>
      </c>
      <c r="B16" s="82"/>
      <c r="C16" s="9">
        <v>1</v>
      </c>
      <c r="D16" s="9">
        <v>1</v>
      </c>
      <c r="E16" s="9">
        <v>0</v>
      </c>
      <c r="F16" s="9">
        <f t="shared" si="2"/>
        <v>0</v>
      </c>
      <c r="G16" s="14">
        <f t="shared" si="3"/>
        <v>100</v>
      </c>
    </row>
    <row r="17" spans="1:8">
      <c r="A17" s="70" t="s">
        <v>19</v>
      </c>
      <c r="B17" s="82"/>
      <c r="C17" s="9">
        <v>11</v>
      </c>
      <c r="D17" s="9">
        <v>9</v>
      </c>
      <c r="E17" s="9">
        <v>1</v>
      </c>
      <c r="F17" s="9">
        <f t="shared" si="2"/>
        <v>1</v>
      </c>
      <c r="G17" s="14">
        <f t="shared" si="3"/>
        <v>90.909090909090907</v>
      </c>
    </row>
    <row r="18" spans="1:8">
      <c r="A18" s="70" t="s">
        <v>18</v>
      </c>
      <c r="B18" s="82"/>
      <c r="C18" s="9">
        <v>13</v>
      </c>
      <c r="D18" s="9">
        <v>12</v>
      </c>
      <c r="E18" s="17">
        <v>0</v>
      </c>
      <c r="F18" s="17">
        <f t="shared" si="2"/>
        <v>1</v>
      </c>
      <c r="G18" s="14">
        <f t="shared" si="3"/>
        <v>92.307692307692307</v>
      </c>
    </row>
    <row r="19" spans="1:8">
      <c r="A19" s="70" t="s">
        <v>17</v>
      </c>
      <c r="B19" s="82"/>
      <c r="C19" s="9">
        <v>10</v>
      </c>
      <c r="D19" s="9">
        <v>4</v>
      </c>
      <c r="E19" s="9">
        <v>3</v>
      </c>
      <c r="F19" s="9">
        <f t="shared" si="2"/>
        <v>3</v>
      </c>
      <c r="G19" s="14">
        <f t="shared" si="3"/>
        <v>70</v>
      </c>
    </row>
    <row r="20" spans="1:8">
      <c r="A20" s="50" t="s">
        <v>16</v>
      </c>
      <c r="B20" s="71"/>
      <c r="C20" s="9">
        <v>16</v>
      </c>
      <c r="D20" s="9">
        <v>2</v>
      </c>
      <c r="E20" s="9">
        <v>13</v>
      </c>
      <c r="F20" s="9">
        <f t="shared" si="2"/>
        <v>1</v>
      </c>
      <c r="G20" s="14">
        <f t="shared" si="3"/>
        <v>93.75</v>
      </c>
    </row>
    <row r="21" spans="1:8" ht="15.75" thickBot="1">
      <c r="A21" s="48" t="s">
        <v>9</v>
      </c>
      <c r="B21" s="49"/>
      <c r="C21" s="13">
        <f>SUM(C15:C20)</f>
        <v>66</v>
      </c>
      <c r="D21" s="13">
        <f>SUM(D15:D20)</f>
        <v>43</v>
      </c>
      <c r="E21" s="13">
        <f>SUM(E15:E20)</f>
        <v>17</v>
      </c>
      <c r="F21" s="12">
        <f t="shared" si="2"/>
        <v>6</v>
      </c>
      <c r="G21" s="16">
        <f t="shared" si="3"/>
        <v>90.909090909090907</v>
      </c>
    </row>
    <row r="22" spans="1:8" ht="15.75" thickBot="1">
      <c r="A22" s="74" t="s">
        <v>15</v>
      </c>
      <c r="B22" s="74"/>
      <c r="C22" s="74"/>
      <c r="D22" s="74"/>
      <c r="E22" s="74"/>
      <c r="F22" s="74"/>
      <c r="G22" s="74"/>
    </row>
    <row r="23" spans="1:8">
      <c r="A23" s="70" t="s">
        <v>14</v>
      </c>
      <c r="B23" s="82"/>
      <c r="C23" s="9">
        <v>7</v>
      </c>
      <c r="D23" s="55">
        <v>7</v>
      </c>
      <c r="E23" s="56"/>
      <c r="F23" s="9">
        <f>C23-D23</f>
        <v>0</v>
      </c>
      <c r="G23" s="14">
        <f>(E23/C23)*100</f>
        <v>0</v>
      </c>
    </row>
    <row r="24" spans="1:8">
      <c r="A24" s="50" t="s">
        <v>13</v>
      </c>
      <c r="B24" s="71"/>
      <c r="C24" s="15">
        <v>5</v>
      </c>
      <c r="D24" s="51">
        <v>3</v>
      </c>
      <c r="E24" s="52"/>
      <c r="F24" s="9">
        <f>C24-D24</f>
        <v>2</v>
      </c>
      <c r="G24" s="14">
        <f>((D24+E24)/C24)*100</f>
        <v>60</v>
      </c>
    </row>
    <row r="25" spans="1:8" ht="15.75" thickBot="1">
      <c r="A25" s="48" t="s">
        <v>9</v>
      </c>
      <c r="B25" s="49"/>
      <c r="C25" s="13">
        <f>SUM(C22:C24)</f>
        <v>12</v>
      </c>
      <c r="D25" s="53">
        <f>SUM(D23:E24)</f>
        <v>10</v>
      </c>
      <c r="E25" s="54"/>
      <c r="F25" s="12">
        <f>C25-D25</f>
        <v>2</v>
      </c>
      <c r="G25" s="11">
        <f>(D25/C25)*100</f>
        <v>83.333333333333343</v>
      </c>
    </row>
    <row r="26" spans="1:8" ht="15.75" thickBot="1">
      <c r="A26" s="74" t="s">
        <v>12</v>
      </c>
      <c r="B26" s="74"/>
      <c r="C26" s="74"/>
      <c r="D26" s="74"/>
      <c r="E26" s="74"/>
      <c r="F26" s="74"/>
      <c r="G26" s="74"/>
      <c r="H26" s="3"/>
    </row>
    <row r="27" spans="1:8">
      <c r="A27" s="70" t="s">
        <v>11</v>
      </c>
      <c r="B27" s="70"/>
      <c r="C27" s="9">
        <v>14</v>
      </c>
      <c r="D27" s="55">
        <v>14</v>
      </c>
      <c r="E27" s="56"/>
      <c r="F27" s="9">
        <f>C27-D27</f>
        <v>0</v>
      </c>
      <c r="G27" s="10">
        <f>(E27/C27)*100</f>
        <v>0</v>
      </c>
      <c r="H27" s="3"/>
    </row>
    <row r="28" spans="1:8">
      <c r="A28" s="50" t="s">
        <v>10</v>
      </c>
      <c r="B28" s="50"/>
      <c r="C28" s="9">
        <v>37</v>
      </c>
      <c r="D28" s="51">
        <v>37</v>
      </c>
      <c r="E28" s="52"/>
      <c r="F28" s="9">
        <f>C28-D28</f>
        <v>0</v>
      </c>
      <c r="G28" s="8">
        <f>(E28/C28)*100</f>
        <v>0</v>
      </c>
      <c r="H28" s="3"/>
    </row>
    <row r="29" spans="1:8" ht="15.75" thickBot="1">
      <c r="A29" s="43" t="s">
        <v>9</v>
      </c>
      <c r="B29" s="44"/>
      <c r="C29" s="7">
        <f>SUM(C26:C28)</f>
        <v>51</v>
      </c>
      <c r="D29" s="72">
        <f>SUM(D27:E28)</f>
        <v>51</v>
      </c>
      <c r="E29" s="73"/>
      <c r="F29" s="7">
        <f>SUM(F26:F28)</f>
        <v>0</v>
      </c>
      <c r="G29" s="6">
        <f>(D29/C29)*100</f>
        <v>100</v>
      </c>
      <c r="H29" s="3"/>
    </row>
    <row r="30" spans="1:8" ht="18.75" customHeight="1" thickBot="1">
      <c r="A30" s="45" t="s">
        <v>8</v>
      </c>
      <c r="B30" s="45"/>
      <c r="C30" s="45"/>
      <c r="D30" s="45"/>
      <c r="E30" s="45"/>
      <c r="F30" s="45"/>
      <c r="G30" s="45"/>
      <c r="H30" s="3"/>
    </row>
    <row r="31" spans="1:8" s="5" customFormat="1" ht="15.75">
      <c r="A31" s="46" t="s">
        <v>7</v>
      </c>
      <c r="B31" s="47"/>
      <c r="C31" s="4">
        <f>SUM(C25,C21,C13,C10,C7)</f>
        <v>768</v>
      </c>
      <c r="D31" s="40" t="s">
        <v>6</v>
      </c>
      <c r="E31" s="40"/>
      <c r="F31" s="40"/>
      <c r="G31" s="41"/>
      <c r="H31" s="3"/>
    </row>
    <row r="32" spans="1:8" ht="15.75" customHeight="1">
      <c r="A32" s="69" t="s">
        <v>5</v>
      </c>
      <c r="B32" s="47"/>
      <c r="C32" s="4">
        <f>D7+D10+D13+D21+D25+C28</f>
        <v>526</v>
      </c>
      <c r="D32" s="40" t="s">
        <v>4</v>
      </c>
      <c r="E32" s="40"/>
      <c r="F32" s="40"/>
      <c r="G32" s="41"/>
      <c r="H32" s="3"/>
    </row>
    <row r="33" spans="1:8" ht="15.75">
      <c r="A33" s="69" t="s">
        <v>3</v>
      </c>
      <c r="B33" s="47"/>
      <c r="C33" s="4">
        <f>C31-C32</f>
        <v>242</v>
      </c>
      <c r="D33" s="40"/>
      <c r="E33" s="40"/>
      <c r="F33" s="40"/>
      <c r="G33" s="41"/>
      <c r="H33" s="3"/>
    </row>
    <row r="34" spans="1:8" ht="12.75" customHeight="1">
      <c r="A34" s="42" t="s">
        <v>2</v>
      </c>
      <c r="B34" s="42"/>
      <c r="C34" s="42"/>
      <c r="D34" s="42"/>
      <c r="E34" s="42"/>
      <c r="F34" s="42"/>
      <c r="G34" s="42"/>
      <c r="H34" s="3"/>
    </row>
    <row r="35" spans="1:8" ht="12.75" customHeight="1">
      <c r="A35" s="68" t="s">
        <v>1</v>
      </c>
      <c r="B35" s="68"/>
      <c r="C35" s="68"/>
      <c r="D35" s="68"/>
      <c r="E35" s="68"/>
      <c r="F35" s="68"/>
      <c r="G35" s="68"/>
      <c r="H35" s="3"/>
    </row>
    <row r="36" spans="1:8" ht="24.75" customHeight="1">
      <c r="A36" s="61" t="s">
        <v>0</v>
      </c>
      <c r="B36" s="61"/>
      <c r="C36" s="61"/>
      <c r="D36" s="61"/>
      <c r="E36" s="61"/>
      <c r="F36" s="61"/>
      <c r="G36" s="61"/>
      <c r="H36" s="3"/>
    </row>
    <row r="37" spans="1:8">
      <c r="H37" s="3"/>
    </row>
    <row r="38" spans="1:8">
      <c r="H38" s="3"/>
    </row>
    <row r="39" spans="1:8">
      <c r="H39" s="3"/>
    </row>
    <row r="40" spans="1:8">
      <c r="H40" s="3"/>
    </row>
    <row r="41" spans="1:8">
      <c r="H41" s="3"/>
    </row>
    <row r="42" spans="1:8">
      <c r="H42" s="3"/>
    </row>
    <row r="43" spans="1:8">
      <c r="H43" s="3"/>
    </row>
    <row r="44" spans="1:8">
      <c r="H44" s="3"/>
    </row>
  </sheetData>
  <sheetProtection password="C76B" sheet="1" objects="1" scenarios="1"/>
  <mergeCells count="54">
    <mergeCell ref="A10:B10"/>
    <mergeCell ref="A22:G22"/>
    <mergeCell ref="D4:E4"/>
    <mergeCell ref="D5:E5"/>
    <mergeCell ref="D6:E6"/>
    <mergeCell ref="D7:E7"/>
    <mergeCell ref="A11:A12"/>
    <mergeCell ref="A23:B23"/>
    <mergeCell ref="A13:B13"/>
    <mergeCell ref="A19:B19"/>
    <mergeCell ref="A14:C14"/>
    <mergeCell ref="A21:B21"/>
    <mergeCell ref="A20:B20"/>
    <mergeCell ref="A15:B15"/>
    <mergeCell ref="A16:B16"/>
    <mergeCell ref="A17:B17"/>
    <mergeCell ref="A18:B18"/>
    <mergeCell ref="C2:C3"/>
    <mergeCell ref="F2:F3"/>
    <mergeCell ref="A4:A6"/>
    <mergeCell ref="A8:A9"/>
    <mergeCell ref="A7:B7"/>
    <mergeCell ref="A36:G36"/>
    <mergeCell ref="D12:E12"/>
    <mergeCell ref="D13:E13"/>
    <mergeCell ref="D23:E23"/>
    <mergeCell ref="D8:E8"/>
    <mergeCell ref="D9:E9"/>
    <mergeCell ref="D10:E10"/>
    <mergeCell ref="D11:E11"/>
    <mergeCell ref="A35:G35"/>
    <mergeCell ref="A33:B33"/>
    <mergeCell ref="A27:B27"/>
    <mergeCell ref="A24:B24"/>
    <mergeCell ref="A32:B32"/>
    <mergeCell ref="D32:G32"/>
    <mergeCell ref="D29:E29"/>
    <mergeCell ref="A26:G26"/>
    <mergeCell ref="A1:G1"/>
    <mergeCell ref="D33:G33"/>
    <mergeCell ref="A34:G34"/>
    <mergeCell ref="A29:B29"/>
    <mergeCell ref="A30:G30"/>
    <mergeCell ref="A31:B31"/>
    <mergeCell ref="D31:G31"/>
    <mergeCell ref="A25:B25"/>
    <mergeCell ref="A28:B28"/>
    <mergeCell ref="D24:E24"/>
    <mergeCell ref="D25:E25"/>
    <mergeCell ref="D27:E27"/>
    <mergeCell ref="D28:E28"/>
    <mergeCell ref="G2:G3"/>
    <mergeCell ref="D2:E3"/>
    <mergeCell ref="A2:B2"/>
  </mergeCells>
  <printOptions horizontalCentered="1"/>
  <pageMargins left="0.51181102362204722" right="0.31496062992125984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6"/>
  <sheetViews>
    <sheetView workbookViewId="0">
      <selection activeCell="J30" sqref="J30"/>
    </sheetView>
  </sheetViews>
  <sheetFormatPr defaultRowHeight="1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>
      <c r="A1" s="39" t="s">
        <v>42</v>
      </c>
      <c r="B1" s="39"/>
      <c r="C1" s="39"/>
      <c r="D1" s="39"/>
      <c r="E1" s="39"/>
      <c r="F1" s="39"/>
      <c r="G1" s="39"/>
    </row>
    <row r="2" spans="1:7" ht="15" customHeight="1" thickBot="1">
      <c r="A2" s="59" t="s">
        <v>41</v>
      </c>
      <c r="B2" s="60"/>
      <c r="C2" s="75" t="s">
        <v>40</v>
      </c>
      <c r="D2" s="58" t="s">
        <v>39</v>
      </c>
      <c r="E2" s="58"/>
      <c r="F2" s="75" t="s">
        <v>38</v>
      </c>
      <c r="G2" s="57" t="s">
        <v>37</v>
      </c>
    </row>
    <row r="3" spans="1:7" ht="15.75" thickBot="1">
      <c r="A3" s="25" t="s">
        <v>36</v>
      </c>
      <c r="B3" s="26" t="s">
        <v>35</v>
      </c>
      <c r="C3" s="76"/>
      <c r="D3" s="58"/>
      <c r="E3" s="58"/>
      <c r="F3" s="76"/>
      <c r="G3" s="57"/>
    </row>
    <row r="4" spans="1:7">
      <c r="A4" s="77" t="s">
        <v>34</v>
      </c>
      <c r="B4" s="24" t="s">
        <v>33</v>
      </c>
      <c r="C4" s="9">
        <v>450</v>
      </c>
      <c r="D4" s="86">
        <v>309</v>
      </c>
      <c r="E4" s="87"/>
      <c r="F4" s="9">
        <f t="shared" ref="F4:F13" si="0">C4-D4</f>
        <v>141</v>
      </c>
      <c r="G4" s="14">
        <f t="shared" ref="G4:G13" si="1">(D4/C4)*100</f>
        <v>68.666666666666671</v>
      </c>
    </row>
    <row r="5" spans="1:7">
      <c r="A5" s="77"/>
      <c r="B5" s="24" t="s">
        <v>32</v>
      </c>
      <c r="C5" s="9">
        <v>8</v>
      </c>
      <c r="D5" s="88">
        <v>8</v>
      </c>
      <c r="E5" s="89"/>
      <c r="F5" s="9">
        <f t="shared" si="0"/>
        <v>0</v>
      </c>
      <c r="G5" s="14">
        <f t="shared" si="1"/>
        <v>100</v>
      </c>
    </row>
    <row r="6" spans="1:7">
      <c r="A6" s="78"/>
      <c r="B6" s="20" t="s">
        <v>31</v>
      </c>
      <c r="C6" s="9">
        <v>90</v>
      </c>
      <c r="D6" s="51">
        <v>19</v>
      </c>
      <c r="E6" s="52"/>
      <c r="F6" s="9">
        <f t="shared" si="0"/>
        <v>71</v>
      </c>
      <c r="G6" s="14">
        <f t="shared" si="1"/>
        <v>21.111111111111111</v>
      </c>
    </row>
    <row r="7" spans="1:7">
      <c r="A7" s="80" t="s">
        <v>9</v>
      </c>
      <c r="B7" s="81"/>
      <c r="C7" s="12">
        <f>SUM(C4:C6)</f>
        <v>548</v>
      </c>
      <c r="D7" s="66">
        <f>SUM(D4:E6)</f>
        <v>336</v>
      </c>
      <c r="E7" s="67"/>
      <c r="F7" s="12">
        <f t="shared" si="0"/>
        <v>212</v>
      </c>
      <c r="G7" s="22">
        <f t="shared" si="1"/>
        <v>61.313868613138688</v>
      </c>
    </row>
    <row r="8" spans="1:7">
      <c r="A8" s="79" t="s">
        <v>30</v>
      </c>
      <c r="B8" s="23" t="s">
        <v>29</v>
      </c>
      <c r="C8" s="9">
        <v>5</v>
      </c>
      <c r="D8" s="64">
        <v>5</v>
      </c>
      <c r="E8" s="65"/>
      <c r="F8" s="9">
        <f t="shared" si="0"/>
        <v>0</v>
      </c>
      <c r="G8" s="14">
        <f t="shared" si="1"/>
        <v>100</v>
      </c>
    </row>
    <row r="9" spans="1:7">
      <c r="A9" s="78"/>
      <c r="B9" s="20" t="s">
        <v>28</v>
      </c>
      <c r="C9" s="9">
        <v>100</v>
      </c>
      <c r="D9" s="51">
        <v>65</v>
      </c>
      <c r="E9" s="52"/>
      <c r="F9" s="9">
        <f t="shared" si="0"/>
        <v>35</v>
      </c>
      <c r="G9" s="14">
        <f t="shared" si="1"/>
        <v>65</v>
      </c>
    </row>
    <row r="10" spans="1:7">
      <c r="A10" s="81" t="s">
        <v>9</v>
      </c>
      <c r="B10" s="85"/>
      <c r="C10" s="12">
        <f>SUM(C8:C9)</f>
        <v>105</v>
      </c>
      <c r="D10" s="66">
        <f>SUM(D8:E9)</f>
        <v>70</v>
      </c>
      <c r="E10" s="67"/>
      <c r="F10" s="12">
        <f t="shared" si="0"/>
        <v>35</v>
      </c>
      <c r="G10" s="22">
        <f t="shared" si="1"/>
        <v>66.666666666666657</v>
      </c>
    </row>
    <row r="11" spans="1:7">
      <c r="A11" s="79" t="s">
        <v>27</v>
      </c>
      <c r="B11" s="21" t="s">
        <v>26</v>
      </c>
      <c r="C11" s="9">
        <v>22</v>
      </c>
      <c r="D11" s="64">
        <v>16</v>
      </c>
      <c r="E11" s="65"/>
      <c r="F11" s="9">
        <f t="shared" si="0"/>
        <v>6</v>
      </c>
      <c r="G11" s="14">
        <f t="shared" si="1"/>
        <v>72.727272727272734</v>
      </c>
    </row>
    <row r="12" spans="1:7">
      <c r="A12" s="78"/>
      <c r="B12" s="20" t="s">
        <v>25</v>
      </c>
      <c r="C12" s="9">
        <v>15</v>
      </c>
      <c r="D12" s="51">
        <v>13</v>
      </c>
      <c r="E12" s="52"/>
      <c r="F12" s="9">
        <f t="shared" si="0"/>
        <v>2</v>
      </c>
      <c r="G12" s="14">
        <f t="shared" si="1"/>
        <v>86.666666666666671</v>
      </c>
    </row>
    <row r="13" spans="1:7" ht="15.75" thickBot="1">
      <c r="A13" s="48" t="s">
        <v>9</v>
      </c>
      <c r="B13" s="49"/>
      <c r="C13" s="19">
        <f>SUM(C11:C12)</f>
        <v>37</v>
      </c>
      <c r="D13" s="62">
        <f>SUM(D11:E12)</f>
        <v>29</v>
      </c>
      <c r="E13" s="63"/>
      <c r="F13" s="12">
        <f t="shared" si="0"/>
        <v>8</v>
      </c>
      <c r="G13" s="18">
        <f t="shared" si="1"/>
        <v>78.378378378378372</v>
      </c>
    </row>
    <row r="14" spans="1:7" ht="23.25" thickBot="1">
      <c r="A14" s="83" t="s">
        <v>24</v>
      </c>
      <c r="B14" s="84"/>
      <c r="C14" s="84"/>
      <c r="D14" s="27" t="s">
        <v>23</v>
      </c>
      <c r="E14" s="28" t="s">
        <v>22</v>
      </c>
      <c r="F14" s="29"/>
      <c r="G14" s="30"/>
    </row>
    <row r="15" spans="1:7">
      <c r="A15" s="70" t="s">
        <v>21</v>
      </c>
      <c r="B15" s="82"/>
      <c r="C15" s="9">
        <v>15</v>
      </c>
      <c r="D15" s="9">
        <v>15</v>
      </c>
      <c r="E15" s="9">
        <v>0</v>
      </c>
      <c r="F15" s="9">
        <f t="shared" ref="F15:F21" si="2">C15-D15-E15</f>
        <v>0</v>
      </c>
      <c r="G15" s="14">
        <f t="shared" ref="G15:G21" si="3">((D15+E15)/C15)*100</f>
        <v>100</v>
      </c>
    </row>
    <row r="16" spans="1:7">
      <c r="A16" s="70" t="s">
        <v>20</v>
      </c>
      <c r="B16" s="82"/>
      <c r="C16" s="9">
        <v>1</v>
      </c>
      <c r="D16" s="9">
        <v>1</v>
      </c>
      <c r="E16" s="9">
        <v>0</v>
      </c>
      <c r="F16" s="9">
        <f t="shared" si="2"/>
        <v>0</v>
      </c>
      <c r="G16" s="14">
        <f t="shared" si="3"/>
        <v>100</v>
      </c>
    </row>
    <row r="17" spans="1:10">
      <c r="A17" s="70" t="s">
        <v>19</v>
      </c>
      <c r="B17" s="82"/>
      <c r="C17" s="9">
        <v>11</v>
      </c>
      <c r="D17" s="9">
        <v>9</v>
      </c>
      <c r="E17" s="9">
        <v>1</v>
      </c>
      <c r="F17" s="9">
        <f t="shared" si="2"/>
        <v>1</v>
      </c>
      <c r="G17" s="14">
        <f t="shared" si="3"/>
        <v>90.909090909090907</v>
      </c>
    </row>
    <row r="18" spans="1:10">
      <c r="A18" s="70" t="s">
        <v>18</v>
      </c>
      <c r="B18" s="82"/>
      <c r="C18" s="9">
        <v>13</v>
      </c>
      <c r="D18" s="9">
        <v>11</v>
      </c>
      <c r="E18" s="17">
        <v>0</v>
      </c>
      <c r="F18" s="17">
        <f t="shared" si="2"/>
        <v>2</v>
      </c>
      <c r="G18" s="14">
        <f t="shared" si="3"/>
        <v>84.615384615384613</v>
      </c>
    </row>
    <row r="19" spans="1:10">
      <c r="A19" s="70" t="s">
        <v>17</v>
      </c>
      <c r="B19" s="82"/>
      <c r="C19" s="9">
        <v>10</v>
      </c>
      <c r="D19" s="9">
        <v>4</v>
      </c>
      <c r="E19" s="9">
        <v>3</v>
      </c>
      <c r="F19" s="9">
        <f t="shared" si="2"/>
        <v>3</v>
      </c>
      <c r="G19" s="14">
        <f t="shared" si="3"/>
        <v>70</v>
      </c>
    </row>
    <row r="20" spans="1:10">
      <c r="A20" s="50" t="s">
        <v>16</v>
      </c>
      <c r="B20" s="71"/>
      <c r="C20" s="9">
        <v>16</v>
      </c>
      <c r="D20" s="9">
        <v>2</v>
      </c>
      <c r="E20" s="9">
        <v>13</v>
      </c>
      <c r="F20" s="9">
        <f t="shared" si="2"/>
        <v>1</v>
      </c>
      <c r="G20" s="14">
        <f t="shared" si="3"/>
        <v>93.75</v>
      </c>
    </row>
    <row r="21" spans="1:10" ht="15.75" thickBot="1">
      <c r="A21" s="48" t="s">
        <v>9</v>
      </c>
      <c r="B21" s="49"/>
      <c r="C21" s="13">
        <f>SUM(C15:C20)</f>
        <v>66</v>
      </c>
      <c r="D21" s="13">
        <f>SUM(D15:D20)</f>
        <v>42</v>
      </c>
      <c r="E21" s="13">
        <f>SUM(E15:E20)</f>
        <v>17</v>
      </c>
      <c r="F21" s="12">
        <f t="shared" si="2"/>
        <v>7</v>
      </c>
      <c r="G21" s="16">
        <f t="shared" si="3"/>
        <v>89.393939393939391</v>
      </c>
      <c r="I21" s="33"/>
    </row>
    <row r="22" spans="1:10" ht="15.75" thickBot="1">
      <c r="A22" s="74" t="s">
        <v>15</v>
      </c>
      <c r="B22" s="74"/>
      <c r="C22" s="74"/>
      <c r="D22" s="74"/>
      <c r="E22" s="74"/>
      <c r="F22" s="74"/>
      <c r="G22" s="74"/>
      <c r="J22" s="34"/>
    </row>
    <row r="23" spans="1:10">
      <c r="A23" s="70" t="s">
        <v>14</v>
      </c>
      <c r="B23" s="82"/>
      <c r="C23" s="9">
        <v>7</v>
      </c>
      <c r="D23" s="55">
        <v>7</v>
      </c>
      <c r="E23" s="56"/>
      <c r="F23" s="9">
        <f>C23-D23</f>
        <v>0</v>
      </c>
      <c r="G23" s="14">
        <f>(E23/C23)*100</f>
        <v>0</v>
      </c>
    </row>
    <row r="24" spans="1:10">
      <c r="A24" s="50" t="s">
        <v>13</v>
      </c>
      <c r="B24" s="71"/>
      <c r="C24" s="15">
        <v>5</v>
      </c>
      <c r="D24" s="51">
        <v>3</v>
      </c>
      <c r="E24" s="52"/>
      <c r="F24" s="9">
        <f>C24-D24</f>
        <v>2</v>
      </c>
      <c r="G24" s="14">
        <f>((D24+E24)/C24)*100</f>
        <v>60</v>
      </c>
    </row>
    <row r="25" spans="1:10" ht="15.75" thickBot="1">
      <c r="A25" s="48" t="s">
        <v>9</v>
      </c>
      <c r="B25" s="49"/>
      <c r="C25" s="13">
        <f>SUM(C22:C24)</f>
        <v>12</v>
      </c>
      <c r="D25" s="53">
        <f>SUM(D23:E24)</f>
        <v>10</v>
      </c>
      <c r="E25" s="54"/>
      <c r="F25" s="12">
        <f>C25-D25</f>
        <v>2</v>
      </c>
      <c r="G25" s="11">
        <f>(D25/C25)*100</f>
        <v>83.333333333333343</v>
      </c>
      <c r="I25" s="3"/>
    </row>
    <row r="26" spans="1:10" ht="15.75" thickBot="1">
      <c r="A26" s="74" t="s">
        <v>12</v>
      </c>
      <c r="B26" s="74"/>
      <c r="C26" s="74"/>
      <c r="D26" s="74"/>
      <c r="E26" s="74"/>
      <c r="F26" s="74"/>
      <c r="G26" s="74"/>
    </row>
    <row r="27" spans="1:10">
      <c r="A27" s="70" t="s">
        <v>11</v>
      </c>
      <c r="B27" s="70"/>
      <c r="C27" s="9">
        <v>12</v>
      </c>
      <c r="D27" s="55">
        <v>12</v>
      </c>
      <c r="E27" s="56"/>
      <c r="F27" s="9">
        <f>C27-D27</f>
        <v>0</v>
      </c>
      <c r="G27" s="10">
        <f>(E27/C27)*100</f>
        <v>0</v>
      </c>
    </row>
    <row r="28" spans="1:10">
      <c r="A28" s="50" t="s">
        <v>10</v>
      </c>
      <c r="B28" s="50"/>
      <c r="C28" s="9">
        <v>36</v>
      </c>
      <c r="D28" s="51">
        <v>36</v>
      </c>
      <c r="E28" s="52"/>
      <c r="F28" s="9">
        <f>C28-D28</f>
        <v>0</v>
      </c>
      <c r="G28" s="8">
        <f>(E28/C28)*100</f>
        <v>0</v>
      </c>
    </row>
    <row r="29" spans="1:10" ht="15.75" thickBot="1">
      <c r="A29" s="43" t="s">
        <v>9</v>
      </c>
      <c r="B29" s="44"/>
      <c r="C29" s="7">
        <f>SUM(C26:C28)</f>
        <v>48</v>
      </c>
      <c r="D29" s="72">
        <f>SUM(D27:E28)</f>
        <v>48</v>
      </c>
      <c r="E29" s="73"/>
      <c r="F29" s="7">
        <f>SUM(F26:F28)</f>
        <v>0</v>
      </c>
      <c r="G29" s="6">
        <f>(D29/C29)*100</f>
        <v>100</v>
      </c>
    </row>
    <row r="30" spans="1:10" ht="18.75" customHeight="1" thickBot="1">
      <c r="A30" s="45" t="s">
        <v>8</v>
      </c>
      <c r="B30" s="45"/>
      <c r="C30" s="45"/>
      <c r="D30" s="45"/>
      <c r="E30" s="45"/>
      <c r="F30" s="45"/>
      <c r="G30" s="45"/>
    </row>
    <row r="31" spans="1:10" s="5" customFormat="1" ht="15.75">
      <c r="A31" s="46" t="s">
        <v>7</v>
      </c>
      <c r="B31" s="47"/>
      <c r="C31" s="4">
        <f>SUM(C25,C21,C13,C10,C7)</f>
        <v>768</v>
      </c>
      <c r="D31" s="40" t="s">
        <v>43</v>
      </c>
      <c r="E31" s="40"/>
      <c r="F31" s="40"/>
      <c r="G31" s="41"/>
    </row>
    <row r="32" spans="1:10" ht="15.75" customHeight="1">
      <c r="A32" s="69" t="s">
        <v>5</v>
      </c>
      <c r="B32" s="47"/>
      <c r="C32" s="4">
        <f>D7+D10+D13+D21+D25+C28</f>
        <v>523</v>
      </c>
      <c r="D32" s="40" t="s">
        <v>44</v>
      </c>
      <c r="E32" s="40"/>
      <c r="F32" s="40"/>
      <c r="G32" s="41"/>
    </row>
    <row r="33" spans="1:7" ht="15.75">
      <c r="A33" s="69" t="s">
        <v>3</v>
      </c>
      <c r="B33" s="47"/>
      <c r="C33" s="4">
        <f>C31-C32</f>
        <v>245</v>
      </c>
      <c r="D33" s="40"/>
      <c r="E33" s="40"/>
      <c r="F33" s="40"/>
      <c r="G33" s="41"/>
    </row>
    <row r="34" spans="1:7" ht="12.75" customHeight="1">
      <c r="A34" s="42" t="s">
        <v>2</v>
      </c>
      <c r="B34" s="42"/>
      <c r="C34" s="42"/>
      <c r="D34" s="42"/>
      <c r="E34" s="42"/>
      <c r="F34" s="42"/>
      <c r="G34" s="42"/>
    </row>
    <row r="35" spans="1:7" ht="12.75" customHeight="1">
      <c r="A35" s="68" t="s">
        <v>1</v>
      </c>
      <c r="B35" s="68"/>
      <c r="C35" s="68"/>
      <c r="D35" s="68"/>
      <c r="E35" s="68"/>
      <c r="F35" s="68"/>
      <c r="G35" s="68"/>
    </row>
    <row r="36" spans="1:7" ht="24.75" customHeight="1">
      <c r="A36" s="61" t="s">
        <v>0</v>
      </c>
      <c r="B36" s="61"/>
      <c r="C36" s="61"/>
      <c r="D36" s="61"/>
      <c r="E36" s="61"/>
      <c r="F36" s="61"/>
      <c r="G36" s="61"/>
    </row>
  </sheetData>
  <sheetProtection password="C76B" sheet="1" objects="1" scenarios="1"/>
  <mergeCells count="54">
    <mergeCell ref="F2:F3"/>
    <mergeCell ref="G2:G3"/>
    <mergeCell ref="A4:A6"/>
    <mergeCell ref="D4:E4"/>
    <mergeCell ref="D5:E5"/>
    <mergeCell ref="D6:E6"/>
    <mergeCell ref="A10:B10"/>
    <mergeCell ref="D10:E10"/>
    <mergeCell ref="A2:B2"/>
    <mergeCell ref="C2:C3"/>
    <mergeCell ref="D2:E3"/>
    <mergeCell ref="A7:B7"/>
    <mergeCell ref="D7:E7"/>
    <mergeCell ref="A8:A9"/>
    <mergeCell ref="D8:E8"/>
    <mergeCell ref="D9:E9"/>
    <mergeCell ref="A19:B19"/>
    <mergeCell ref="A20:B20"/>
    <mergeCell ref="A11:A12"/>
    <mergeCell ref="D11:E11"/>
    <mergeCell ref="D12:E12"/>
    <mergeCell ref="A13:B13"/>
    <mergeCell ref="D13:E13"/>
    <mergeCell ref="A14:C14"/>
    <mergeCell ref="A32:B32"/>
    <mergeCell ref="D32:G32"/>
    <mergeCell ref="A25:B25"/>
    <mergeCell ref="D25:E25"/>
    <mergeCell ref="A26:G26"/>
    <mergeCell ref="A27:B27"/>
    <mergeCell ref="D27:E27"/>
    <mergeCell ref="A28:B28"/>
    <mergeCell ref="D28:E28"/>
    <mergeCell ref="A1:G1"/>
    <mergeCell ref="A29:B29"/>
    <mergeCell ref="D29:E29"/>
    <mergeCell ref="A30:G30"/>
    <mergeCell ref="A31:B31"/>
    <mergeCell ref="D31:G31"/>
    <mergeCell ref="A21:B21"/>
    <mergeCell ref="A22:G22"/>
    <mergeCell ref="A23:B23"/>
    <mergeCell ref="D23:E23"/>
    <mergeCell ref="A24:B24"/>
    <mergeCell ref="D24:E24"/>
    <mergeCell ref="A15:B15"/>
    <mergeCell ref="A16:B16"/>
    <mergeCell ref="A17:B17"/>
    <mergeCell ref="A18:B18"/>
    <mergeCell ref="A33:B33"/>
    <mergeCell ref="D33:G33"/>
    <mergeCell ref="A34:G34"/>
    <mergeCell ref="A35:G35"/>
    <mergeCell ref="A36:G36"/>
  </mergeCells>
  <printOptions horizontalCentered="1"/>
  <pageMargins left="0.51181102362204722" right="0.31496062992125984" top="0.78740157480314965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6"/>
  <sheetViews>
    <sheetView workbookViewId="0">
      <selection activeCell="A2" sqref="A2:B2"/>
    </sheetView>
  </sheetViews>
  <sheetFormatPr defaultRowHeight="1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>
      <c r="A1" s="39" t="s">
        <v>45</v>
      </c>
      <c r="B1" s="39"/>
      <c r="C1" s="39"/>
      <c r="D1" s="39"/>
      <c r="E1" s="39"/>
      <c r="F1" s="39"/>
      <c r="G1" s="39"/>
    </row>
    <row r="2" spans="1:7" ht="15" customHeight="1" thickBot="1">
      <c r="A2" s="59" t="s">
        <v>41</v>
      </c>
      <c r="B2" s="60"/>
      <c r="C2" s="75" t="s">
        <v>40</v>
      </c>
      <c r="D2" s="58" t="s">
        <v>39</v>
      </c>
      <c r="E2" s="58"/>
      <c r="F2" s="75" t="s">
        <v>38</v>
      </c>
      <c r="G2" s="57" t="s">
        <v>37</v>
      </c>
    </row>
    <row r="3" spans="1:7" ht="15.75" thickBot="1">
      <c r="A3" s="32" t="s">
        <v>36</v>
      </c>
      <c r="B3" s="26" t="s">
        <v>35</v>
      </c>
      <c r="C3" s="76"/>
      <c r="D3" s="58"/>
      <c r="E3" s="58"/>
      <c r="F3" s="76"/>
      <c r="G3" s="57"/>
    </row>
    <row r="4" spans="1:7">
      <c r="A4" s="77" t="s">
        <v>34</v>
      </c>
      <c r="B4" s="24" t="s">
        <v>33</v>
      </c>
      <c r="C4" s="9">
        <v>450</v>
      </c>
      <c r="D4" s="86">
        <v>309</v>
      </c>
      <c r="E4" s="87"/>
      <c r="F4" s="9">
        <f t="shared" ref="F4:F13" si="0">C4-D4</f>
        <v>141</v>
      </c>
      <c r="G4" s="14">
        <f t="shared" ref="G4:G13" si="1">(D4/C4)*100</f>
        <v>68.666666666666671</v>
      </c>
    </row>
    <row r="5" spans="1:7">
      <c r="A5" s="77"/>
      <c r="B5" s="24" t="s">
        <v>32</v>
      </c>
      <c r="C5" s="9">
        <v>8</v>
      </c>
      <c r="D5" s="88">
        <v>8</v>
      </c>
      <c r="E5" s="89"/>
      <c r="F5" s="9">
        <f t="shared" si="0"/>
        <v>0</v>
      </c>
      <c r="G5" s="14">
        <f t="shared" si="1"/>
        <v>100</v>
      </c>
    </row>
    <row r="6" spans="1:7">
      <c r="A6" s="78"/>
      <c r="B6" s="20" t="s">
        <v>31</v>
      </c>
      <c r="C6" s="9">
        <v>90</v>
      </c>
      <c r="D6" s="51">
        <v>19</v>
      </c>
      <c r="E6" s="52"/>
      <c r="F6" s="9">
        <f t="shared" si="0"/>
        <v>71</v>
      </c>
      <c r="G6" s="14">
        <f t="shared" si="1"/>
        <v>21.111111111111111</v>
      </c>
    </row>
    <row r="7" spans="1:7">
      <c r="A7" s="80" t="s">
        <v>9</v>
      </c>
      <c r="B7" s="81"/>
      <c r="C7" s="12">
        <f>SUM(C4:C6)</f>
        <v>548</v>
      </c>
      <c r="D7" s="66">
        <f>SUM(D4:E6)</f>
        <v>336</v>
      </c>
      <c r="E7" s="67"/>
      <c r="F7" s="12">
        <f t="shared" si="0"/>
        <v>212</v>
      </c>
      <c r="G7" s="22">
        <f t="shared" si="1"/>
        <v>61.313868613138688</v>
      </c>
    </row>
    <row r="8" spans="1:7">
      <c r="A8" s="79" t="s">
        <v>30</v>
      </c>
      <c r="B8" s="23" t="s">
        <v>29</v>
      </c>
      <c r="C8" s="9">
        <v>5</v>
      </c>
      <c r="D8" s="64">
        <v>5</v>
      </c>
      <c r="E8" s="65"/>
      <c r="F8" s="9">
        <f t="shared" si="0"/>
        <v>0</v>
      </c>
      <c r="G8" s="14">
        <f t="shared" si="1"/>
        <v>100</v>
      </c>
    </row>
    <row r="9" spans="1:7">
      <c r="A9" s="78"/>
      <c r="B9" s="20" t="s">
        <v>28</v>
      </c>
      <c r="C9" s="9">
        <v>100</v>
      </c>
      <c r="D9" s="51">
        <v>65</v>
      </c>
      <c r="E9" s="52"/>
      <c r="F9" s="9">
        <f t="shared" si="0"/>
        <v>35</v>
      </c>
      <c r="G9" s="14">
        <f t="shared" si="1"/>
        <v>65</v>
      </c>
    </row>
    <row r="10" spans="1:7">
      <c r="A10" s="81" t="s">
        <v>9</v>
      </c>
      <c r="B10" s="85"/>
      <c r="C10" s="12">
        <f>SUM(C8:C9)</f>
        <v>105</v>
      </c>
      <c r="D10" s="66">
        <f>SUM(D8:E9)</f>
        <v>70</v>
      </c>
      <c r="E10" s="67"/>
      <c r="F10" s="12">
        <f t="shared" si="0"/>
        <v>35</v>
      </c>
      <c r="G10" s="22">
        <f t="shared" si="1"/>
        <v>66.666666666666657</v>
      </c>
    </row>
    <row r="11" spans="1:7">
      <c r="A11" s="79" t="s">
        <v>27</v>
      </c>
      <c r="B11" s="21" t="s">
        <v>26</v>
      </c>
      <c r="C11" s="9">
        <v>22</v>
      </c>
      <c r="D11" s="64">
        <v>16</v>
      </c>
      <c r="E11" s="65"/>
      <c r="F11" s="9">
        <f t="shared" si="0"/>
        <v>6</v>
      </c>
      <c r="G11" s="14">
        <f t="shared" si="1"/>
        <v>72.727272727272734</v>
      </c>
    </row>
    <row r="12" spans="1:7">
      <c r="A12" s="78"/>
      <c r="B12" s="20" t="s">
        <v>25</v>
      </c>
      <c r="C12" s="9">
        <v>15</v>
      </c>
      <c r="D12" s="51">
        <v>13</v>
      </c>
      <c r="E12" s="52"/>
      <c r="F12" s="9">
        <f t="shared" si="0"/>
        <v>2</v>
      </c>
      <c r="G12" s="14">
        <f t="shared" si="1"/>
        <v>86.666666666666671</v>
      </c>
    </row>
    <row r="13" spans="1:7" ht="15.75" thickBot="1">
      <c r="A13" s="48" t="s">
        <v>9</v>
      </c>
      <c r="B13" s="49"/>
      <c r="C13" s="19">
        <f>SUM(C11:C12)</f>
        <v>37</v>
      </c>
      <c r="D13" s="62">
        <f>SUM(D11:E12)</f>
        <v>29</v>
      </c>
      <c r="E13" s="63"/>
      <c r="F13" s="12">
        <f t="shared" si="0"/>
        <v>8</v>
      </c>
      <c r="G13" s="18">
        <f t="shared" si="1"/>
        <v>78.378378378378372</v>
      </c>
    </row>
    <row r="14" spans="1:7" ht="23.25" thickBot="1">
      <c r="A14" s="83" t="s">
        <v>24</v>
      </c>
      <c r="B14" s="84"/>
      <c r="C14" s="84"/>
      <c r="D14" s="31" t="s">
        <v>23</v>
      </c>
      <c r="E14" s="28" t="s">
        <v>22</v>
      </c>
      <c r="F14" s="29"/>
      <c r="G14" s="30"/>
    </row>
    <row r="15" spans="1:7">
      <c r="A15" s="70" t="s">
        <v>21</v>
      </c>
      <c r="B15" s="82"/>
      <c r="C15" s="9">
        <v>15</v>
      </c>
      <c r="D15" s="9">
        <v>15</v>
      </c>
      <c r="E15" s="9">
        <v>0</v>
      </c>
      <c r="F15" s="9">
        <f t="shared" ref="F15:F21" si="2">C15-D15-E15</f>
        <v>0</v>
      </c>
      <c r="G15" s="14">
        <f t="shared" ref="G15:G21" si="3">((D15+E15)/C15)*100</f>
        <v>100</v>
      </c>
    </row>
    <row r="16" spans="1:7">
      <c r="A16" s="70" t="s">
        <v>20</v>
      </c>
      <c r="B16" s="82"/>
      <c r="C16" s="9">
        <v>1</v>
      </c>
      <c r="D16" s="9">
        <v>1</v>
      </c>
      <c r="E16" s="9">
        <v>0</v>
      </c>
      <c r="F16" s="9">
        <f t="shared" si="2"/>
        <v>0</v>
      </c>
      <c r="G16" s="14">
        <f t="shared" si="3"/>
        <v>100</v>
      </c>
    </row>
    <row r="17" spans="1:10">
      <c r="A17" s="70" t="s">
        <v>19</v>
      </c>
      <c r="B17" s="82"/>
      <c r="C17" s="9">
        <v>11</v>
      </c>
      <c r="D17" s="9">
        <v>9</v>
      </c>
      <c r="E17" s="9">
        <v>2</v>
      </c>
      <c r="F17" s="9">
        <f t="shared" si="2"/>
        <v>0</v>
      </c>
      <c r="G17" s="14">
        <f t="shared" si="3"/>
        <v>100</v>
      </c>
    </row>
    <row r="18" spans="1:10">
      <c r="A18" s="70" t="s">
        <v>18</v>
      </c>
      <c r="B18" s="82"/>
      <c r="C18" s="9">
        <v>13</v>
      </c>
      <c r="D18" s="9">
        <v>12</v>
      </c>
      <c r="E18" s="17">
        <v>1</v>
      </c>
      <c r="F18" s="17">
        <f t="shared" si="2"/>
        <v>0</v>
      </c>
      <c r="G18" s="14">
        <f t="shared" si="3"/>
        <v>100</v>
      </c>
    </row>
    <row r="19" spans="1:10">
      <c r="A19" s="70" t="s">
        <v>17</v>
      </c>
      <c r="B19" s="82"/>
      <c r="C19" s="9">
        <v>10</v>
      </c>
      <c r="D19" s="9">
        <v>4</v>
      </c>
      <c r="E19" s="9">
        <v>6</v>
      </c>
      <c r="F19" s="9">
        <f t="shared" si="2"/>
        <v>0</v>
      </c>
      <c r="G19" s="14">
        <f t="shared" si="3"/>
        <v>100</v>
      </c>
    </row>
    <row r="20" spans="1:10">
      <c r="A20" s="50" t="s">
        <v>16</v>
      </c>
      <c r="B20" s="71"/>
      <c r="C20" s="9">
        <v>16</v>
      </c>
      <c r="D20" s="9">
        <v>2</v>
      </c>
      <c r="E20" s="9">
        <v>14</v>
      </c>
      <c r="F20" s="9">
        <f t="shared" si="2"/>
        <v>0</v>
      </c>
      <c r="G20" s="14">
        <f t="shared" si="3"/>
        <v>100</v>
      </c>
    </row>
    <row r="21" spans="1:10" ht="15.75" thickBot="1">
      <c r="A21" s="48" t="s">
        <v>9</v>
      </c>
      <c r="B21" s="49"/>
      <c r="C21" s="13">
        <f>SUM(C15:C20)</f>
        <v>66</v>
      </c>
      <c r="D21" s="13">
        <f>SUM(D15:D20)</f>
        <v>43</v>
      </c>
      <c r="E21" s="13">
        <f>SUM(E15:E20)</f>
        <v>23</v>
      </c>
      <c r="F21" s="12">
        <f t="shared" si="2"/>
        <v>0</v>
      </c>
      <c r="G21" s="16">
        <f t="shared" si="3"/>
        <v>100</v>
      </c>
      <c r="I21" s="33"/>
    </row>
    <row r="22" spans="1:10" ht="15.75" thickBot="1">
      <c r="A22" s="74" t="s">
        <v>15</v>
      </c>
      <c r="B22" s="74"/>
      <c r="C22" s="74"/>
      <c r="D22" s="74"/>
      <c r="E22" s="74"/>
      <c r="F22" s="74"/>
      <c r="G22" s="74"/>
      <c r="J22" s="34"/>
    </row>
    <row r="23" spans="1:10">
      <c r="A23" s="70" t="s">
        <v>14</v>
      </c>
      <c r="B23" s="82"/>
      <c r="C23" s="9">
        <v>7</v>
      </c>
      <c r="D23" s="55">
        <v>7</v>
      </c>
      <c r="E23" s="56"/>
      <c r="F23" s="9">
        <f>C23-D23</f>
        <v>0</v>
      </c>
      <c r="G23" s="14">
        <f>(E23/C23)*100</f>
        <v>0</v>
      </c>
    </row>
    <row r="24" spans="1:10">
      <c r="A24" s="50" t="s">
        <v>13</v>
      </c>
      <c r="B24" s="71"/>
      <c r="C24" s="15">
        <v>5</v>
      </c>
      <c r="D24" s="51">
        <v>3</v>
      </c>
      <c r="E24" s="52"/>
      <c r="F24" s="9">
        <f>C24-D24</f>
        <v>2</v>
      </c>
      <c r="G24" s="14">
        <f>((D24+E24)/C24)*100</f>
        <v>60</v>
      </c>
    </row>
    <row r="25" spans="1:10" ht="15.75" thickBot="1">
      <c r="A25" s="48" t="s">
        <v>9</v>
      </c>
      <c r="B25" s="49"/>
      <c r="C25" s="13">
        <f>SUM(C22:C24)</f>
        <v>12</v>
      </c>
      <c r="D25" s="53">
        <f>SUM(D23:E24)</f>
        <v>10</v>
      </c>
      <c r="E25" s="54"/>
      <c r="F25" s="12">
        <f>C25-D25</f>
        <v>2</v>
      </c>
      <c r="G25" s="11">
        <f>(D25/C25)*100</f>
        <v>83.333333333333343</v>
      </c>
      <c r="I25" s="3"/>
    </row>
    <row r="26" spans="1:10" ht="15.75" thickBot="1">
      <c r="A26" s="74" t="s">
        <v>12</v>
      </c>
      <c r="B26" s="74"/>
      <c r="C26" s="74"/>
      <c r="D26" s="74"/>
      <c r="E26" s="74"/>
      <c r="F26" s="74"/>
      <c r="G26" s="74"/>
    </row>
    <row r="27" spans="1:10">
      <c r="A27" s="70" t="s">
        <v>11</v>
      </c>
      <c r="B27" s="70"/>
      <c r="C27" s="9">
        <v>12</v>
      </c>
      <c r="D27" s="55">
        <v>12</v>
      </c>
      <c r="E27" s="56"/>
      <c r="F27" s="9">
        <f>C27-D27</f>
        <v>0</v>
      </c>
      <c r="G27" s="10">
        <f>(E27/C27)*100</f>
        <v>0</v>
      </c>
    </row>
    <row r="28" spans="1:10">
      <c r="A28" s="50" t="s">
        <v>10</v>
      </c>
      <c r="B28" s="50"/>
      <c r="C28" s="9">
        <v>36</v>
      </c>
      <c r="D28" s="51">
        <v>36</v>
      </c>
      <c r="E28" s="52"/>
      <c r="F28" s="9">
        <f>C28-D28</f>
        <v>0</v>
      </c>
      <c r="G28" s="8">
        <f>(E28/C28)*100</f>
        <v>0</v>
      </c>
    </row>
    <row r="29" spans="1:10" ht="15.75" thickBot="1">
      <c r="A29" s="43" t="s">
        <v>9</v>
      </c>
      <c r="B29" s="44"/>
      <c r="C29" s="7">
        <f>SUM(C26:C28)</f>
        <v>48</v>
      </c>
      <c r="D29" s="72">
        <f>SUM(D27:E28)</f>
        <v>48</v>
      </c>
      <c r="E29" s="73"/>
      <c r="F29" s="7">
        <f>SUM(F26:F28)</f>
        <v>0</v>
      </c>
      <c r="G29" s="6">
        <f>(D29/C29)*100</f>
        <v>100</v>
      </c>
    </row>
    <row r="30" spans="1:10" ht="18.75" customHeight="1" thickBot="1">
      <c r="A30" s="45" t="s">
        <v>8</v>
      </c>
      <c r="B30" s="45"/>
      <c r="C30" s="45"/>
      <c r="D30" s="45"/>
      <c r="E30" s="45"/>
      <c r="F30" s="45"/>
      <c r="G30" s="45"/>
    </row>
    <row r="31" spans="1:10" s="5" customFormat="1" ht="15.75">
      <c r="A31" s="46" t="s">
        <v>7</v>
      </c>
      <c r="B31" s="47"/>
      <c r="C31" s="4">
        <f>SUM(C25,C21,C13,C10,C7)</f>
        <v>768</v>
      </c>
      <c r="D31" s="40" t="s">
        <v>43</v>
      </c>
      <c r="E31" s="40"/>
      <c r="F31" s="40"/>
      <c r="G31" s="41"/>
    </row>
    <row r="32" spans="1:10" ht="15.75" customHeight="1">
      <c r="A32" s="69" t="s">
        <v>5</v>
      </c>
      <c r="B32" s="47"/>
      <c r="C32" s="4">
        <f>D7+D10+D13+D21+D25+C28</f>
        <v>524</v>
      </c>
      <c r="D32" s="40" t="s">
        <v>44</v>
      </c>
      <c r="E32" s="40"/>
      <c r="F32" s="40"/>
      <c r="G32" s="41"/>
    </row>
    <row r="33" spans="1:7" ht="15.75">
      <c r="A33" s="69" t="s">
        <v>3</v>
      </c>
      <c r="B33" s="47"/>
      <c r="C33" s="4">
        <f>C31-C32</f>
        <v>244</v>
      </c>
      <c r="D33" s="40"/>
      <c r="E33" s="40"/>
      <c r="F33" s="40"/>
      <c r="G33" s="41"/>
    </row>
    <row r="34" spans="1:7" ht="12.75" customHeight="1">
      <c r="A34" s="42" t="s">
        <v>2</v>
      </c>
      <c r="B34" s="42"/>
      <c r="C34" s="42"/>
      <c r="D34" s="42"/>
      <c r="E34" s="42"/>
      <c r="F34" s="42"/>
      <c r="G34" s="42"/>
    </row>
    <row r="35" spans="1:7" ht="12.75" customHeight="1">
      <c r="A35" s="68" t="s">
        <v>1</v>
      </c>
      <c r="B35" s="68"/>
      <c r="C35" s="68"/>
      <c r="D35" s="68"/>
      <c r="E35" s="68"/>
      <c r="F35" s="68"/>
      <c r="G35" s="68"/>
    </row>
    <row r="36" spans="1:7" ht="24.75" customHeight="1">
      <c r="A36" s="61" t="s">
        <v>0</v>
      </c>
      <c r="B36" s="61"/>
      <c r="C36" s="61"/>
      <c r="D36" s="61"/>
      <c r="E36" s="61"/>
      <c r="F36" s="61"/>
      <c r="G36" s="61"/>
    </row>
  </sheetData>
  <sheetProtection password="C76B" sheet="1" objects="1" scenarios="1"/>
  <mergeCells count="54">
    <mergeCell ref="A36:G36"/>
    <mergeCell ref="A32:B32"/>
    <mergeCell ref="D32:G32"/>
    <mergeCell ref="A33:B33"/>
    <mergeCell ref="D33:G33"/>
    <mergeCell ref="A34:G34"/>
    <mergeCell ref="A35:G35"/>
    <mergeCell ref="A31:B31"/>
    <mergeCell ref="D31:G31"/>
    <mergeCell ref="A24:B24"/>
    <mergeCell ref="D24:E24"/>
    <mergeCell ref="A25:B25"/>
    <mergeCell ref="D25:E25"/>
    <mergeCell ref="A26:G26"/>
    <mergeCell ref="A27:B27"/>
    <mergeCell ref="D27:E27"/>
    <mergeCell ref="A28:B28"/>
    <mergeCell ref="D28:E28"/>
    <mergeCell ref="A29:B29"/>
    <mergeCell ref="D29:E29"/>
    <mergeCell ref="A30:G30"/>
    <mergeCell ref="A23:B23"/>
    <mergeCell ref="D23:E23"/>
    <mergeCell ref="A13:B13"/>
    <mergeCell ref="D13:E13"/>
    <mergeCell ref="A14:C14"/>
    <mergeCell ref="A15:B15"/>
    <mergeCell ref="A16:B16"/>
    <mergeCell ref="A17:B17"/>
    <mergeCell ref="A18:B18"/>
    <mergeCell ref="A19:B19"/>
    <mergeCell ref="A20:B20"/>
    <mergeCell ref="A21:B21"/>
    <mergeCell ref="A22:G22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8:A9"/>
    <mergeCell ref="D8:E8"/>
    <mergeCell ref="D9:E9"/>
    <mergeCell ref="A10:B10"/>
    <mergeCell ref="D10:E10"/>
    <mergeCell ref="A1:G1"/>
    <mergeCell ref="A2:B2"/>
    <mergeCell ref="C2:C3"/>
    <mergeCell ref="D2:E3"/>
    <mergeCell ref="F2:F3"/>
    <mergeCell ref="G2:G3"/>
  </mergeCells>
  <printOptions horizontalCentered="1"/>
  <pageMargins left="0.51181102362204722" right="0.31496062992125984" top="0.78740157480314965" bottom="0.3937007874015748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6"/>
  <sheetViews>
    <sheetView workbookViewId="0">
      <selection activeCell="D33" sqref="D33:G33"/>
    </sheetView>
  </sheetViews>
  <sheetFormatPr defaultRowHeight="1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>
      <c r="A1" s="39" t="s">
        <v>45</v>
      </c>
      <c r="B1" s="39"/>
      <c r="C1" s="39"/>
      <c r="D1" s="39"/>
      <c r="E1" s="39"/>
      <c r="F1" s="39"/>
      <c r="G1" s="39"/>
    </row>
    <row r="2" spans="1:7" ht="15" customHeight="1" thickBot="1">
      <c r="A2" s="59" t="s">
        <v>41</v>
      </c>
      <c r="B2" s="60"/>
      <c r="C2" s="75" t="s">
        <v>40</v>
      </c>
      <c r="D2" s="58" t="s">
        <v>39</v>
      </c>
      <c r="E2" s="58"/>
      <c r="F2" s="75" t="s">
        <v>38</v>
      </c>
      <c r="G2" s="57" t="s">
        <v>37</v>
      </c>
    </row>
    <row r="3" spans="1:7" ht="15.75" thickBot="1">
      <c r="A3" s="36" t="s">
        <v>36</v>
      </c>
      <c r="B3" s="26" t="s">
        <v>35</v>
      </c>
      <c r="C3" s="76"/>
      <c r="D3" s="58"/>
      <c r="E3" s="58"/>
      <c r="F3" s="76"/>
      <c r="G3" s="57"/>
    </row>
    <row r="4" spans="1:7">
      <c r="A4" s="77" t="s">
        <v>34</v>
      </c>
      <c r="B4" s="24" t="s">
        <v>33</v>
      </c>
      <c r="C4" s="9">
        <v>450</v>
      </c>
      <c r="D4" s="86">
        <v>308</v>
      </c>
      <c r="E4" s="87"/>
      <c r="F4" s="9">
        <f t="shared" ref="F4:F13" si="0">C4-D4</f>
        <v>142</v>
      </c>
      <c r="G4" s="14">
        <f t="shared" ref="G4:G13" si="1">(D4/C4)*100</f>
        <v>68.444444444444443</v>
      </c>
    </row>
    <row r="5" spans="1:7">
      <c r="A5" s="77"/>
      <c r="B5" s="24" t="s">
        <v>32</v>
      </c>
      <c r="C5" s="9">
        <v>8</v>
      </c>
      <c r="D5" s="88">
        <v>8</v>
      </c>
      <c r="E5" s="89"/>
      <c r="F5" s="9">
        <f t="shared" si="0"/>
        <v>0</v>
      </c>
      <c r="G5" s="14">
        <f t="shared" si="1"/>
        <v>100</v>
      </c>
    </row>
    <row r="6" spans="1:7">
      <c r="A6" s="78"/>
      <c r="B6" s="20" t="s">
        <v>31</v>
      </c>
      <c r="C6" s="9">
        <v>90</v>
      </c>
      <c r="D6" s="51">
        <v>19</v>
      </c>
      <c r="E6" s="52"/>
      <c r="F6" s="9">
        <f t="shared" si="0"/>
        <v>71</v>
      </c>
      <c r="G6" s="14">
        <f t="shared" si="1"/>
        <v>21.111111111111111</v>
      </c>
    </row>
    <row r="7" spans="1:7">
      <c r="A7" s="80" t="s">
        <v>9</v>
      </c>
      <c r="B7" s="81"/>
      <c r="C7" s="12">
        <f>SUM(C4:C6)</f>
        <v>548</v>
      </c>
      <c r="D7" s="66">
        <f>SUM(D4:E6)</f>
        <v>335</v>
      </c>
      <c r="E7" s="67"/>
      <c r="F7" s="12">
        <f t="shared" si="0"/>
        <v>213</v>
      </c>
      <c r="G7" s="22">
        <f t="shared" si="1"/>
        <v>61.131386861313864</v>
      </c>
    </row>
    <row r="8" spans="1:7">
      <c r="A8" s="79" t="s">
        <v>30</v>
      </c>
      <c r="B8" s="23" t="s">
        <v>29</v>
      </c>
      <c r="C8" s="9">
        <v>5</v>
      </c>
      <c r="D8" s="64">
        <v>5</v>
      </c>
      <c r="E8" s="65"/>
      <c r="F8" s="9">
        <f t="shared" si="0"/>
        <v>0</v>
      </c>
      <c r="G8" s="14">
        <f t="shared" si="1"/>
        <v>100</v>
      </c>
    </row>
    <row r="9" spans="1:7">
      <c r="A9" s="78"/>
      <c r="B9" s="20" t="s">
        <v>28</v>
      </c>
      <c r="C9" s="9">
        <v>100</v>
      </c>
      <c r="D9" s="51">
        <v>65</v>
      </c>
      <c r="E9" s="52"/>
      <c r="F9" s="9">
        <f t="shared" si="0"/>
        <v>35</v>
      </c>
      <c r="G9" s="14">
        <f t="shared" si="1"/>
        <v>65</v>
      </c>
    </row>
    <row r="10" spans="1:7">
      <c r="A10" s="81" t="s">
        <v>9</v>
      </c>
      <c r="B10" s="85"/>
      <c r="C10" s="12">
        <f>SUM(C8:C9)</f>
        <v>105</v>
      </c>
      <c r="D10" s="66">
        <f>SUM(D8:E9)</f>
        <v>70</v>
      </c>
      <c r="E10" s="67"/>
      <c r="F10" s="12">
        <f t="shared" si="0"/>
        <v>35</v>
      </c>
      <c r="G10" s="22">
        <f t="shared" si="1"/>
        <v>66.666666666666657</v>
      </c>
    </row>
    <row r="11" spans="1:7">
      <c r="A11" s="79" t="s">
        <v>27</v>
      </c>
      <c r="B11" s="21" t="s">
        <v>26</v>
      </c>
      <c r="C11" s="9">
        <v>22</v>
      </c>
      <c r="D11" s="64">
        <v>15</v>
      </c>
      <c r="E11" s="65"/>
      <c r="F11" s="9">
        <f t="shared" si="0"/>
        <v>7</v>
      </c>
      <c r="G11" s="14">
        <f t="shared" si="1"/>
        <v>68.181818181818173</v>
      </c>
    </row>
    <row r="12" spans="1:7">
      <c r="A12" s="78"/>
      <c r="B12" s="20" t="s">
        <v>25</v>
      </c>
      <c r="C12" s="9">
        <v>15</v>
      </c>
      <c r="D12" s="51">
        <v>13</v>
      </c>
      <c r="E12" s="52"/>
      <c r="F12" s="9">
        <f t="shared" si="0"/>
        <v>2</v>
      </c>
      <c r="G12" s="14">
        <f t="shared" si="1"/>
        <v>86.666666666666671</v>
      </c>
    </row>
    <row r="13" spans="1:7" ht="15.75" thickBot="1">
      <c r="A13" s="48" t="s">
        <v>9</v>
      </c>
      <c r="B13" s="49"/>
      <c r="C13" s="19">
        <f>SUM(C11:C12)</f>
        <v>37</v>
      </c>
      <c r="D13" s="62">
        <f>SUM(D11:E12)</f>
        <v>28</v>
      </c>
      <c r="E13" s="63"/>
      <c r="F13" s="12">
        <f t="shared" si="0"/>
        <v>9</v>
      </c>
      <c r="G13" s="18">
        <f t="shared" si="1"/>
        <v>75.675675675675677</v>
      </c>
    </row>
    <row r="14" spans="1:7" ht="23.25" thickBot="1">
      <c r="A14" s="83" t="s">
        <v>24</v>
      </c>
      <c r="B14" s="84"/>
      <c r="C14" s="84"/>
      <c r="D14" s="35" t="s">
        <v>23</v>
      </c>
      <c r="E14" s="28" t="s">
        <v>22</v>
      </c>
      <c r="F14" s="29"/>
      <c r="G14" s="30"/>
    </row>
    <row r="15" spans="1:7">
      <c r="A15" s="70" t="s">
        <v>21</v>
      </c>
      <c r="B15" s="82"/>
      <c r="C15" s="9">
        <v>15</v>
      </c>
      <c r="D15" s="9">
        <v>15</v>
      </c>
      <c r="E15" s="9">
        <v>0</v>
      </c>
      <c r="F15" s="9">
        <f t="shared" ref="F15:F21" si="2">C15-D15-E15</f>
        <v>0</v>
      </c>
      <c r="G15" s="14">
        <f t="shared" ref="G15:G21" si="3">((D15+E15)/C15)*100</f>
        <v>100</v>
      </c>
    </row>
    <row r="16" spans="1:7">
      <c r="A16" s="70" t="s">
        <v>20</v>
      </c>
      <c r="B16" s="82"/>
      <c r="C16" s="9">
        <v>1</v>
      </c>
      <c r="D16" s="9">
        <v>1</v>
      </c>
      <c r="E16" s="9">
        <v>0</v>
      </c>
      <c r="F16" s="9">
        <f t="shared" si="2"/>
        <v>0</v>
      </c>
      <c r="G16" s="14">
        <f t="shared" si="3"/>
        <v>100</v>
      </c>
    </row>
    <row r="17" spans="1:10">
      <c r="A17" s="70" t="s">
        <v>19</v>
      </c>
      <c r="B17" s="82"/>
      <c r="C17" s="9">
        <v>11</v>
      </c>
      <c r="D17" s="9">
        <v>9</v>
      </c>
      <c r="E17" s="9">
        <v>2</v>
      </c>
      <c r="F17" s="9">
        <f t="shared" si="2"/>
        <v>0</v>
      </c>
      <c r="G17" s="14">
        <f t="shared" si="3"/>
        <v>100</v>
      </c>
    </row>
    <row r="18" spans="1:10">
      <c r="A18" s="70" t="s">
        <v>18</v>
      </c>
      <c r="B18" s="82"/>
      <c r="C18" s="9">
        <v>13</v>
      </c>
      <c r="D18" s="9">
        <v>12</v>
      </c>
      <c r="E18" s="17">
        <v>1</v>
      </c>
      <c r="F18" s="17">
        <f t="shared" si="2"/>
        <v>0</v>
      </c>
      <c r="G18" s="14">
        <f t="shared" si="3"/>
        <v>100</v>
      </c>
    </row>
    <row r="19" spans="1:10">
      <c r="A19" s="70" t="s">
        <v>17</v>
      </c>
      <c r="B19" s="82"/>
      <c r="C19" s="9">
        <v>10</v>
      </c>
      <c r="D19" s="9">
        <v>4</v>
      </c>
      <c r="E19" s="9">
        <v>6</v>
      </c>
      <c r="F19" s="9">
        <f t="shared" si="2"/>
        <v>0</v>
      </c>
      <c r="G19" s="14">
        <f t="shared" si="3"/>
        <v>100</v>
      </c>
    </row>
    <row r="20" spans="1:10">
      <c r="A20" s="50" t="s">
        <v>16</v>
      </c>
      <c r="B20" s="71"/>
      <c r="C20" s="9">
        <v>16</v>
      </c>
      <c r="D20" s="9">
        <v>2</v>
      </c>
      <c r="E20" s="9">
        <v>14</v>
      </c>
      <c r="F20" s="9">
        <f t="shared" si="2"/>
        <v>0</v>
      </c>
      <c r="G20" s="14">
        <f t="shared" si="3"/>
        <v>100</v>
      </c>
    </row>
    <row r="21" spans="1:10" ht="15.75" thickBot="1">
      <c r="A21" s="48" t="s">
        <v>9</v>
      </c>
      <c r="B21" s="49"/>
      <c r="C21" s="13">
        <f>SUM(C15:C20)</f>
        <v>66</v>
      </c>
      <c r="D21" s="13">
        <f>SUM(D15:D20)</f>
        <v>43</v>
      </c>
      <c r="E21" s="13">
        <f>SUM(E15:E20)</f>
        <v>23</v>
      </c>
      <c r="F21" s="12">
        <f t="shared" si="2"/>
        <v>0</v>
      </c>
      <c r="G21" s="16">
        <f t="shared" si="3"/>
        <v>100</v>
      </c>
      <c r="I21" s="33"/>
    </row>
    <row r="22" spans="1:10" ht="15.75" thickBot="1">
      <c r="A22" s="74" t="s">
        <v>15</v>
      </c>
      <c r="B22" s="74"/>
      <c r="C22" s="74"/>
      <c r="D22" s="74"/>
      <c r="E22" s="74"/>
      <c r="F22" s="74"/>
      <c r="G22" s="74"/>
      <c r="J22" s="34"/>
    </row>
    <row r="23" spans="1:10">
      <c r="A23" s="70" t="s">
        <v>14</v>
      </c>
      <c r="B23" s="82"/>
      <c r="C23" s="9">
        <v>7</v>
      </c>
      <c r="D23" s="55">
        <v>7</v>
      </c>
      <c r="E23" s="56"/>
      <c r="F23" s="9">
        <f>C23-D23</f>
        <v>0</v>
      </c>
      <c r="G23" s="14">
        <f>(E23/C23)*100</f>
        <v>0</v>
      </c>
    </row>
    <row r="24" spans="1:10">
      <c r="A24" s="50" t="s">
        <v>13</v>
      </c>
      <c r="B24" s="71"/>
      <c r="C24" s="15">
        <v>5</v>
      </c>
      <c r="D24" s="51">
        <v>3</v>
      </c>
      <c r="E24" s="52"/>
      <c r="F24" s="9">
        <f>C24-D24</f>
        <v>2</v>
      </c>
      <c r="G24" s="14">
        <f>((D24+E24)/C24)*100</f>
        <v>60</v>
      </c>
    </row>
    <row r="25" spans="1:10" ht="15.75" thickBot="1">
      <c r="A25" s="48" t="s">
        <v>9</v>
      </c>
      <c r="B25" s="49"/>
      <c r="C25" s="13">
        <f>SUM(C22:C24)</f>
        <v>12</v>
      </c>
      <c r="D25" s="53">
        <f>SUM(D23:E24)</f>
        <v>10</v>
      </c>
      <c r="E25" s="54"/>
      <c r="F25" s="12">
        <f>C25-D25</f>
        <v>2</v>
      </c>
      <c r="G25" s="11">
        <f>(D25/C25)*100</f>
        <v>83.333333333333343</v>
      </c>
      <c r="I25" s="3"/>
    </row>
    <row r="26" spans="1:10" ht="15.75" thickBot="1">
      <c r="A26" s="74" t="s">
        <v>12</v>
      </c>
      <c r="B26" s="74"/>
      <c r="C26" s="74"/>
      <c r="D26" s="74"/>
      <c r="E26" s="74"/>
      <c r="F26" s="74"/>
      <c r="G26" s="74"/>
    </row>
    <row r="27" spans="1:10">
      <c r="A27" s="70" t="s">
        <v>11</v>
      </c>
      <c r="B27" s="70"/>
      <c r="C27" s="9">
        <v>12</v>
      </c>
      <c r="D27" s="55">
        <v>12</v>
      </c>
      <c r="E27" s="56"/>
      <c r="F27" s="9">
        <f>C27-D27</f>
        <v>0</v>
      </c>
      <c r="G27" s="10">
        <f>(E27/C27)*100</f>
        <v>0</v>
      </c>
    </row>
    <row r="28" spans="1:10">
      <c r="A28" s="50" t="s">
        <v>10</v>
      </c>
      <c r="B28" s="50"/>
      <c r="C28" s="9">
        <v>37</v>
      </c>
      <c r="D28" s="51">
        <v>37</v>
      </c>
      <c r="E28" s="52"/>
      <c r="F28" s="9">
        <f>C28-D28</f>
        <v>0</v>
      </c>
      <c r="G28" s="8">
        <f>(E28/C28)*100</f>
        <v>0</v>
      </c>
    </row>
    <row r="29" spans="1:10" ht="15.75" thickBot="1">
      <c r="A29" s="43" t="s">
        <v>9</v>
      </c>
      <c r="B29" s="44"/>
      <c r="C29" s="7">
        <f>SUM(C26:C28)</f>
        <v>49</v>
      </c>
      <c r="D29" s="72">
        <f>SUM(D27:E28)</f>
        <v>49</v>
      </c>
      <c r="E29" s="73"/>
      <c r="F29" s="7">
        <f>SUM(F26:F28)</f>
        <v>0</v>
      </c>
      <c r="G29" s="6">
        <f>(D29/C29)*100</f>
        <v>100</v>
      </c>
    </row>
    <row r="30" spans="1:10" ht="18.75" customHeight="1" thickBot="1">
      <c r="A30" s="45" t="s">
        <v>8</v>
      </c>
      <c r="B30" s="45"/>
      <c r="C30" s="45"/>
      <c r="D30" s="45"/>
      <c r="E30" s="45"/>
      <c r="F30" s="45"/>
      <c r="G30" s="45"/>
    </row>
    <row r="31" spans="1:10" s="5" customFormat="1" ht="15.75">
      <c r="A31" s="46" t="s">
        <v>7</v>
      </c>
      <c r="B31" s="47"/>
      <c r="C31" s="4">
        <f>SUM(C25,C21,C13,C10,C7)</f>
        <v>768</v>
      </c>
      <c r="D31" s="40" t="s">
        <v>6</v>
      </c>
      <c r="E31" s="40"/>
      <c r="F31" s="40"/>
      <c r="G31" s="41"/>
    </row>
    <row r="32" spans="1:10" ht="15.75" customHeight="1">
      <c r="A32" s="69" t="s">
        <v>5</v>
      </c>
      <c r="B32" s="47"/>
      <c r="C32" s="4">
        <f>D7+D10+D13+D21+D25+C28</f>
        <v>523</v>
      </c>
      <c r="D32" s="40" t="s">
        <v>4</v>
      </c>
      <c r="E32" s="40"/>
      <c r="F32" s="40"/>
      <c r="G32" s="41"/>
    </row>
    <row r="33" spans="1:7" ht="15.75">
      <c r="A33" s="69" t="s">
        <v>3</v>
      </c>
      <c r="B33" s="47"/>
      <c r="C33" s="4">
        <f>C31-C32</f>
        <v>245</v>
      </c>
      <c r="D33" s="40"/>
      <c r="E33" s="40"/>
      <c r="F33" s="40"/>
      <c r="G33" s="41"/>
    </row>
    <row r="34" spans="1:7" ht="12.75" customHeight="1">
      <c r="A34" s="42" t="s">
        <v>2</v>
      </c>
      <c r="B34" s="42"/>
      <c r="C34" s="42"/>
      <c r="D34" s="42"/>
      <c r="E34" s="42"/>
      <c r="F34" s="42"/>
      <c r="G34" s="42"/>
    </row>
    <row r="35" spans="1:7" ht="12.75" customHeight="1">
      <c r="A35" s="68" t="s">
        <v>1</v>
      </c>
      <c r="B35" s="68"/>
      <c r="C35" s="68"/>
      <c r="D35" s="68"/>
      <c r="E35" s="68"/>
      <c r="F35" s="68"/>
      <c r="G35" s="68"/>
    </row>
    <row r="36" spans="1:7" ht="24.75" customHeight="1">
      <c r="A36" s="61" t="s">
        <v>0</v>
      </c>
      <c r="B36" s="61"/>
      <c r="C36" s="61"/>
      <c r="D36" s="61"/>
      <c r="E36" s="61"/>
      <c r="F36" s="61"/>
      <c r="G36" s="61"/>
    </row>
  </sheetData>
  <sheetProtection password="C76B" sheet="1" objects="1" scenarios="1"/>
  <mergeCells count="54">
    <mergeCell ref="A36:G36"/>
    <mergeCell ref="A32:B32"/>
    <mergeCell ref="D32:G32"/>
    <mergeCell ref="A33:B33"/>
    <mergeCell ref="D33:G33"/>
    <mergeCell ref="A34:G34"/>
    <mergeCell ref="A35:G35"/>
    <mergeCell ref="A31:B31"/>
    <mergeCell ref="D31:G31"/>
    <mergeCell ref="A24:B24"/>
    <mergeCell ref="D24:E24"/>
    <mergeCell ref="A25:B25"/>
    <mergeCell ref="D25:E25"/>
    <mergeCell ref="A26:G26"/>
    <mergeCell ref="A27:B27"/>
    <mergeCell ref="D27:E27"/>
    <mergeCell ref="A28:B28"/>
    <mergeCell ref="D28:E28"/>
    <mergeCell ref="A29:B29"/>
    <mergeCell ref="D29:E29"/>
    <mergeCell ref="A30:G30"/>
    <mergeCell ref="A23:B23"/>
    <mergeCell ref="D23:E23"/>
    <mergeCell ref="A13:B13"/>
    <mergeCell ref="D13:E13"/>
    <mergeCell ref="A14:C14"/>
    <mergeCell ref="A15:B15"/>
    <mergeCell ref="A16:B16"/>
    <mergeCell ref="A17:B17"/>
    <mergeCell ref="A18:B18"/>
    <mergeCell ref="A19:B19"/>
    <mergeCell ref="A20:B20"/>
    <mergeCell ref="A21:B21"/>
    <mergeCell ref="A22:G22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8:A9"/>
    <mergeCell ref="D8:E8"/>
    <mergeCell ref="D9:E9"/>
    <mergeCell ref="A10:B10"/>
    <mergeCell ref="D10:E10"/>
    <mergeCell ref="A1:G1"/>
    <mergeCell ref="A2:B2"/>
    <mergeCell ref="C2:C3"/>
    <mergeCell ref="D2:E3"/>
    <mergeCell ref="F2:F3"/>
    <mergeCell ref="G2:G3"/>
  </mergeCells>
  <printOptions horizontalCentered="1"/>
  <pageMargins left="0.51181102362204722" right="0.31496062992125984" top="0.78740157480314965" bottom="0.3937007874015748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6"/>
  <sheetViews>
    <sheetView tabSelected="1" topLeftCell="A7" workbookViewId="0">
      <selection activeCell="I20" sqref="I20"/>
    </sheetView>
  </sheetViews>
  <sheetFormatPr defaultRowHeight="1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>
      <c r="A1" s="39" t="s">
        <v>45</v>
      </c>
      <c r="B1" s="39"/>
      <c r="C1" s="39"/>
      <c r="D1" s="39"/>
      <c r="E1" s="39"/>
      <c r="F1" s="39"/>
      <c r="G1" s="39"/>
    </row>
    <row r="2" spans="1:7" ht="15" customHeight="1" thickBot="1">
      <c r="A2" s="59" t="s">
        <v>41</v>
      </c>
      <c r="B2" s="60"/>
      <c r="C2" s="75" t="s">
        <v>40</v>
      </c>
      <c r="D2" s="58" t="s">
        <v>39</v>
      </c>
      <c r="E2" s="58"/>
      <c r="F2" s="75" t="s">
        <v>38</v>
      </c>
      <c r="G2" s="57" t="s">
        <v>37</v>
      </c>
    </row>
    <row r="3" spans="1:7" ht="15.75" thickBot="1">
      <c r="A3" s="37" t="s">
        <v>36</v>
      </c>
      <c r="B3" s="26" t="s">
        <v>35</v>
      </c>
      <c r="C3" s="76"/>
      <c r="D3" s="58"/>
      <c r="E3" s="58"/>
      <c r="F3" s="76"/>
      <c r="G3" s="57"/>
    </row>
    <row r="4" spans="1:7">
      <c r="A4" s="77" t="s">
        <v>34</v>
      </c>
      <c r="B4" s="24" t="s">
        <v>33</v>
      </c>
      <c r="C4" s="9">
        <v>450</v>
      </c>
      <c r="D4" s="86">
        <v>308</v>
      </c>
      <c r="E4" s="87"/>
      <c r="F4" s="9">
        <f t="shared" ref="F4:F13" si="0">C4-D4</f>
        <v>142</v>
      </c>
      <c r="G4" s="14">
        <f t="shared" ref="G4:G13" si="1">(D4/C4)*100</f>
        <v>68.444444444444443</v>
      </c>
    </row>
    <row r="5" spans="1:7">
      <c r="A5" s="77"/>
      <c r="B5" s="24" t="s">
        <v>32</v>
      </c>
      <c r="C5" s="9">
        <v>8</v>
      </c>
      <c r="D5" s="88">
        <v>8</v>
      </c>
      <c r="E5" s="89"/>
      <c r="F5" s="9">
        <f t="shared" si="0"/>
        <v>0</v>
      </c>
      <c r="G5" s="14">
        <f t="shared" si="1"/>
        <v>100</v>
      </c>
    </row>
    <row r="6" spans="1:7">
      <c r="A6" s="78"/>
      <c r="B6" s="20" t="s">
        <v>31</v>
      </c>
      <c r="C6" s="9">
        <v>90</v>
      </c>
      <c r="D6" s="51">
        <v>19</v>
      </c>
      <c r="E6" s="52"/>
      <c r="F6" s="9">
        <f t="shared" si="0"/>
        <v>71</v>
      </c>
      <c r="G6" s="14">
        <f t="shared" si="1"/>
        <v>21.111111111111111</v>
      </c>
    </row>
    <row r="7" spans="1:7">
      <c r="A7" s="80" t="s">
        <v>9</v>
      </c>
      <c r="B7" s="81"/>
      <c r="C7" s="12">
        <f>SUM(C4:C6)</f>
        <v>548</v>
      </c>
      <c r="D7" s="66">
        <f>SUM(D4:E6)</f>
        <v>335</v>
      </c>
      <c r="E7" s="67"/>
      <c r="F7" s="12">
        <f t="shared" si="0"/>
        <v>213</v>
      </c>
      <c r="G7" s="22">
        <f t="shared" si="1"/>
        <v>61.131386861313864</v>
      </c>
    </row>
    <row r="8" spans="1:7">
      <c r="A8" s="79" t="s">
        <v>30</v>
      </c>
      <c r="B8" s="23" t="s">
        <v>29</v>
      </c>
      <c r="C8" s="9">
        <v>5</v>
      </c>
      <c r="D8" s="64">
        <v>5</v>
      </c>
      <c r="E8" s="65"/>
      <c r="F8" s="9">
        <f t="shared" si="0"/>
        <v>0</v>
      </c>
      <c r="G8" s="14">
        <f t="shared" si="1"/>
        <v>100</v>
      </c>
    </row>
    <row r="9" spans="1:7">
      <c r="A9" s="78"/>
      <c r="B9" s="20" t="s">
        <v>28</v>
      </c>
      <c r="C9" s="9">
        <v>100</v>
      </c>
      <c r="D9" s="51">
        <v>64</v>
      </c>
      <c r="E9" s="52"/>
      <c r="F9" s="9">
        <f t="shared" si="0"/>
        <v>36</v>
      </c>
      <c r="G9" s="14">
        <f t="shared" si="1"/>
        <v>64</v>
      </c>
    </row>
    <row r="10" spans="1:7">
      <c r="A10" s="81" t="s">
        <v>9</v>
      </c>
      <c r="B10" s="85"/>
      <c r="C10" s="12">
        <f>SUM(C8:C9)</f>
        <v>105</v>
      </c>
      <c r="D10" s="66">
        <f>SUM(D8:E9)</f>
        <v>69</v>
      </c>
      <c r="E10" s="67"/>
      <c r="F10" s="12">
        <f t="shared" si="0"/>
        <v>36</v>
      </c>
      <c r="G10" s="22">
        <f t="shared" si="1"/>
        <v>65.714285714285708</v>
      </c>
    </row>
    <row r="11" spans="1:7">
      <c r="A11" s="79" t="s">
        <v>27</v>
      </c>
      <c r="B11" s="21" t="s">
        <v>26</v>
      </c>
      <c r="C11" s="9">
        <v>22</v>
      </c>
      <c r="D11" s="64">
        <v>15</v>
      </c>
      <c r="E11" s="65"/>
      <c r="F11" s="9">
        <f t="shared" si="0"/>
        <v>7</v>
      </c>
      <c r="G11" s="14">
        <f t="shared" si="1"/>
        <v>68.181818181818173</v>
      </c>
    </row>
    <row r="12" spans="1:7">
      <c r="A12" s="78"/>
      <c r="B12" s="20" t="s">
        <v>25</v>
      </c>
      <c r="C12" s="9">
        <v>15</v>
      </c>
      <c r="D12" s="51">
        <v>12</v>
      </c>
      <c r="E12" s="52"/>
      <c r="F12" s="9">
        <f t="shared" si="0"/>
        <v>3</v>
      </c>
      <c r="G12" s="14">
        <f t="shared" si="1"/>
        <v>80</v>
      </c>
    </row>
    <row r="13" spans="1:7" ht="15.75" thickBot="1">
      <c r="A13" s="48" t="s">
        <v>9</v>
      </c>
      <c r="B13" s="49"/>
      <c r="C13" s="19">
        <f>SUM(C11:C12)</f>
        <v>37</v>
      </c>
      <c r="D13" s="62">
        <f>SUM(D11:E12)</f>
        <v>27</v>
      </c>
      <c r="E13" s="63"/>
      <c r="F13" s="12">
        <f t="shared" si="0"/>
        <v>10</v>
      </c>
      <c r="G13" s="18">
        <f t="shared" si="1"/>
        <v>72.972972972972968</v>
      </c>
    </row>
    <row r="14" spans="1:7" ht="23.25" thickBot="1">
      <c r="A14" s="83" t="s">
        <v>24</v>
      </c>
      <c r="B14" s="84"/>
      <c r="C14" s="84"/>
      <c r="D14" s="38" t="s">
        <v>23</v>
      </c>
      <c r="E14" s="28" t="s">
        <v>22</v>
      </c>
      <c r="F14" s="29"/>
      <c r="G14" s="30"/>
    </row>
    <row r="15" spans="1:7">
      <c r="A15" s="70" t="s">
        <v>21</v>
      </c>
      <c r="B15" s="82"/>
      <c r="C15" s="9">
        <v>15</v>
      </c>
      <c r="D15" s="9">
        <v>15</v>
      </c>
      <c r="E15" s="9">
        <v>0</v>
      </c>
      <c r="F15" s="9">
        <f t="shared" ref="F15:F21" si="2">C15-D15-E15</f>
        <v>0</v>
      </c>
      <c r="G15" s="14">
        <f t="shared" ref="G15:G23" si="3">((D15+E15)/C15)*100</f>
        <v>100</v>
      </c>
    </row>
    <row r="16" spans="1:7">
      <c r="A16" s="70" t="s">
        <v>20</v>
      </c>
      <c r="B16" s="82"/>
      <c r="C16" s="9">
        <v>1</v>
      </c>
      <c r="D16" s="9">
        <v>1</v>
      </c>
      <c r="E16" s="9">
        <v>0</v>
      </c>
      <c r="F16" s="9">
        <f t="shared" si="2"/>
        <v>0</v>
      </c>
      <c r="G16" s="14">
        <f t="shared" si="3"/>
        <v>100</v>
      </c>
    </row>
    <row r="17" spans="1:10">
      <c r="A17" s="70" t="s">
        <v>19</v>
      </c>
      <c r="B17" s="82"/>
      <c r="C17" s="9">
        <v>11</v>
      </c>
      <c r="D17" s="9">
        <v>9</v>
      </c>
      <c r="E17" s="9">
        <v>2</v>
      </c>
      <c r="F17" s="9">
        <f t="shared" si="2"/>
        <v>0</v>
      </c>
      <c r="G17" s="14">
        <f t="shared" si="3"/>
        <v>100</v>
      </c>
    </row>
    <row r="18" spans="1:10">
      <c r="A18" s="70" t="s">
        <v>18</v>
      </c>
      <c r="B18" s="82"/>
      <c r="C18" s="9">
        <v>13</v>
      </c>
      <c r="D18" s="9">
        <v>12</v>
      </c>
      <c r="E18" s="17">
        <v>1</v>
      </c>
      <c r="F18" s="17">
        <f t="shared" si="2"/>
        <v>0</v>
      </c>
      <c r="G18" s="14">
        <f t="shared" si="3"/>
        <v>100</v>
      </c>
    </row>
    <row r="19" spans="1:10">
      <c r="A19" s="70" t="s">
        <v>17</v>
      </c>
      <c r="B19" s="82"/>
      <c r="C19" s="9">
        <v>10</v>
      </c>
      <c r="D19" s="9">
        <v>4</v>
      </c>
      <c r="E19" s="9">
        <v>6</v>
      </c>
      <c r="F19" s="9">
        <f t="shared" si="2"/>
        <v>0</v>
      </c>
      <c r="G19" s="14">
        <f t="shared" si="3"/>
        <v>100</v>
      </c>
    </row>
    <row r="20" spans="1:10">
      <c r="A20" s="50" t="s">
        <v>16</v>
      </c>
      <c r="B20" s="71"/>
      <c r="C20" s="9">
        <v>16</v>
      </c>
      <c r="D20" s="9">
        <v>2</v>
      </c>
      <c r="E20" s="9">
        <v>14</v>
      </c>
      <c r="F20" s="9">
        <f t="shared" si="2"/>
        <v>0</v>
      </c>
      <c r="G20" s="14">
        <f t="shared" si="3"/>
        <v>100</v>
      </c>
    </row>
    <row r="21" spans="1:10" ht="15.75" thickBot="1">
      <c r="A21" s="48" t="s">
        <v>9</v>
      </c>
      <c r="B21" s="49"/>
      <c r="C21" s="13">
        <f>SUM(C15:C20)</f>
        <v>66</v>
      </c>
      <c r="D21" s="13">
        <f>SUM(D15:D20)</f>
        <v>43</v>
      </c>
      <c r="E21" s="13">
        <f>SUM(E15:E20)</f>
        <v>23</v>
      </c>
      <c r="F21" s="12">
        <f t="shared" si="2"/>
        <v>0</v>
      </c>
      <c r="G21" s="16">
        <f t="shared" si="3"/>
        <v>100</v>
      </c>
      <c r="I21" s="33"/>
    </row>
    <row r="22" spans="1:10" ht="15.75" thickBot="1">
      <c r="A22" s="74" t="s">
        <v>15</v>
      </c>
      <c r="B22" s="74"/>
      <c r="C22" s="74"/>
      <c r="D22" s="74"/>
      <c r="E22" s="74"/>
      <c r="F22" s="74"/>
      <c r="G22" s="74"/>
      <c r="J22" s="34"/>
    </row>
    <row r="23" spans="1:10">
      <c r="A23" s="70" t="s">
        <v>14</v>
      </c>
      <c r="B23" s="82"/>
      <c r="C23" s="9">
        <v>7</v>
      </c>
      <c r="D23" s="55">
        <v>7</v>
      </c>
      <c r="E23" s="56"/>
      <c r="F23" s="9">
        <f>C23-D23</f>
        <v>0</v>
      </c>
      <c r="G23" s="14">
        <f t="shared" si="3"/>
        <v>100</v>
      </c>
    </row>
    <row r="24" spans="1:10">
      <c r="A24" s="50" t="s">
        <v>13</v>
      </c>
      <c r="B24" s="71"/>
      <c r="C24" s="15">
        <v>5</v>
      </c>
      <c r="D24" s="51">
        <v>3</v>
      </c>
      <c r="E24" s="52"/>
      <c r="F24" s="9">
        <f>C24-D24</f>
        <v>2</v>
      </c>
      <c r="G24" s="14">
        <f>((D24+E24)/C24)*100</f>
        <v>60</v>
      </c>
    </row>
    <row r="25" spans="1:10" ht="15.75" thickBot="1">
      <c r="A25" s="48" t="s">
        <v>9</v>
      </c>
      <c r="B25" s="49"/>
      <c r="C25" s="13">
        <f>SUM(C22:C24)</f>
        <v>12</v>
      </c>
      <c r="D25" s="53">
        <f>SUM(D23:E24)</f>
        <v>10</v>
      </c>
      <c r="E25" s="54"/>
      <c r="F25" s="12">
        <f>C25-D25</f>
        <v>2</v>
      </c>
      <c r="G25" s="11">
        <f>(D25/C25)*100</f>
        <v>83.333333333333343</v>
      </c>
      <c r="I25" s="3"/>
    </row>
    <row r="26" spans="1:10" ht="15.75" thickBot="1">
      <c r="A26" s="74" t="s">
        <v>12</v>
      </c>
      <c r="B26" s="74"/>
      <c r="C26" s="74"/>
      <c r="D26" s="74"/>
      <c r="E26" s="74"/>
      <c r="F26" s="74"/>
      <c r="G26" s="74"/>
    </row>
    <row r="27" spans="1:10">
      <c r="A27" s="70" t="s">
        <v>11</v>
      </c>
      <c r="B27" s="70"/>
      <c r="C27" s="9">
        <v>12</v>
      </c>
      <c r="D27" s="55">
        <v>12</v>
      </c>
      <c r="E27" s="56"/>
      <c r="F27" s="9">
        <f>C27-D27</f>
        <v>0</v>
      </c>
      <c r="G27" s="14">
        <f t="shared" ref="G27:G28" si="4">((D27+E27)/C27)*100</f>
        <v>100</v>
      </c>
    </row>
    <row r="28" spans="1:10">
      <c r="A28" s="50" t="s">
        <v>10</v>
      </c>
      <c r="B28" s="50"/>
      <c r="C28" s="9">
        <v>37</v>
      </c>
      <c r="D28" s="51">
        <v>37</v>
      </c>
      <c r="E28" s="52"/>
      <c r="F28" s="9">
        <f>C28-D28</f>
        <v>0</v>
      </c>
      <c r="G28" s="14">
        <f t="shared" si="4"/>
        <v>100</v>
      </c>
    </row>
    <row r="29" spans="1:10" ht="15.75" thickBot="1">
      <c r="A29" s="43" t="s">
        <v>9</v>
      </c>
      <c r="B29" s="44"/>
      <c r="C29" s="7">
        <f>SUM(C26:C28)</f>
        <v>49</v>
      </c>
      <c r="D29" s="72">
        <f>SUM(D27:E28)</f>
        <v>49</v>
      </c>
      <c r="E29" s="73"/>
      <c r="F29" s="7">
        <f>SUM(F26:F28)</f>
        <v>0</v>
      </c>
      <c r="G29" s="6">
        <f>(D29/C29)*100</f>
        <v>100</v>
      </c>
    </row>
    <row r="30" spans="1:10" ht="18.75" customHeight="1" thickBot="1">
      <c r="A30" s="45" t="s">
        <v>8</v>
      </c>
      <c r="B30" s="45"/>
      <c r="C30" s="45"/>
      <c r="D30" s="45"/>
      <c r="E30" s="45"/>
      <c r="F30" s="45"/>
      <c r="G30" s="45"/>
    </row>
    <row r="31" spans="1:10" s="5" customFormat="1" ht="15.75">
      <c r="A31" s="46" t="s">
        <v>7</v>
      </c>
      <c r="B31" s="47"/>
      <c r="C31" s="4">
        <f>SUM(C25,C21,C13,C10,C7)</f>
        <v>768</v>
      </c>
      <c r="D31" s="40" t="s">
        <v>6</v>
      </c>
      <c r="E31" s="40"/>
      <c r="F31" s="40"/>
      <c r="G31" s="41"/>
    </row>
    <row r="32" spans="1:10" ht="15.75" customHeight="1">
      <c r="A32" s="69" t="s">
        <v>5</v>
      </c>
      <c r="B32" s="47"/>
      <c r="C32" s="4">
        <f>D7+D10+D13+D21+D25+C28</f>
        <v>521</v>
      </c>
      <c r="D32" s="40" t="s">
        <v>4</v>
      </c>
      <c r="E32" s="40"/>
      <c r="F32" s="40"/>
      <c r="G32" s="41"/>
    </row>
    <row r="33" spans="1:7" ht="15.75">
      <c r="A33" s="69" t="s">
        <v>3</v>
      </c>
      <c r="B33" s="47"/>
      <c r="C33" s="4">
        <f>C31-C32</f>
        <v>247</v>
      </c>
      <c r="D33" s="40"/>
      <c r="E33" s="40"/>
      <c r="F33" s="40"/>
      <c r="G33" s="41"/>
    </row>
    <row r="34" spans="1:7" ht="12.75" customHeight="1">
      <c r="A34" s="42" t="s">
        <v>2</v>
      </c>
      <c r="B34" s="42"/>
      <c r="C34" s="42"/>
      <c r="D34" s="42"/>
      <c r="E34" s="42"/>
      <c r="F34" s="42"/>
      <c r="G34" s="42"/>
    </row>
    <row r="35" spans="1:7" ht="12.75" customHeight="1">
      <c r="A35" s="68" t="s">
        <v>1</v>
      </c>
      <c r="B35" s="68"/>
      <c r="C35" s="68"/>
      <c r="D35" s="68"/>
      <c r="E35" s="68"/>
      <c r="F35" s="68"/>
      <c r="G35" s="68"/>
    </row>
    <row r="36" spans="1:7" ht="24.75" customHeight="1">
      <c r="A36" s="61" t="s">
        <v>0</v>
      </c>
      <c r="B36" s="61"/>
      <c r="C36" s="61"/>
      <c r="D36" s="61"/>
      <c r="E36" s="61"/>
      <c r="F36" s="61"/>
      <c r="G36" s="61"/>
    </row>
  </sheetData>
  <sheetProtection password="C76B" sheet="1" objects="1" scenarios="1"/>
  <mergeCells count="54">
    <mergeCell ref="A1:G1"/>
    <mergeCell ref="A2:B2"/>
    <mergeCell ref="C2:C3"/>
    <mergeCell ref="D2:E3"/>
    <mergeCell ref="F2:F3"/>
    <mergeCell ref="G2:G3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8:A9"/>
    <mergeCell ref="D8:E8"/>
    <mergeCell ref="D9:E9"/>
    <mergeCell ref="A10:B10"/>
    <mergeCell ref="D10:E10"/>
    <mergeCell ref="A23:B23"/>
    <mergeCell ref="D23:E23"/>
    <mergeCell ref="A13:B13"/>
    <mergeCell ref="D13:E13"/>
    <mergeCell ref="A14:C14"/>
    <mergeCell ref="A15:B15"/>
    <mergeCell ref="A16:B16"/>
    <mergeCell ref="A17:B17"/>
    <mergeCell ref="A18:B18"/>
    <mergeCell ref="A19:B19"/>
    <mergeCell ref="A20:B20"/>
    <mergeCell ref="A21:B21"/>
    <mergeCell ref="A22:G22"/>
    <mergeCell ref="A31:B31"/>
    <mergeCell ref="D31:G31"/>
    <mergeCell ref="A24:B24"/>
    <mergeCell ref="D24:E24"/>
    <mergeCell ref="A25:B25"/>
    <mergeCell ref="D25:E25"/>
    <mergeCell ref="A26:G26"/>
    <mergeCell ref="A27:B27"/>
    <mergeCell ref="D27:E27"/>
    <mergeCell ref="A28:B28"/>
    <mergeCell ref="D28:E28"/>
    <mergeCell ref="A29:B29"/>
    <mergeCell ref="D29:E29"/>
    <mergeCell ref="A30:G30"/>
    <mergeCell ref="A36:G36"/>
    <mergeCell ref="A32:B32"/>
    <mergeCell ref="D32:G32"/>
    <mergeCell ref="A33:B33"/>
    <mergeCell ref="D33:G33"/>
    <mergeCell ref="A34:G34"/>
    <mergeCell ref="A35:G35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JAN-FEV</vt:lpstr>
      <vt:lpstr>MAR</vt:lpstr>
      <vt:lpstr>ABR</vt:lpstr>
      <vt:lpstr>MAIO</vt:lpstr>
      <vt:lpstr>JUNHO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2013-07-11T18:22:03Z</cp:lastPrinted>
  <dcterms:created xsi:type="dcterms:W3CDTF">2013-04-15T20:13:49Z</dcterms:created>
  <dcterms:modified xsi:type="dcterms:W3CDTF">2013-07-25T19:03:34Z</dcterms:modified>
</cp:coreProperties>
</file>