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6"/>
  </bookViews>
  <sheets>
    <sheet name="JAN-FEV" sheetId="4" r:id="rId1"/>
    <sheet name="MAR" sheetId="5" r:id="rId2"/>
    <sheet name="ABR" sheetId="6" r:id="rId3"/>
    <sheet name="MAIO" sheetId="7" r:id="rId4"/>
    <sheet name="JUNHO" sheetId="8" r:id="rId5"/>
    <sheet name="JULHO" sheetId="9" r:id="rId6"/>
    <sheet name="AGO" sheetId="10" r:id="rId7"/>
    <sheet name="Plan1" sheetId="1" r:id="rId8"/>
    <sheet name="Plan2" sheetId="2" r:id="rId9"/>
    <sheet name="Plan3" sheetId="3" r:id="rId10"/>
  </sheets>
  <calcPr calcId="125725"/>
</workbook>
</file>

<file path=xl/calcChain.xml><?xml version="1.0" encoding="utf-8"?>
<calcChain xmlns="http://schemas.openxmlformats.org/spreadsheetml/2006/main">
  <c r="D29" i="10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32" s="1"/>
  <c r="C7"/>
  <c r="G6"/>
  <c r="F6"/>
  <c r="G5"/>
  <c r="F5"/>
  <c r="G4"/>
  <c r="F4"/>
  <c r="D29" i="9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G28" i="8"/>
  <c r="G27"/>
  <c r="G23"/>
  <c r="D29"/>
  <c r="G29" s="1"/>
  <c r="C29"/>
  <c r="F28"/>
  <c r="F27"/>
  <c r="F29" s="1"/>
  <c r="D25"/>
  <c r="G25" s="1"/>
  <c r="C25"/>
  <c r="C31" s="1"/>
  <c r="G24"/>
  <c r="F24"/>
  <c r="F23"/>
  <c r="E21"/>
  <c r="G21" s="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D29" i="7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F10" s="1"/>
  <c r="G9"/>
  <c r="F9"/>
  <c r="G8"/>
  <c r="F8"/>
  <c r="D7"/>
  <c r="C32" s="1"/>
  <c r="C7"/>
  <c r="G6"/>
  <c r="F6"/>
  <c r="G5"/>
  <c r="F5"/>
  <c r="G4"/>
  <c r="F4"/>
  <c r="D29" i="6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5"/>
  <c r="C29"/>
  <c r="G28"/>
  <c r="F28"/>
  <c r="G27"/>
  <c r="F27"/>
  <c r="F29" s="1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G12"/>
  <c r="F12"/>
  <c r="G11"/>
  <c r="F11"/>
  <c r="D10"/>
  <c r="G10" s="1"/>
  <c r="C10"/>
  <c r="G9"/>
  <c r="F9"/>
  <c r="G8"/>
  <c r="F8"/>
  <c r="D7"/>
  <c r="C32" s="1"/>
  <c r="C7"/>
  <c r="G6"/>
  <c r="F6"/>
  <c r="G5"/>
  <c r="F5"/>
  <c r="G4"/>
  <c r="F4"/>
  <c r="F4" i="4"/>
  <c r="G4"/>
  <c r="F5"/>
  <c r="G5"/>
  <c r="F6"/>
  <c r="G6"/>
  <c r="C7"/>
  <c r="G7" s="1"/>
  <c r="D7"/>
  <c r="F7"/>
  <c r="F8"/>
  <c r="G8"/>
  <c r="F9"/>
  <c r="G9"/>
  <c r="C10"/>
  <c r="D10"/>
  <c r="F10"/>
  <c r="F11"/>
  <c r="G11"/>
  <c r="F12"/>
  <c r="G12"/>
  <c r="C13"/>
  <c r="D13"/>
  <c r="F13"/>
  <c r="F15"/>
  <c r="G15"/>
  <c r="F16"/>
  <c r="G16"/>
  <c r="F17"/>
  <c r="G17"/>
  <c r="F18"/>
  <c r="G18"/>
  <c r="F19"/>
  <c r="G19"/>
  <c r="F20"/>
  <c r="G20"/>
  <c r="C21"/>
  <c r="D21"/>
  <c r="E21"/>
  <c r="F21" s="1"/>
  <c r="F23"/>
  <c r="G23"/>
  <c r="F24"/>
  <c r="G24"/>
  <c r="C25"/>
  <c r="D25"/>
  <c r="F25" s="1"/>
  <c r="F27"/>
  <c r="G27"/>
  <c r="F28"/>
  <c r="G28"/>
  <c r="C29"/>
  <c r="G29" s="1"/>
  <c r="D29"/>
  <c r="F29"/>
  <c r="C31"/>
  <c r="F10" i="10" l="1"/>
  <c r="F7"/>
  <c r="C33"/>
  <c r="G7"/>
  <c r="F21"/>
  <c r="F25"/>
  <c r="G29" i="9"/>
  <c r="C33"/>
  <c r="G7"/>
  <c r="F21"/>
  <c r="F25"/>
  <c r="F13" i="8"/>
  <c r="F10"/>
  <c r="C33"/>
  <c r="G7"/>
  <c r="F25"/>
  <c r="G29" i="7"/>
  <c r="F13"/>
  <c r="F7"/>
  <c r="C33"/>
  <c r="G7"/>
  <c r="F21"/>
  <c r="F25"/>
  <c r="G21" i="6"/>
  <c r="C33"/>
  <c r="G7"/>
  <c r="F21"/>
  <c r="F25"/>
  <c r="C31" i="5"/>
  <c r="F7"/>
  <c r="F13"/>
  <c r="G25"/>
  <c r="G21" i="4"/>
  <c r="G21" i="5"/>
  <c r="G25" i="4"/>
  <c r="G10"/>
  <c r="G13"/>
  <c r="G29" i="5"/>
  <c r="F10"/>
  <c r="C33"/>
  <c r="F21"/>
  <c r="F25"/>
  <c r="G7"/>
  <c r="C32" i="4"/>
  <c r="C33" s="1"/>
</calcChain>
</file>

<file path=xl/sharedStrings.xml><?xml version="1.0" encoding="utf-8"?>
<sst xmlns="http://schemas.openxmlformats.org/spreadsheetml/2006/main" count="336" uniqueCount="46">
  <si>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</si>
  <si>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</si>
  <si>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</si>
  <si>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</si>
  <si>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</si>
  <si>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</si>
  <si>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</si>
  <si>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</si>
  <si>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</si>
  <si>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</si>
  <si>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</si>
  <si>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</si>
  <si>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</si>
  <si>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</si>
  <si>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</si>
  <si>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</si>
  <si>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</si>
  <si>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</si>
  <si>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</si>
  <si>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</si>
  <si>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</si>
  <si>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</si>
  <si>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</si>
  <si>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</si>
  <si>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</si>
  <si>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</si>
  <si>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</si>
  <si>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</si>
  <si>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</si>
  <si>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</si>
  <si>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</si>
  <si>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</si>
  <si>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</si>
  <si>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</si>
  <si>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</si>
  <si>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</si>
  <si>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</si>
  <si>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</si>
  <si>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</si>
  <si>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</si>
  <si>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</si>
  <si>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</si>
  <si>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11 - RESUMO DA EXECUÇÃO ORÇAMENTÁRIA - 2013</t>
  </si>
  <si>
    <t>Não computados 36 &gt; Serv. outros órgãos à disposição do TCE</t>
  </si>
  <si>
    <t>Computados 36 &gt; Serv. outros órgãos à disposição do TCE</t>
  </si>
  <si>
    <t>TABELA 15 - QUADRO DE PESSOAL DO TCE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</si>
</sst>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2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 indent="2"/>
    </xf>
    <xf numFmtId="2" fontId="1" fillId="0" borderId="13" xfId="0" applyNumberFormat="1" applyFont="1" applyBorder="1" applyAlignment="1">
      <alignment horizontal="right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0" fontId="2" fillId="5" borderId="23" xfId="0" applyFont="1" applyFill="1" applyBorder="1" applyAlignment="1">
      <alignment horizontal="center"/>
    </xf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7" fillId="0" borderId="0" xfId="0" applyFont="1"/>
    <xf numFmtId="164" fontId="0" fillId="0" borderId="0" xfId="0" applyNumberFormat="1"/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opLeftCell="A9" workbookViewId="0">
      <selection activeCell="F20" sqref="F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8" max="8" width="10" bestFit="1" customWidth="1"/>
  </cols>
  <sheetData>
    <row r="1" spans="1:7" ht="30" customHeight="1" thickBot="1">
      <c r="A1" s="82" t="s">
        <v>42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25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309</v>
      </c>
      <c r="E4" s="4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336</v>
      </c>
      <c r="E7" s="53"/>
      <c r="F7" s="12">
        <f t="shared" si="0"/>
        <v>212</v>
      </c>
      <c r="G7" s="22">
        <f t="shared" si="1"/>
        <v>61.313868613138688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66</v>
      </c>
      <c r="E9" s="51"/>
      <c r="F9" s="9">
        <f t="shared" si="0"/>
        <v>34</v>
      </c>
      <c r="G9" s="14">
        <f t="shared" si="1"/>
        <v>66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71</v>
      </c>
      <c r="E10" s="53"/>
      <c r="F10" s="12">
        <f t="shared" si="0"/>
        <v>34</v>
      </c>
      <c r="G10" s="22">
        <f t="shared" si="1"/>
        <v>67.61904761904762</v>
      </c>
    </row>
    <row r="11" spans="1:7">
      <c r="A11" s="54" t="s">
        <v>27</v>
      </c>
      <c r="B11" s="21" t="s">
        <v>26</v>
      </c>
      <c r="C11" s="9">
        <v>22</v>
      </c>
      <c r="D11" s="73">
        <v>16</v>
      </c>
      <c r="E11" s="74"/>
      <c r="F11" s="9">
        <f t="shared" si="0"/>
        <v>6</v>
      </c>
      <c r="G11" s="14">
        <f t="shared" si="1"/>
        <v>72.727272727272734</v>
      </c>
    </row>
    <row r="12" spans="1:7">
      <c r="A12" s="55"/>
      <c r="B12" s="20" t="s">
        <v>25</v>
      </c>
      <c r="C12" s="9">
        <v>15</v>
      </c>
      <c r="D12" s="50">
        <v>13</v>
      </c>
      <c r="E12" s="51"/>
      <c r="F12" s="9">
        <f t="shared" si="0"/>
        <v>2</v>
      </c>
      <c r="G12" s="14">
        <f t="shared" si="1"/>
        <v>86.666666666666671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29</v>
      </c>
      <c r="E13" s="70"/>
      <c r="F13" s="12">
        <f t="shared" si="0"/>
        <v>8</v>
      </c>
      <c r="G13" s="18">
        <f t="shared" si="1"/>
        <v>78.378378378378372</v>
      </c>
    </row>
    <row r="14" spans="1:7" ht="23.25" thickBot="1">
      <c r="A14" s="60" t="s">
        <v>24</v>
      </c>
      <c r="B14" s="61"/>
      <c r="C14" s="61"/>
      <c r="D14" s="27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8">
      <c r="A17" s="56" t="s">
        <v>19</v>
      </c>
      <c r="B17" s="57"/>
      <c r="C17" s="9">
        <v>11</v>
      </c>
      <c r="D17" s="9">
        <v>9</v>
      </c>
      <c r="E17" s="9">
        <v>1</v>
      </c>
      <c r="F17" s="9">
        <f t="shared" si="2"/>
        <v>1</v>
      </c>
      <c r="G17" s="14">
        <f t="shared" si="3"/>
        <v>90.909090909090907</v>
      </c>
    </row>
    <row r="18" spans="1:8">
      <c r="A18" s="56" t="s">
        <v>18</v>
      </c>
      <c r="B18" s="57"/>
      <c r="C18" s="9">
        <v>13</v>
      </c>
      <c r="D18" s="9">
        <v>12</v>
      </c>
      <c r="E18" s="17">
        <v>0</v>
      </c>
      <c r="F18" s="17">
        <f t="shared" si="2"/>
        <v>1</v>
      </c>
      <c r="G18" s="14">
        <f t="shared" si="3"/>
        <v>92.307692307692307</v>
      </c>
    </row>
    <row r="19" spans="1:8">
      <c r="A19" s="56" t="s">
        <v>17</v>
      </c>
      <c r="B19" s="57"/>
      <c r="C19" s="9">
        <v>10</v>
      </c>
      <c r="D19" s="9">
        <v>4</v>
      </c>
      <c r="E19" s="9">
        <v>3</v>
      </c>
      <c r="F19" s="9">
        <f t="shared" si="2"/>
        <v>3</v>
      </c>
      <c r="G19" s="14">
        <f t="shared" si="3"/>
        <v>70</v>
      </c>
    </row>
    <row r="20" spans="1:8">
      <c r="A20" s="62" t="s">
        <v>16</v>
      </c>
      <c r="B20" s="63"/>
      <c r="C20" s="9">
        <v>16</v>
      </c>
      <c r="D20" s="9">
        <v>2</v>
      </c>
      <c r="E20" s="9">
        <v>13</v>
      </c>
      <c r="F20" s="9">
        <f t="shared" si="2"/>
        <v>1</v>
      </c>
      <c r="G20" s="14">
        <f t="shared" si="3"/>
        <v>93.75</v>
      </c>
    </row>
    <row r="21" spans="1:8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17</v>
      </c>
      <c r="F21" s="12">
        <f t="shared" si="2"/>
        <v>6</v>
      </c>
      <c r="G21" s="16">
        <f t="shared" si="3"/>
        <v>90.909090909090907</v>
      </c>
    </row>
    <row r="22" spans="1:8" ht="15.75" thickBot="1">
      <c r="A22" s="45" t="s">
        <v>15</v>
      </c>
      <c r="B22" s="45"/>
      <c r="C22" s="45"/>
      <c r="D22" s="45"/>
      <c r="E22" s="45"/>
      <c r="F22" s="45"/>
      <c r="G22" s="45"/>
    </row>
    <row r="23" spans="1:8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>(E23/C23)*100</f>
        <v>0</v>
      </c>
    </row>
    <row r="24" spans="1:8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8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</row>
    <row r="26" spans="1:8" ht="15.75" thickBot="1">
      <c r="A26" s="45" t="s">
        <v>12</v>
      </c>
      <c r="B26" s="45"/>
      <c r="C26" s="45"/>
      <c r="D26" s="45"/>
      <c r="E26" s="45"/>
      <c r="F26" s="45"/>
      <c r="G26" s="45"/>
      <c r="H26" s="3"/>
    </row>
    <row r="27" spans="1:8">
      <c r="A27" s="56" t="s">
        <v>11</v>
      </c>
      <c r="B27" s="56"/>
      <c r="C27" s="9">
        <v>14</v>
      </c>
      <c r="D27" s="71">
        <v>14</v>
      </c>
      <c r="E27" s="72"/>
      <c r="F27" s="9">
        <f>C27-D27</f>
        <v>0</v>
      </c>
      <c r="G27" s="10">
        <f>(E27/C27)*100</f>
        <v>0</v>
      </c>
      <c r="H27" s="3"/>
    </row>
    <row r="28" spans="1:8">
      <c r="A28" s="62" t="s">
        <v>10</v>
      </c>
      <c r="B28" s="62"/>
      <c r="C28" s="9">
        <v>37</v>
      </c>
      <c r="D28" s="50">
        <v>37</v>
      </c>
      <c r="E28" s="51"/>
      <c r="F28" s="9">
        <f>C28-D28</f>
        <v>0</v>
      </c>
      <c r="G28" s="8">
        <f>(E28/C28)*100</f>
        <v>0</v>
      </c>
      <c r="H28" s="3"/>
    </row>
    <row r="29" spans="1:8" ht="15.75" thickBot="1">
      <c r="A29" s="84" t="s">
        <v>9</v>
      </c>
      <c r="B29" s="85"/>
      <c r="C29" s="7">
        <f>SUM(C26:C28)</f>
        <v>51</v>
      </c>
      <c r="D29" s="80">
        <f>SUM(D27:E28)</f>
        <v>51</v>
      </c>
      <c r="E29" s="81"/>
      <c r="F29" s="7">
        <f>SUM(F26:F28)</f>
        <v>0</v>
      </c>
      <c r="G29" s="6">
        <f>(D29/C29)*100</f>
        <v>100</v>
      </c>
      <c r="H29" s="3"/>
    </row>
    <row r="30" spans="1:8" ht="18.75" customHeight="1" thickBot="1">
      <c r="A30" s="86" t="s">
        <v>8</v>
      </c>
      <c r="B30" s="86"/>
      <c r="C30" s="86"/>
      <c r="D30" s="86"/>
      <c r="E30" s="86"/>
      <c r="F30" s="86"/>
      <c r="G30" s="86"/>
      <c r="H30" s="3"/>
    </row>
    <row r="31" spans="1:8" s="5" customFormat="1" ht="15.75">
      <c r="A31" s="87" t="s">
        <v>7</v>
      </c>
      <c r="B31" s="77"/>
      <c r="C31" s="4">
        <f>SUM(C25,C21,C13,C10,C7)</f>
        <v>768</v>
      </c>
      <c r="D31" s="78" t="s">
        <v>6</v>
      </c>
      <c r="E31" s="78"/>
      <c r="F31" s="78"/>
      <c r="G31" s="79"/>
      <c r="H31" s="3"/>
    </row>
    <row r="32" spans="1:8" ht="15.75" customHeight="1">
      <c r="A32" s="76" t="s">
        <v>5</v>
      </c>
      <c r="B32" s="77"/>
      <c r="C32" s="4">
        <f>D7+D10+D13+D21+D25+C28</f>
        <v>526</v>
      </c>
      <c r="D32" s="78" t="s">
        <v>4</v>
      </c>
      <c r="E32" s="78"/>
      <c r="F32" s="78"/>
      <c r="G32" s="79"/>
      <c r="H32" s="3"/>
    </row>
    <row r="33" spans="1:8" ht="15.75">
      <c r="A33" s="76" t="s">
        <v>3</v>
      </c>
      <c r="B33" s="77"/>
      <c r="C33" s="4">
        <f>C31-C32</f>
        <v>242</v>
      </c>
      <c r="D33" s="78"/>
      <c r="E33" s="78"/>
      <c r="F33" s="78"/>
      <c r="G33" s="79"/>
      <c r="H33" s="3"/>
    </row>
    <row r="34" spans="1:8" ht="12.75" customHeight="1">
      <c r="A34" s="83" t="s">
        <v>2</v>
      </c>
      <c r="B34" s="83"/>
      <c r="C34" s="83"/>
      <c r="D34" s="83"/>
      <c r="E34" s="83"/>
      <c r="F34" s="83"/>
      <c r="G34" s="83"/>
      <c r="H34" s="3"/>
    </row>
    <row r="35" spans="1:8" ht="12.75" customHeight="1">
      <c r="A35" s="75" t="s">
        <v>1</v>
      </c>
      <c r="B35" s="75"/>
      <c r="C35" s="75"/>
      <c r="D35" s="75"/>
      <c r="E35" s="75"/>
      <c r="F35" s="75"/>
      <c r="G35" s="75"/>
      <c r="H35" s="3"/>
    </row>
    <row r="36" spans="1:8" ht="24.75" customHeight="1">
      <c r="A36" s="68" t="s">
        <v>0</v>
      </c>
      <c r="B36" s="68"/>
      <c r="C36" s="68"/>
      <c r="D36" s="68"/>
      <c r="E36" s="68"/>
      <c r="F36" s="68"/>
      <c r="G36" s="68"/>
      <c r="H36" s="3"/>
    </row>
    <row r="37" spans="1:8">
      <c r="H37" s="3"/>
    </row>
    <row r="38" spans="1:8">
      <c r="H38" s="3"/>
    </row>
    <row r="39" spans="1:8">
      <c r="H39" s="3"/>
    </row>
    <row r="40" spans="1:8">
      <c r="H40" s="3"/>
    </row>
    <row r="41" spans="1:8">
      <c r="H41" s="3"/>
    </row>
    <row r="42" spans="1:8">
      <c r="H42" s="3"/>
    </row>
    <row r="43" spans="1:8">
      <c r="H43" s="3"/>
    </row>
    <row r="44" spans="1:8">
      <c r="H44" s="3"/>
    </row>
  </sheetData>
  <sheetProtection password="C76B" sheet="1" objects="1" scenarios="1"/>
  <mergeCells count="54">
    <mergeCell ref="A1:G1"/>
    <mergeCell ref="D33:G33"/>
    <mergeCell ref="A34:G34"/>
    <mergeCell ref="A29:B29"/>
    <mergeCell ref="A30:G30"/>
    <mergeCell ref="A31:B31"/>
    <mergeCell ref="D31:G31"/>
    <mergeCell ref="A25:B25"/>
    <mergeCell ref="A28:B28"/>
    <mergeCell ref="D24:E24"/>
    <mergeCell ref="D25:E25"/>
    <mergeCell ref="D27:E27"/>
    <mergeCell ref="D28:E28"/>
    <mergeCell ref="G2:G3"/>
    <mergeCell ref="D2:E3"/>
    <mergeCell ref="A2:B2"/>
    <mergeCell ref="A36:G36"/>
    <mergeCell ref="D12:E12"/>
    <mergeCell ref="D13:E13"/>
    <mergeCell ref="D23:E23"/>
    <mergeCell ref="D8:E8"/>
    <mergeCell ref="D9:E9"/>
    <mergeCell ref="D10:E10"/>
    <mergeCell ref="D11:E11"/>
    <mergeCell ref="A35:G35"/>
    <mergeCell ref="A33:B33"/>
    <mergeCell ref="A27:B27"/>
    <mergeCell ref="A24:B24"/>
    <mergeCell ref="A32:B32"/>
    <mergeCell ref="D32:G32"/>
    <mergeCell ref="D29:E29"/>
    <mergeCell ref="A26:G26"/>
    <mergeCell ref="C2:C3"/>
    <mergeCell ref="F2:F3"/>
    <mergeCell ref="A4:A6"/>
    <mergeCell ref="A8:A9"/>
    <mergeCell ref="A7:B7"/>
    <mergeCell ref="A23:B23"/>
    <mergeCell ref="A13:B13"/>
    <mergeCell ref="A19:B19"/>
    <mergeCell ref="A14:C14"/>
    <mergeCell ref="A21:B21"/>
    <mergeCell ref="A20:B20"/>
    <mergeCell ref="A15:B15"/>
    <mergeCell ref="A16:B16"/>
    <mergeCell ref="A17:B17"/>
    <mergeCell ref="A18:B18"/>
    <mergeCell ref="A10:B10"/>
    <mergeCell ref="A22:G22"/>
    <mergeCell ref="D4:E4"/>
    <mergeCell ref="D5:E5"/>
    <mergeCell ref="D6:E6"/>
    <mergeCell ref="D7:E7"/>
    <mergeCell ref="A11:A12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J30" sqref="J3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42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25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309</v>
      </c>
      <c r="E4" s="4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336</v>
      </c>
      <c r="E7" s="53"/>
      <c r="F7" s="12">
        <f t="shared" si="0"/>
        <v>212</v>
      </c>
      <c r="G7" s="22">
        <f t="shared" si="1"/>
        <v>61.313868613138688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65</v>
      </c>
      <c r="E9" s="51"/>
      <c r="F9" s="9">
        <f t="shared" si="0"/>
        <v>35</v>
      </c>
      <c r="G9" s="14">
        <f t="shared" si="1"/>
        <v>65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70</v>
      </c>
      <c r="E10" s="53"/>
      <c r="F10" s="12">
        <f t="shared" si="0"/>
        <v>35</v>
      </c>
      <c r="G10" s="22">
        <f t="shared" si="1"/>
        <v>66.666666666666657</v>
      </c>
    </row>
    <row r="11" spans="1:7">
      <c r="A11" s="54" t="s">
        <v>27</v>
      </c>
      <c r="B11" s="21" t="s">
        <v>26</v>
      </c>
      <c r="C11" s="9">
        <v>22</v>
      </c>
      <c r="D11" s="73">
        <v>16</v>
      </c>
      <c r="E11" s="74"/>
      <c r="F11" s="9">
        <f t="shared" si="0"/>
        <v>6</v>
      </c>
      <c r="G11" s="14">
        <f t="shared" si="1"/>
        <v>72.727272727272734</v>
      </c>
    </row>
    <row r="12" spans="1:7">
      <c r="A12" s="55"/>
      <c r="B12" s="20" t="s">
        <v>25</v>
      </c>
      <c r="C12" s="9">
        <v>15</v>
      </c>
      <c r="D12" s="50">
        <v>13</v>
      </c>
      <c r="E12" s="51"/>
      <c r="F12" s="9">
        <f t="shared" si="0"/>
        <v>2</v>
      </c>
      <c r="G12" s="14">
        <f t="shared" si="1"/>
        <v>86.666666666666671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29</v>
      </c>
      <c r="E13" s="70"/>
      <c r="F13" s="12">
        <f t="shared" si="0"/>
        <v>8</v>
      </c>
      <c r="G13" s="18">
        <f t="shared" si="1"/>
        <v>78.378378378378372</v>
      </c>
    </row>
    <row r="14" spans="1:7" ht="23.25" thickBot="1">
      <c r="A14" s="60" t="s">
        <v>24</v>
      </c>
      <c r="B14" s="61"/>
      <c r="C14" s="61"/>
      <c r="D14" s="27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1</v>
      </c>
      <c r="F17" s="9">
        <f t="shared" si="2"/>
        <v>1</v>
      </c>
      <c r="G17" s="14">
        <f t="shared" si="3"/>
        <v>90.909090909090907</v>
      </c>
    </row>
    <row r="18" spans="1:10">
      <c r="A18" s="56" t="s">
        <v>18</v>
      </c>
      <c r="B18" s="57"/>
      <c r="C18" s="9">
        <v>13</v>
      </c>
      <c r="D18" s="9">
        <v>11</v>
      </c>
      <c r="E18" s="17">
        <v>0</v>
      </c>
      <c r="F18" s="17">
        <f t="shared" si="2"/>
        <v>2</v>
      </c>
      <c r="G18" s="14">
        <f t="shared" si="3"/>
        <v>84.615384615384613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3</v>
      </c>
      <c r="F19" s="9">
        <f t="shared" si="2"/>
        <v>3</v>
      </c>
      <c r="G19" s="14">
        <f t="shared" si="3"/>
        <v>70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13</v>
      </c>
      <c r="F20" s="9">
        <f t="shared" si="2"/>
        <v>1</v>
      </c>
      <c r="G20" s="14">
        <f t="shared" si="3"/>
        <v>93.75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42</v>
      </c>
      <c r="E21" s="13">
        <f>SUM(E15:E20)</f>
        <v>17</v>
      </c>
      <c r="F21" s="12">
        <f t="shared" si="2"/>
        <v>7</v>
      </c>
      <c r="G21" s="16">
        <f t="shared" si="3"/>
        <v>89.393939393939391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>(E23/C23)*100</f>
        <v>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12</v>
      </c>
      <c r="D27" s="71">
        <v>12</v>
      </c>
      <c r="E27" s="72"/>
      <c r="F27" s="9">
        <f>C27-D27</f>
        <v>0</v>
      </c>
      <c r="G27" s="10">
        <f>(E27/C27)*100</f>
        <v>0</v>
      </c>
    </row>
    <row r="28" spans="1:10">
      <c r="A28" s="62" t="s">
        <v>10</v>
      </c>
      <c r="B28" s="62"/>
      <c r="C28" s="9">
        <v>36</v>
      </c>
      <c r="D28" s="50">
        <v>36</v>
      </c>
      <c r="E28" s="51"/>
      <c r="F28" s="9">
        <f>C28-D28</f>
        <v>0</v>
      </c>
      <c r="G28" s="8">
        <f>(E28/C28)*100</f>
        <v>0</v>
      </c>
    </row>
    <row r="29" spans="1:10" ht="15.75" thickBot="1">
      <c r="A29" s="84" t="s">
        <v>9</v>
      </c>
      <c r="B29" s="85"/>
      <c r="C29" s="7">
        <f>SUM(C26:C28)</f>
        <v>48</v>
      </c>
      <c r="D29" s="80">
        <f>SUM(D27:E28)</f>
        <v>48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43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523</v>
      </c>
      <c r="D32" s="78" t="s">
        <v>44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245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33:B33"/>
    <mergeCell ref="D33:G33"/>
    <mergeCell ref="A34:G34"/>
    <mergeCell ref="A35:G35"/>
    <mergeCell ref="A36:G36"/>
    <mergeCell ref="A1:G1"/>
    <mergeCell ref="A29:B29"/>
    <mergeCell ref="D29:E29"/>
    <mergeCell ref="A30:G30"/>
    <mergeCell ref="A31:B31"/>
    <mergeCell ref="D31:G31"/>
    <mergeCell ref="A21:B21"/>
    <mergeCell ref="A22:G22"/>
    <mergeCell ref="A23:B23"/>
    <mergeCell ref="D23:E23"/>
    <mergeCell ref="A24:B24"/>
    <mergeCell ref="D24:E24"/>
    <mergeCell ref="A15:B15"/>
    <mergeCell ref="A16:B16"/>
    <mergeCell ref="A17:B17"/>
    <mergeCell ref="A18:B18"/>
    <mergeCell ref="A32:B32"/>
    <mergeCell ref="D32:G32"/>
    <mergeCell ref="A25:B25"/>
    <mergeCell ref="D25:E25"/>
    <mergeCell ref="A26:G26"/>
    <mergeCell ref="A27:B27"/>
    <mergeCell ref="D27:E27"/>
    <mergeCell ref="A28:B28"/>
    <mergeCell ref="D28:E28"/>
    <mergeCell ref="A19:B19"/>
    <mergeCell ref="A20:B20"/>
    <mergeCell ref="A11:A12"/>
    <mergeCell ref="D11:E11"/>
    <mergeCell ref="D12:E12"/>
    <mergeCell ref="A13:B13"/>
    <mergeCell ref="D13:E13"/>
    <mergeCell ref="A14:C14"/>
    <mergeCell ref="A10:B10"/>
    <mergeCell ref="D10:E10"/>
    <mergeCell ref="A2:B2"/>
    <mergeCell ref="C2:C3"/>
    <mergeCell ref="D2:E3"/>
    <mergeCell ref="A7:B7"/>
    <mergeCell ref="D7:E7"/>
    <mergeCell ref="A8:A9"/>
    <mergeCell ref="D8:E8"/>
    <mergeCell ref="D9:E9"/>
    <mergeCell ref="F2:F3"/>
    <mergeCell ref="G2:G3"/>
    <mergeCell ref="A4:A6"/>
    <mergeCell ref="D4:E4"/>
    <mergeCell ref="D5:E5"/>
    <mergeCell ref="D6:E6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" sqref="A2:B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45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32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309</v>
      </c>
      <c r="E4" s="47"/>
      <c r="F4" s="9">
        <f t="shared" ref="F4:F13" si="0">C4-D4</f>
        <v>141</v>
      </c>
      <c r="G4" s="14">
        <f t="shared" ref="G4:G13" si="1">(D4/C4)*100</f>
        <v>68.666666666666671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336</v>
      </c>
      <c r="E7" s="53"/>
      <c r="F7" s="12">
        <f t="shared" si="0"/>
        <v>212</v>
      </c>
      <c r="G7" s="22">
        <f t="shared" si="1"/>
        <v>61.313868613138688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65</v>
      </c>
      <c r="E9" s="51"/>
      <c r="F9" s="9">
        <f t="shared" si="0"/>
        <v>35</v>
      </c>
      <c r="G9" s="14">
        <f t="shared" si="1"/>
        <v>65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70</v>
      </c>
      <c r="E10" s="53"/>
      <c r="F10" s="12">
        <f t="shared" si="0"/>
        <v>35</v>
      </c>
      <c r="G10" s="22">
        <f t="shared" si="1"/>
        <v>66.666666666666657</v>
      </c>
    </row>
    <row r="11" spans="1:7">
      <c r="A11" s="54" t="s">
        <v>27</v>
      </c>
      <c r="B11" s="21" t="s">
        <v>26</v>
      </c>
      <c r="C11" s="9">
        <v>22</v>
      </c>
      <c r="D11" s="73">
        <v>16</v>
      </c>
      <c r="E11" s="74"/>
      <c r="F11" s="9">
        <f t="shared" si="0"/>
        <v>6</v>
      </c>
      <c r="G11" s="14">
        <f t="shared" si="1"/>
        <v>72.727272727272734</v>
      </c>
    </row>
    <row r="12" spans="1:7">
      <c r="A12" s="55"/>
      <c r="B12" s="20" t="s">
        <v>25</v>
      </c>
      <c r="C12" s="9">
        <v>15</v>
      </c>
      <c r="D12" s="50">
        <v>13</v>
      </c>
      <c r="E12" s="51"/>
      <c r="F12" s="9">
        <f t="shared" si="0"/>
        <v>2</v>
      </c>
      <c r="G12" s="14">
        <f t="shared" si="1"/>
        <v>86.666666666666671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29</v>
      </c>
      <c r="E13" s="70"/>
      <c r="F13" s="12">
        <f t="shared" si="0"/>
        <v>8</v>
      </c>
      <c r="G13" s="18">
        <f t="shared" si="1"/>
        <v>78.378378378378372</v>
      </c>
    </row>
    <row r="14" spans="1:7" ht="23.25" thickBot="1">
      <c r="A14" s="60" t="s">
        <v>24</v>
      </c>
      <c r="B14" s="61"/>
      <c r="C14" s="61"/>
      <c r="D14" s="31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56" t="s">
        <v>18</v>
      </c>
      <c r="B18" s="57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>(E23/C23)*100</f>
        <v>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12</v>
      </c>
      <c r="D27" s="71">
        <v>12</v>
      </c>
      <c r="E27" s="72"/>
      <c r="F27" s="9">
        <f>C27-D27</f>
        <v>0</v>
      </c>
      <c r="G27" s="10">
        <f>(E27/C27)*100</f>
        <v>0</v>
      </c>
    </row>
    <row r="28" spans="1:10">
      <c r="A28" s="62" t="s">
        <v>10</v>
      </c>
      <c r="B28" s="62"/>
      <c r="C28" s="9">
        <v>36</v>
      </c>
      <c r="D28" s="50">
        <v>36</v>
      </c>
      <c r="E28" s="51"/>
      <c r="F28" s="9">
        <f>C28-D28</f>
        <v>0</v>
      </c>
      <c r="G28" s="8">
        <f>(E28/C28)*100</f>
        <v>0</v>
      </c>
    </row>
    <row r="29" spans="1:10" ht="15.75" thickBot="1">
      <c r="A29" s="84" t="s">
        <v>9</v>
      </c>
      <c r="B29" s="85"/>
      <c r="C29" s="7">
        <f>SUM(C26:C28)</f>
        <v>48</v>
      </c>
      <c r="D29" s="80">
        <f>SUM(D27:E28)</f>
        <v>48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43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524</v>
      </c>
      <c r="D32" s="78" t="s">
        <v>44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244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D33" sqref="D33:G33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45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36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308</v>
      </c>
      <c r="E4" s="4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335</v>
      </c>
      <c r="E7" s="53"/>
      <c r="F7" s="12">
        <f t="shared" si="0"/>
        <v>213</v>
      </c>
      <c r="G7" s="22">
        <f t="shared" si="1"/>
        <v>61.131386861313864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65</v>
      </c>
      <c r="E9" s="51"/>
      <c r="F9" s="9">
        <f t="shared" si="0"/>
        <v>35</v>
      </c>
      <c r="G9" s="14">
        <f t="shared" si="1"/>
        <v>65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70</v>
      </c>
      <c r="E10" s="53"/>
      <c r="F10" s="12">
        <f t="shared" si="0"/>
        <v>35</v>
      </c>
      <c r="G10" s="22">
        <f t="shared" si="1"/>
        <v>66.666666666666657</v>
      </c>
    </row>
    <row r="11" spans="1:7">
      <c r="A11" s="54" t="s">
        <v>27</v>
      </c>
      <c r="B11" s="21" t="s">
        <v>26</v>
      </c>
      <c r="C11" s="9">
        <v>22</v>
      </c>
      <c r="D11" s="73">
        <v>15</v>
      </c>
      <c r="E11" s="74"/>
      <c r="F11" s="9">
        <f t="shared" si="0"/>
        <v>7</v>
      </c>
      <c r="G11" s="14">
        <f t="shared" si="1"/>
        <v>68.181818181818173</v>
      </c>
    </row>
    <row r="12" spans="1:7">
      <c r="A12" s="55"/>
      <c r="B12" s="20" t="s">
        <v>25</v>
      </c>
      <c r="C12" s="9">
        <v>15</v>
      </c>
      <c r="D12" s="50">
        <v>13</v>
      </c>
      <c r="E12" s="51"/>
      <c r="F12" s="9">
        <f t="shared" si="0"/>
        <v>2</v>
      </c>
      <c r="G12" s="14">
        <f t="shared" si="1"/>
        <v>86.666666666666671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28</v>
      </c>
      <c r="E13" s="70"/>
      <c r="F13" s="12">
        <f t="shared" si="0"/>
        <v>9</v>
      </c>
      <c r="G13" s="18">
        <f t="shared" si="1"/>
        <v>75.675675675675677</v>
      </c>
    </row>
    <row r="14" spans="1:7" ht="23.25" thickBot="1">
      <c r="A14" s="60" t="s">
        <v>24</v>
      </c>
      <c r="B14" s="61"/>
      <c r="C14" s="61"/>
      <c r="D14" s="35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1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56" t="s">
        <v>18</v>
      </c>
      <c r="B18" s="57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>(E23/C23)*100</f>
        <v>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12</v>
      </c>
      <c r="D27" s="71">
        <v>12</v>
      </c>
      <c r="E27" s="72"/>
      <c r="F27" s="9">
        <f>C27-D27</f>
        <v>0</v>
      </c>
      <c r="G27" s="10">
        <f>(E27/C27)*100</f>
        <v>0</v>
      </c>
    </row>
    <row r="28" spans="1:10">
      <c r="A28" s="62" t="s">
        <v>10</v>
      </c>
      <c r="B28" s="62"/>
      <c r="C28" s="9">
        <v>37</v>
      </c>
      <c r="D28" s="50">
        <v>37</v>
      </c>
      <c r="E28" s="51"/>
      <c r="F28" s="9">
        <f>C28-D28</f>
        <v>0</v>
      </c>
      <c r="G28" s="8">
        <f>(E28/C28)*100</f>
        <v>0</v>
      </c>
    </row>
    <row r="29" spans="1:10" ht="15.75" thickBot="1">
      <c r="A29" s="84" t="s">
        <v>9</v>
      </c>
      <c r="B29" s="85"/>
      <c r="C29" s="7">
        <f>SUM(C26:C28)</f>
        <v>49</v>
      </c>
      <c r="D29" s="80">
        <f>SUM(D27:E28)</f>
        <v>49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6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523</v>
      </c>
      <c r="D32" s="78" t="s">
        <v>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245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51181102362204722" right="0.31496062992125984" top="0.7874015748031496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I20" sqref="I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45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37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308</v>
      </c>
      <c r="E4" s="4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335</v>
      </c>
      <c r="E7" s="53"/>
      <c r="F7" s="12">
        <f t="shared" si="0"/>
        <v>213</v>
      </c>
      <c r="G7" s="22">
        <f t="shared" si="1"/>
        <v>61.131386861313864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64</v>
      </c>
      <c r="E9" s="51"/>
      <c r="F9" s="9">
        <f t="shared" si="0"/>
        <v>36</v>
      </c>
      <c r="G9" s="14">
        <f t="shared" si="1"/>
        <v>64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69</v>
      </c>
      <c r="E10" s="53"/>
      <c r="F10" s="12">
        <f t="shared" si="0"/>
        <v>36</v>
      </c>
      <c r="G10" s="22">
        <f t="shared" si="1"/>
        <v>65.714285714285708</v>
      </c>
    </row>
    <row r="11" spans="1:7">
      <c r="A11" s="54" t="s">
        <v>27</v>
      </c>
      <c r="B11" s="21" t="s">
        <v>26</v>
      </c>
      <c r="C11" s="9">
        <v>22</v>
      </c>
      <c r="D11" s="73">
        <v>15</v>
      </c>
      <c r="E11" s="74"/>
      <c r="F11" s="9">
        <f t="shared" si="0"/>
        <v>7</v>
      </c>
      <c r="G11" s="14">
        <f t="shared" si="1"/>
        <v>68.181818181818173</v>
      </c>
    </row>
    <row r="12" spans="1:7">
      <c r="A12" s="55"/>
      <c r="B12" s="20" t="s">
        <v>25</v>
      </c>
      <c r="C12" s="9">
        <v>15</v>
      </c>
      <c r="D12" s="50">
        <v>12</v>
      </c>
      <c r="E12" s="51"/>
      <c r="F12" s="9">
        <f t="shared" si="0"/>
        <v>3</v>
      </c>
      <c r="G12" s="14">
        <f t="shared" si="1"/>
        <v>80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27</v>
      </c>
      <c r="E13" s="70"/>
      <c r="F13" s="12">
        <f t="shared" si="0"/>
        <v>10</v>
      </c>
      <c r="G13" s="18">
        <f t="shared" si="1"/>
        <v>72.972972972972968</v>
      </c>
    </row>
    <row r="14" spans="1:7" ht="23.25" thickBot="1">
      <c r="A14" s="60" t="s">
        <v>24</v>
      </c>
      <c r="B14" s="61"/>
      <c r="C14" s="61"/>
      <c r="D14" s="38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3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56" t="s">
        <v>18</v>
      </c>
      <c r="B18" s="57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 t="shared" si="3"/>
        <v>100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12</v>
      </c>
      <c r="D27" s="71">
        <v>12</v>
      </c>
      <c r="E27" s="72"/>
      <c r="F27" s="9">
        <f>C27-D27</f>
        <v>0</v>
      </c>
      <c r="G27" s="14">
        <f t="shared" ref="G27:G28" si="4">((D27+E27)/C27)*100</f>
        <v>100</v>
      </c>
    </row>
    <row r="28" spans="1:10">
      <c r="A28" s="62" t="s">
        <v>10</v>
      </c>
      <c r="B28" s="62"/>
      <c r="C28" s="9">
        <v>37</v>
      </c>
      <c r="D28" s="50">
        <v>37</v>
      </c>
      <c r="E28" s="51"/>
      <c r="F28" s="9">
        <f>C28-D28</f>
        <v>0</v>
      </c>
      <c r="G28" s="14">
        <f t="shared" si="4"/>
        <v>100</v>
      </c>
    </row>
    <row r="29" spans="1:10" ht="15.75" thickBot="1">
      <c r="A29" s="84" t="s">
        <v>9</v>
      </c>
      <c r="B29" s="85"/>
      <c r="C29" s="7">
        <f>SUM(C26:C28)</f>
        <v>49</v>
      </c>
      <c r="D29" s="80">
        <f>SUM(D27:E28)</f>
        <v>49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6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521</v>
      </c>
      <c r="D32" s="78" t="s">
        <v>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247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F27" sqref="F27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45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39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308</v>
      </c>
      <c r="E4" s="4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19</v>
      </c>
      <c r="E6" s="51"/>
      <c r="F6" s="9">
        <f t="shared" si="0"/>
        <v>71</v>
      </c>
      <c r="G6" s="14">
        <f t="shared" si="1"/>
        <v>21.111111111111111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335</v>
      </c>
      <c r="E7" s="53"/>
      <c r="F7" s="12">
        <f t="shared" si="0"/>
        <v>213</v>
      </c>
      <c r="G7" s="22">
        <f t="shared" si="1"/>
        <v>61.131386861313864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64</v>
      </c>
      <c r="E9" s="51"/>
      <c r="F9" s="9">
        <f t="shared" si="0"/>
        <v>36</v>
      </c>
      <c r="G9" s="14">
        <f t="shared" si="1"/>
        <v>64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69</v>
      </c>
      <c r="E10" s="53"/>
      <c r="F10" s="12">
        <f t="shared" si="0"/>
        <v>36</v>
      </c>
      <c r="G10" s="22">
        <f t="shared" si="1"/>
        <v>65.714285714285708</v>
      </c>
    </row>
    <row r="11" spans="1:7">
      <c r="A11" s="54" t="s">
        <v>27</v>
      </c>
      <c r="B11" s="21" t="s">
        <v>26</v>
      </c>
      <c r="C11" s="9">
        <v>22</v>
      </c>
      <c r="D11" s="73">
        <v>15</v>
      </c>
      <c r="E11" s="74"/>
      <c r="F11" s="9">
        <f t="shared" si="0"/>
        <v>7</v>
      </c>
      <c r="G11" s="14">
        <f t="shared" si="1"/>
        <v>68.181818181818173</v>
      </c>
    </row>
    <row r="12" spans="1:7">
      <c r="A12" s="55"/>
      <c r="B12" s="20" t="s">
        <v>25</v>
      </c>
      <c r="C12" s="9">
        <v>15</v>
      </c>
      <c r="D12" s="50">
        <v>12</v>
      </c>
      <c r="E12" s="51"/>
      <c r="F12" s="9">
        <f t="shared" si="0"/>
        <v>3</v>
      </c>
      <c r="G12" s="14">
        <f t="shared" si="1"/>
        <v>80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27</v>
      </c>
      <c r="E13" s="70"/>
      <c r="F13" s="12">
        <f t="shared" si="0"/>
        <v>10</v>
      </c>
      <c r="G13" s="18">
        <f t="shared" si="1"/>
        <v>72.972972972972968</v>
      </c>
    </row>
    <row r="14" spans="1:7" ht="23.25" thickBot="1">
      <c r="A14" s="60" t="s">
        <v>24</v>
      </c>
      <c r="B14" s="61"/>
      <c r="C14" s="61"/>
      <c r="D14" s="40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3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56" t="s">
        <v>18</v>
      </c>
      <c r="B18" s="57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 t="shared" si="3"/>
        <v>100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11</v>
      </c>
      <c r="D27" s="71">
        <v>11</v>
      </c>
      <c r="E27" s="72"/>
      <c r="F27" s="9">
        <f>C27-D27</f>
        <v>0</v>
      </c>
      <c r="G27" s="14">
        <f t="shared" ref="G27:G28" si="4">((D27+E27)/C27)*100</f>
        <v>100</v>
      </c>
    </row>
    <row r="28" spans="1:10">
      <c r="A28" s="62" t="s">
        <v>10</v>
      </c>
      <c r="B28" s="62"/>
      <c r="C28" s="9">
        <v>37</v>
      </c>
      <c r="D28" s="50">
        <v>37</v>
      </c>
      <c r="E28" s="51"/>
      <c r="F28" s="9">
        <f>C28-D28</f>
        <v>0</v>
      </c>
      <c r="G28" s="14">
        <f t="shared" si="4"/>
        <v>100</v>
      </c>
    </row>
    <row r="29" spans="1:10" ht="15.75" thickBot="1">
      <c r="A29" s="84" t="s">
        <v>9</v>
      </c>
      <c r="B29" s="85"/>
      <c r="C29" s="7">
        <f>SUM(C26:C28)</f>
        <v>48</v>
      </c>
      <c r="D29" s="80">
        <f>SUM(D27:E28)</f>
        <v>48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6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521</v>
      </c>
      <c r="D32" s="78" t="s">
        <v>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247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4" workbookViewId="0">
      <selection activeCell="D10" sqref="D10:E1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45</v>
      </c>
      <c r="B1" s="82"/>
      <c r="C1" s="82"/>
      <c r="D1" s="82"/>
      <c r="E1" s="82"/>
      <c r="F1" s="82"/>
      <c r="G1" s="82"/>
    </row>
    <row r="2" spans="1:7" ht="15" customHeight="1" thickBot="1">
      <c r="A2" s="92" t="s">
        <v>41</v>
      </c>
      <c r="B2" s="93"/>
      <c r="C2" s="64" t="s">
        <v>40</v>
      </c>
      <c r="D2" s="91" t="s">
        <v>39</v>
      </c>
      <c r="E2" s="91"/>
      <c r="F2" s="64" t="s">
        <v>38</v>
      </c>
      <c r="G2" s="90" t="s">
        <v>37</v>
      </c>
    </row>
    <row r="3" spans="1:7" ht="15.75" thickBot="1">
      <c r="A3" s="41" t="s">
        <v>36</v>
      </c>
      <c r="B3" s="26" t="s">
        <v>35</v>
      </c>
      <c r="C3" s="65"/>
      <c r="D3" s="91"/>
      <c r="E3" s="91"/>
      <c r="F3" s="65"/>
      <c r="G3" s="90"/>
    </row>
    <row r="4" spans="1:7">
      <c r="A4" s="66" t="s">
        <v>34</v>
      </c>
      <c r="B4" s="24" t="s">
        <v>33</v>
      </c>
      <c r="C4" s="9">
        <v>450</v>
      </c>
      <c r="D4" s="46">
        <v>308</v>
      </c>
      <c r="E4" s="47"/>
      <c r="F4" s="9">
        <f t="shared" ref="F4:F13" si="0">C4-D4</f>
        <v>142</v>
      </c>
      <c r="G4" s="14">
        <f t="shared" ref="G4:G13" si="1">(D4/C4)*100</f>
        <v>68.444444444444443</v>
      </c>
    </row>
    <row r="5" spans="1:7">
      <c r="A5" s="66"/>
      <c r="B5" s="24" t="s">
        <v>32</v>
      </c>
      <c r="C5" s="9">
        <v>8</v>
      </c>
      <c r="D5" s="48">
        <v>8</v>
      </c>
      <c r="E5" s="49"/>
      <c r="F5" s="9">
        <f t="shared" si="0"/>
        <v>0</v>
      </c>
      <c r="G5" s="14">
        <f t="shared" si="1"/>
        <v>100</v>
      </c>
    </row>
    <row r="6" spans="1:7">
      <c r="A6" s="55"/>
      <c r="B6" s="20" t="s">
        <v>31</v>
      </c>
      <c r="C6" s="9">
        <v>90</v>
      </c>
      <c r="D6" s="50">
        <v>18</v>
      </c>
      <c r="E6" s="51"/>
      <c r="F6" s="9">
        <f t="shared" si="0"/>
        <v>72</v>
      </c>
      <c r="G6" s="14">
        <f t="shared" si="1"/>
        <v>20</v>
      </c>
    </row>
    <row r="7" spans="1:7">
      <c r="A7" s="67" t="s">
        <v>9</v>
      </c>
      <c r="B7" s="43"/>
      <c r="C7" s="12">
        <f>SUM(C4:C6)</f>
        <v>548</v>
      </c>
      <c r="D7" s="52">
        <f>SUM(D4:E6)</f>
        <v>334</v>
      </c>
      <c r="E7" s="53"/>
      <c r="F7" s="12">
        <f t="shared" si="0"/>
        <v>214</v>
      </c>
      <c r="G7" s="22">
        <f t="shared" si="1"/>
        <v>60.948905109489047</v>
      </c>
    </row>
    <row r="8" spans="1:7">
      <c r="A8" s="54" t="s">
        <v>30</v>
      </c>
      <c r="B8" s="23" t="s">
        <v>29</v>
      </c>
      <c r="C8" s="9">
        <v>5</v>
      </c>
      <c r="D8" s="73">
        <v>5</v>
      </c>
      <c r="E8" s="74"/>
      <c r="F8" s="9">
        <f t="shared" si="0"/>
        <v>0</v>
      </c>
      <c r="G8" s="14">
        <f t="shared" si="1"/>
        <v>100</v>
      </c>
    </row>
    <row r="9" spans="1:7">
      <c r="A9" s="55"/>
      <c r="B9" s="20" t="s">
        <v>28</v>
      </c>
      <c r="C9" s="9">
        <v>100</v>
      </c>
      <c r="D9" s="50">
        <v>63</v>
      </c>
      <c r="E9" s="51"/>
      <c r="F9" s="9">
        <f t="shared" si="0"/>
        <v>37</v>
      </c>
      <c r="G9" s="14">
        <f t="shared" si="1"/>
        <v>63</v>
      </c>
    </row>
    <row r="10" spans="1:7">
      <c r="A10" s="43" t="s">
        <v>9</v>
      </c>
      <c r="B10" s="44"/>
      <c r="C10" s="12">
        <f>SUM(C8:C9)</f>
        <v>105</v>
      </c>
      <c r="D10" s="52">
        <f>SUM(D8:E9)</f>
        <v>68</v>
      </c>
      <c r="E10" s="53"/>
      <c r="F10" s="12">
        <f t="shared" si="0"/>
        <v>37</v>
      </c>
      <c r="G10" s="22">
        <f t="shared" si="1"/>
        <v>64.761904761904759</v>
      </c>
    </row>
    <row r="11" spans="1:7">
      <c r="A11" s="54" t="s">
        <v>27</v>
      </c>
      <c r="B11" s="21" t="s">
        <v>26</v>
      </c>
      <c r="C11" s="9">
        <v>22</v>
      </c>
      <c r="D11" s="73">
        <v>15</v>
      </c>
      <c r="E11" s="74"/>
      <c r="F11" s="9">
        <f t="shared" si="0"/>
        <v>7</v>
      </c>
      <c r="G11" s="14">
        <f t="shared" si="1"/>
        <v>68.181818181818173</v>
      </c>
    </row>
    <row r="12" spans="1:7">
      <c r="A12" s="55"/>
      <c r="B12" s="20" t="s">
        <v>25</v>
      </c>
      <c r="C12" s="9">
        <v>15</v>
      </c>
      <c r="D12" s="50">
        <v>12</v>
      </c>
      <c r="E12" s="51"/>
      <c r="F12" s="9">
        <f t="shared" si="0"/>
        <v>3</v>
      </c>
      <c r="G12" s="14">
        <f t="shared" si="1"/>
        <v>80</v>
      </c>
    </row>
    <row r="13" spans="1:7" ht="15.75" thickBot="1">
      <c r="A13" s="58" t="s">
        <v>9</v>
      </c>
      <c r="B13" s="59"/>
      <c r="C13" s="19">
        <f>SUM(C11:C12)</f>
        <v>37</v>
      </c>
      <c r="D13" s="69">
        <f>SUM(D11:E12)</f>
        <v>27</v>
      </c>
      <c r="E13" s="70"/>
      <c r="F13" s="12">
        <f t="shared" si="0"/>
        <v>10</v>
      </c>
      <c r="G13" s="18">
        <f t="shared" si="1"/>
        <v>72.972972972972968</v>
      </c>
    </row>
    <row r="14" spans="1:7" ht="23.25" thickBot="1">
      <c r="A14" s="60" t="s">
        <v>24</v>
      </c>
      <c r="B14" s="61"/>
      <c r="C14" s="61"/>
      <c r="D14" s="42" t="s">
        <v>23</v>
      </c>
      <c r="E14" s="28" t="s">
        <v>22</v>
      </c>
      <c r="F14" s="29"/>
      <c r="G14" s="30"/>
    </row>
    <row r="15" spans="1:7">
      <c r="A15" s="56" t="s">
        <v>21</v>
      </c>
      <c r="B15" s="57"/>
      <c r="C15" s="9">
        <v>15</v>
      </c>
      <c r="D15" s="9">
        <v>15</v>
      </c>
      <c r="E15" s="9">
        <v>0</v>
      </c>
      <c r="F15" s="9">
        <f t="shared" ref="F15:F21" si="2">C15-D15-E15</f>
        <v>0</v>
      </c>
      <c r="G15" s="14">
        <f t="shared" ref="G15:G23" si="3">((D15+E15)/C15)*100</f>
        <v>100</v>
      </c>
    </row>
    <row r="16" spans="1:7">
      <c r="A16" s="56" t="s">
        <v>20</v>
      </c>
      <c r="B16" s="57"/>
      <c r="C16" s="9">
        <v>1</v>
      </c>
      <c r="D16" s="9">
        <v>1</v>
      </c>
      <c r="E16" s="9">
        <v>0</v>
      </c>
      <c r="F16" s="9">
        <f t="shared" si="2"/>
        <v>0</v>
      </c>
      <c r="G16" s="14">
        <f t="shared" si="3"/>
        <v>100</v>
      </c>
    </row>
    <row r="17" spans="1:10">
      <c r="A17" s="56" t="s">
        <v>19</v>
      </c>
      <c r="B17" s="57"/>
      <c r="C17" s="9">
        <v>11</v>
      </c>
      <c r="D17" s="9">
        <v>9</v>
      </c>
      <c r="E17" s="9">
        <v>2</v>
      </c>
      <c r="F17" s="9">
        <f t="shared" si="2"/>
        <v>0</v>
      </c>
      <c r="G17" s="14">
        <f t="shared" si="3"/>
        <v>100</v>
      </c>
    </row>
    <row r="18" spans="1:10">
      <c r="A18" s="56" t="s">
        <v>18</v>
      </c>
      <c r="B18" s="57"/>
      <c r="C18" s="9">
        <v>13</v>
      </c>
      <c r="D18" s="9">
        <v>12</v>
      </c>
      <c r="E18" s="17">
        <v>1</v>
      </c>
      <c r="F18" s="17">
        <f t="shared" si="2"/>
        <v>0</v>
      </c>
      <c r="G18" s="14">
        <f t="shared" si="3"/>
        <v>100</v>
      </c>
    </row>
    <row r="19" spans="1:10">
      <c r="A19" s="56" t="s">
        <v>17</v>
      </c>
      <c r="B19" s="57"/>
      <c r="C19" s="9">
        <v>10</v>
      </c>
      <c r="D19" s="9">
        <v>4</v>
      </c>
      <c r="E19" s="9">
        <v>6</v>
      </c>
      <c r="F19" s="9">
        <f t="shared" si="2"/>
        <v>0</v>
      </c>
      <c r="G19" s="14">
        <f t="shared" si="3"/>
        <v>100</v>
      </c>
    </row>
    <row r="20" spans="1:10">
      <c r="A20" s="62" t="s">
        <v>16</v>
      </c>
      <c r="B20" s="63"/>
      <c r="C20" s="9">
        <v>16</v>
      </c>
      <c r="D20" s="9">
        <v>2</v>
      </c>
      <c r="E20" s="9">
        <v>14</v>
      </c>
      <c r="F20" s="9">
        <f t="shared" si="2"/>
        <v>0</v>
      </c>
      <c r="G20" s="14">
        <f t="shared" si="3"/>
        <v>100</v>
      </c>
    </row>
    <row r="21" spans="1:10" ht="15.75" thickBot="1">
      <c r="A21" s="58" t="s">
        <v>9</v>
      </c>
      <c r="B21" s="59"/>
      <c r="C21" s="13">
        <f>SUM(C15:C20)</f>
        <v>66</v>
      </c>
      <c r="D21" s="13">
        <f>SUM(D15:D20)</f>
        <v>43</v>
      </c>
      <c r="E21" s="13">
        <f>SUM(E15:E20)</f>
        <v>23</v>
      </c>
      <c r="F21" s="12">
        <f t="shared" si="2"/>
        <v>0</v>
      </c>
      <c r="G21" s="16">
        <f t="shared" si="3"/>
        <v>100</v>
      </c>
      <c r="I21" s="33"/>
    </row>
    <row r="22" spans="1:10" ht="15.75" thickBot="1">
      <c r="A22" s="45" t="s">
        <v>15</v>
      </c>
      <c r="B22" s="45"/>
      <c r="C22" s="45"/>
      <c r="D22" s="45"/>
      <c r="E22" s="45"/>
      <c r="F22" s="45"/>
      <c r="G22" s="45"/>
      <c r="J22" s="34"/>
    </row>
    <row r="23" spans="1:10">
      <c r="A23" s="56" t="s">
        <v>14</v>
      </c>
      <c r="B23" s="57"/>
      <c r="C23" s="9">
        <v>7</v>
      </c>
      <c r="D23" s="71">
        <v>7</v>
      </c>
      <c r="E23" s="72"/>
      <c r="F23" s="9">
        <f>C23-D23</f>
        <v>0</v>
      </c>
      <c r="G23" s="14">
        <f t="shared" si="3"/>
        <v>100</v>
      </c>
    </row>
    <row r="24" spans="1:10">
      <c r="A24" s="62" t="s">
        <v>13</v>
      </c>
      <c r="B24" s="63"/>
      <c r="C24" s="15">
        <v>5</v>
      </c>
      <c r="D24" s="50">
        <v>3</v>
      </c>
      <c r="E24" s="51"/>
      <c r="F24" s="9">
        <f>C24-D24</f>
        <v>2</v>
      </c>
      <c r="G24" s="14">
        <f>((D24+E24)/C24)*100</f>
        <v>60</v>
      </c>
    </row>
    <row r="25" spans="1:10" ht="15.75" thickBot="1">
      <c r="A25" s="58" t="s">
        <v>9</v>
      </c>
      <c r="B25" s="59"/>
      <c r="C25" s="13">
        <f>SUM(C22:C24)</f>
        <v>12</v>
      </c>
      <c r="D25" s="88">
        <f>SUM(D23:E24)</f>
        <v>10</v>
      </c>
      <c r="E25" s="89"/>
      <c r="F25" s="12">
        <f>C25-D25</f>
        <v>2</v>
      </c>
      <c r="G25" s="11">
        <f>(D25/C25)*100</f>
        <v>83.333333333333343</v>
      </c>
      <c r="I25" s="3"/>
    </row>
    <row r="26" spans="1:10" ht="15.75" thickBot="1">
      <c r="A26" s="45" t="s">
        <v>12</v>
      </c>
      <c r="B26" s="45"/>
      <c r="C26" s="45"/>
      <c r="D26" s="45"/>
      <c r="E26" s="45"/>
      <c r="F26" s="45"/>
      <c r="G26" s="45"/>
    </row>
    <row r="27" spans="1:10">
      <c r="A27" s="56" t="s">
        <v>11</v>
      </c>
      <c r="B27" s="56"/>
      <c r="C27" s="9">
        <v>11</v>
      </c>
      <c r="D27" s="71">
        <v>11</v>
      </c>
      <c r="E27" s="72"/>
      <c r="F27" s="9">
        <f>C27-D27</f>
        <v>0</v>
      </c>
      <c r="G27" s="14">
        <f t="shared" ref="G27:G28" si="4">((D27+E27)/C27)*100</f>
        <v>100</v>
      </c>
    </row>
    <row r="28" spans="1:10">
      <c r="A28" s="62" t="s">
        <v>10</v>
      </c>
      <c r="B28" s="62"/>
      <c r="C28" s="9">
        <v>37</v>
      </c>
      <c r="D28" s="50">
        <v>37</v>
      </c>
      <c r="E28" s="51"/>
      <c r="F28" s="9">
        <f>C28-D28</f>
        <v>0</v>
      </c>
      <c r="G28" s="14">
        <f t="shared" si="4"/>
        <v>100</v>
      </c>
    </row>
    <row r="29" spans="1:10" ht="15.75" thickBot="1">
      <c r="A29" s="84" t="s">
        <v>9</v>
      </c>
      <c r="B29" s="85"/>
      <c r="C29" s="7">
        <f>SUM(C26:C28)</f>
        <v>48</v>
      </c>
      <c r="D29" s="80">
        <f>SUM(D27:E28)</f>
        <v>48</v>
      </c>
      <c r="E29" s="81"/>
      <c r="F29" s="7">
        <f>SUM(F26:F28)</f>
        <v>0</v>
      </c>
      <c r="G29" s="6">
        <f>(D29/C29)*100</f>
        <v>100</v>
      </c>
    </row>
    <row r="30" spans="1:10" ht="18.75" customHeight="1" thickBot="1">
      <c r="A30" s="86" t="s">
        <v>8</v>
      </c>
      <c r="B30" s="86"/>
      <c r="C30" s="86"/>
      <c r="D30" s="86"/>
      <c r="E30" s="86"/>
      <c r="F30" s="86"/>
      <c r="G30" s="86"/>
    </row>
    <row r="31" spans="1:10" s="5" customFormat="1" ht="15.75">
      <c r="A31" s="87" t="s">
        <v>7</v>
      </c>
      <c r="B31" s="77"/>
      <c r="C31" s="4">
        <f>SUM(C25,C21,C13,C10,C7)</f>
        <v>768</v>
      </c>
      <c r="D31" s="78" t="s">
        <v>6</v>
      </c>
      <c r="E31" s="78"/>
      <c r="F31" s="78"/>
      <c r="G31" s="79"/>
    </row>
    <row r="32" spans="1:10" ht="15.75" customHeight="1">
      <c r="A32" s="76" t="s">
        <v>5</v>
      </c>
      <c r="B32" s="77"/>
      <c r="C32" s="4">
        <f>D7+D10+D13+D21+D25+C28</f>
        <v>519</v>
      </c>
      <c r="D32" s="78" t="s">
        <v>4</v>
      </c>
      <c r="E32" s="78"/>
      <c r="F32" s="78"/>
      <c r="G32" s="79"/>
    </row>
    <row r="33" spans="1:7" ht="15.75">
      <c r="A33" s="76" t="s">
        <v>3</v>
      </c>
      <c r="B33" s="77"/>
      <c r="C33" s="4">
        <f>C31-C32</f>
        <v>249</v>
      </c>
      <c r="D33" s="78"/>
      <c r="E33" s="78"/>
      <c r="F33" s="78"/>
      <c r="G33" s="79"/>
    </row>
    <row r="34" spans="1:7" ht="12.75" customHeight="1">
      <c r="A34" s="83" t="s">
        <v>2</v>
      </c>
      <c r="B34" s="83"/>
      <c r="C34" s="83"/>
      <c r="D34" s="83"/>
      <c r="E34" s="83"/>
      <c r="F34" s="83"/>
      <c r="G34" s="83"/>
    </row>
    <row r="35" spans="1:7" ht="12.75" customHeight="1">
      <c r="A35" s="75" t="s">
        <v>1</v>
      </c>
      <c r="B35" s="75"/>
      <c r="C35" s="75"/>
      <c r="D35" s="75"/>
      <c r="E35" s="75"/>
      <c r="F35" s="75"/>
      <c r="G35" s="75"/>
    </row>
    <row r="36" spans="1:7" ht="24.75" customHeight="1">
      <c r="A36" s="68" t="s">
        <v>0</v>
      </c>
      <c r="B36" s="68"/>
      <c r="C36" s="68"/>
      <c r="D36" s="68"/>
      <c r="E36" s="68"/>
      <c r="F36" s="68"/>
      <c r="G36" s="68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28:B28"/>
    <mergeCell ref="D28:E28"/>
    <mergeCell ref="A29:B29"/>
    <mergeCell ref="D29:E29"/>
    <mergeCell ref="A30:G30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</vt:lpstr>
      <vt:lpstr>MAR</vt:lpstr>
      <vt:lpstr>ABR</vt:lpstr>
      <vt:lpstr>MAIO</vt:lpstr>
      <vt:lpstr>JUNHO</vt:lpstr>
      <vt:lpstr>JULHO</vt:lpstr>
      <vt:lpstr>AGO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2013-09-12T16:27:17Z</cp:lastPrinted>
  <dcterms:created xsi:type="dcterms:W3CDTF">2013-04-15T20:13:49Z</dcterms:created>
  <dcterms:modified xsi:type="dcterms:W3CDTF">2013-09-12T16:31:45Z</dcterms:modified>
</cp:coreProperties>
</file>