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 activeTab="8"/>
  </bookViews>
  <sheets>
    <sheet name="JAN" sheetId="24" r:id="rId1"/>
    <sheet name="FEV" sheetId="25" r:id="rId2"/>
    <sheet name="MAR" sheetId="26" r:id="rId3"/>
    <sheet name="ABR" sheetId="27" r:id="rId4"/>
    <sheet name="MAIO" sheetId="28" r:id="rId5"/>
    <sheet name="JUN" sheetId="29" r:id="rId6"/>
    <sheet name="JUL" sheetId="30" r:id="rId7"/>
    <sheet name="AGO" sheetId="31" r:id="rId8"/>
    <sheet name="SET" sheetId="32" r:id="rId9"/>
    <sheet name="Plan1" sheetId="1" r:id="rId10"/>
    <sheet name="Plan2" sheetId="2" r:id="rId11"/>
    <sheet name="Plan3" sheetId="3" r:id="rId12"/>
  </sheets>
  <calcPr calcId="125725"/>
</workbook>
</file>

<file path=xl/calcChain.xml><?xml version="1.0" encoding="utf-8"?>
<calcChain xmlns="http://schemas.openxmlformats.org/spreadsheetml/2006/main">
  <c r="D25" i="32"/>
  <c r="G25" s="1"/>
  <c r="C25"/>
  <c r="C27" s="1"/>
  <c r="G24"/>
  <c r="F24"/>
  <c r="G23"/>
  <c r="F23"/>
  <c r="E21"/>
  <c r="D21"/>
  <c r="G21" s="1"/>
  <c r="C21"/>
  <c r="F21" s="1"/>
  <c r="G20"/>
  <c r="F20"/>
  <c r="G19"/>
  <c r="F19"/>
  <c r="G18"/>
  <c r="F18"/>
  <c r="G17"/>
  <c r="F17"/>
  <c r="G16"/>
  <c r="F16"/>
  <c r="G15"/>
  <c r="F15"/>
  <c r="D13"/>
  <c r="G13" s="1"/>
  <c r="C13"/>
  <c r="F13" s="1"/>
  <c r="G12"/>
  <c r="F12"/>
  <c r="G11"/>
  <c r="F11"/>
  <c r="D10"/>
  <c r="G10" s="1"/>
  <c r="C10"/>
  <c r="F10" s="1"/>
  <c r="G9"/>
  <c r="F9"/>
  <c r="G8"/>
  <c r="F8"/>
  <c r="D7"/>
  <c r="C28" s="1"/>
  <c r="C7"/>
  <c r="G6"/>
  <c r="F6"/>
  <c r="G5"/>
  <c r="F5"/>
  <c r="G4"/>
  <c r="F4"/>
  <c r="D25" i="31"/>
  <c r="G25" s="1"/>
  <c r="C25"/>
  <c r="C27" s="1"/>
  <c r="G24"/>
  <c r="F24"/>
  <c r="G23"/>
  <c r="F23"/>
  <c r="E21"/>
  <c r="D21"/>
  <c r="G21" s="1"/>
  <c r="C21"/>
  <c r="G20"/>
  <c r="F20"/>
  <c r="G19"/>
  <c r="F19"/>
  <c r="G18"/>
  <c r="F18"/>
  <c r="G17"/>
  <c r="F17"/>
  <c r="G16"/>
  <c r="F16"/>
  <c r="G15"/>
  <c r="F15"/>
  <c r="D13"/>
  <c r="G13" s="1"/>
  <c r="C13"/>
  <c r="F13" s="1"/>
  <c r="G12"/>
  <c r="F12"/>
  <c r="G11"/>
  <c r="F11"/>
  <c r="D10"/>
  <c r="G10" s="1"/>
  <c r="C10"/>
  <c r="F10" s="1"/>
  <c r="G9"/>
  <c r="F9"/>
  <c r="G8"/>
  <c r="F8"/>
  <c r="D7"/>
  <c r="C28" s="1"/>
  <c r="C7"/>
  <c r="G6"/>
  <c r="F6"/>
  <c r="G5"/>
  <c r="F5"/>
  <c r="G4"/>
  <c r="F4"/>
  <c r="D21" i="30"/>
  <c r="D25"/>
  <c r="G25" s="1"/>
  <c r="C25"/>
  <c r="C27" s="1"/>
  <c r="G24"/>
  <c r="F24"/>
  <c r="G23"/>
  <c r="F23"/>
  <c r="E21"/>
  <c r="C21"/>
  <c r="F21" s="1"/>
  <c r="G20"/>
  <c r="F20"/>
  <c r="G19"/>
  <c r="F19"/>
  <c r="G18"/>
  <c r="F18"/>
  <c r="G17"/>
  <c r="F17"/>
  <c r="G16"/>
  <c r="F16"/>
  <c r="G15"/>
  <c r="F15"/>
  <c r="D13"/>
  <c r="G13" s="1"/>
  <c r="C13"/>
  <c r="F13" s="1"/>
  <c r="G12"/>
  <c r="F12"/>
  <c r="G11"/>
  <c r="F11"/>
  <c r="D10"/>
  <c r="G10" s="1"/>
  <c r="C10"/>
  <c r="F10" s="1"/>
  <c r="G9"/>
  <c r="F9"/>
  <c r="G8"/>
  <c r="F8"/>
  <c r="D7"/>
  <c r="C28" s="1"/>
  <c r="C7"/>
  <c r="F7" s="1"/>
  <c r="G6"/>
  <c r="F6"/>
  <c r="G5"/>
  <c r="F5"/>
  <c r="G4"/>
  <c r="F4"/>
  <c r="F7" i="32" l="1"/>
  <c r="C29"/>
  <c r="G7"/>
  <c r="F25"/>
  <c r="F21" i="31"/>
  <c r="F7"/>
  <c r="C29"/>
  <c r="G7"/>
  <c r="F25"/>
  <c r="G21" i="30"/>
  <c r="C29"/>
  <c r="G7"/>
  <c r="F25"/>
  <c r="D25" i="29"/>
  <c r="G25" s="1"/>
  <c r="C25"/>
  <c r="C27" s="1"/>
  <c r="G24"/>
  <c r="F24"/>
  <c r="G23"/>
  <c r="F23"/>
  <c r="E21"/>
  <c r="D21"/>
  <c r="G21" s="1"/>
  <c r="C21"/>
  <c r="F21" s="1"/>
  <c r="G20"/>
  <c r="F20"/>
  <c r="G19"/>
  <c r="F19"/>
  <c r="G18"/>
  <c r="F18"/>
  <c r="G17"/>
  <c r="F17"/>
  <c r="G16"/>
  <c r="F16"/>
  <c r="G15"/>
  <c r="F15"/>
  <c r="D13"/>
  <c r="G13" s="1"/>
  <c r="C13"/>
  <c r="F13" s="1"/>
  <c r="G12"/>
  <c r="F12"/>
  <c r="G11"/>
  <c r="F11"/>
  <c r="D10"/>
  <c r="G10" s="1"/>
  <c r="C10"/>
  <c r="F10" s="1"/>
  <c r="G9"/>
  <c r="F9"/>
  <c r="G8"/>
  <c r="F8"/>
  <c r="D7"/>
  <c r="C28" s="1"/>
  <c r="C7"/>
  <c r="F7" s="1"/>
  <c r="G6"/>
  <c r="F6"/>
  <c r="G5"/>
  <c r="F5"/>
  <c r="G4"/>
  <c r="F4"/>
  <c r="D25" i="28"/>
  <c r="G25" s="1"/>
  <c r="C25"/>
  <c r="C27" s="1"/>
  <c r="G24"/>
  <c r="F24"/>
  <c r="G23"/>
  <c r="F23"/>
  <c r="E21"/>
  <c r="D21"/>
  <c r="C21"/>
  <c r="G20"/>
  <c r="F20"/>
  <c r="G19"/>
  <c r="F19"/>
  <c r="G18"/>
  <c r="F18"/>
  <c r="G17"/>
  <c r="F17"/>
  <c r="G16"/>
  <c r="F16"/>
  <c r="G15"/>
  <c r="F15"/>
  <c r="D13"/>
  <c r="G13" s="1"/>
  <c r="C13"/>
  <c r="F13" s="1"/>
  <c r="G12"/>
  <c r="F12"/>
  <c r="G11"/>
  <c r="F11"/>
  <c r="D10"/>
  <c r="G10" s="1"/>
  <c r="C10"/>
  <c r="G9"/>
  <c r="F9"/>
  <c r="G8"/>
  <c r="F8"/>
  <c r="D7"/>
  <c r="C28" s="1"/>
  <c r="C7"/>
  <c r="G6"/>
  <c r="F6"/>
  <c r="G5"/>
  <c r="F5"/>
  <c r="G4"/>
  <c r="F4"/>
  <c r="D25" i="27"/>
  <c r="G25" s="1"/>
  <c r="C25"/>
  <c r="C27" s="1"/>
  <c r="G24"/>
  <c r="F24"/>
  <c r="G23"/>
  <c r="F23"/>
  <c r="E21"/>
  <c r="D21"/>
  <c r="C21"/>
  <c r="G20"/>
  <c r="F20"/>
  <c r="G19"/>
  <c r="F19"/>
  <c r="G18"/>
  <c r="F18"/>
  <c r="G17"/>
  <c r="F17"/>
  <c r="G16"/>
  <c r="F16"/>
  <c r="G15"/>
  <c r="F15"/>
  <c r="D13"/>
  <c r="G13" s="1"/>
  <c r="C13"/>
  <c r="F13" s="1"/>
  <c r="G12"/>
  <c r="F12"/>
  <c r="G11"/>
  <c r="F11"/>
  <c r="D10"/>
  <c r="G10" s="1"/>
  <c r="C10"/>
  <c r="F10" s="1"/>
  <c r="G9"/>
  <c r="F9"/>
  <c r="G8"/>
  <c r="F8"/>
  <c r="D7"/>
  <c r="C28" s="1"/>
  <c r="C7"/>
  <c r="G6"/>
  <c r="F6"/>
  <c r="G5"/>
  <c r="F5"/>
  <c r="G4"/>
  <c r="F4"/>
  <c r="D25" i="26"/>
  <c r="G25" s="1"/>
  <c r="C25"/>
  <c r="C27" s="1"/>
  <c r="G24"/>
  <c r="F24"/>
  <c r="G23"/>
  <c r="F23"/>
  <c r="E21"/>
  <c r="D21"/>
  <c r="C21"/>
  <c r="G20"/>
  <c r="F20"/>
  <c r="G19"/>
  <c r="F19"/>
  <c r="G18"/>
  <c r="F18"/>
  <c r="G17"/>
  <c r="F17"/>
  <c r="G16"/>
  <c r="F16"/>
  <c r="G15"/>
  <c r="F15"/>
  <c r="D13"/>
  <c r="G13" s="1"/>
  <c r="C13"/>
  <c r="F13" s="1"/>
  <c r="G12"/>
  <c r="F12"/>
  <c r="G11"/>
  <c r="F11"/>
  <c r="D10"/>
  <c r="G10" s="1"/>
  <c r="C10"/>
  <c r="F10" s="1"/>
  <c r="G9"/>
  <c r="F9"/>
  <c r="G8"/>
  <c r="F8"/>
  <c r="D7"/>
  <c r="C28" s="1"/>
  <c r="C7"/>
  <c r="G6"/>
  <c r="F6"/>
  <c r="G5"/>
  <c r="F5"/>
  <c r="G4"/>
  <c r="F4"/>
  <c r="D25" i="25"/>
  <c r="G25" s="1"/>
  <c r="C25"/>
  <c r="C27" s="1"/>
  <c r="G24"/>
  <c r="F24"/>
  <c r="G23"/>
  <c r="F23"/>
  <c r="E21"/>
  <c r="D21"/>
  <c r="C21"/>
  <c r="G20"/>
  <c r="F20"/>
  <c r="G19"/>
  <c r="F19"/>
  <c r="G18"/>
  <c r="F18"/>
  <c r="G17"/>
  <c r="F17"/>
  <c r="G16"/>
  <c r="F16"/>
  <c r="G15"/>
  <c r="F15"/>
  <c r="D13"/>
  <c r="G13" s="1"/>
  <c r="C13"/>
  <c r="F13" s="1"/>
  <c r="G12"/>
  <c r="F12"/>
  <c r="G11"/>
  <c r="F11"/>
  <c r="D10"/>
  <c r="G10" s="1"/>
  <c r="C10"/>
  <c r="F10" s="1"/>
  <c r="G9"/>
  <c r="F9"/>
  <c r="G8"/>
  <c r="F8"/>
  <c r="D7"/>
  <c r="C28" s="1"/>
  <c r="C7"/>
  <c r="G6"/>
  <c r="F6"/>
  <c r="G5"/>
  <c r="F5"/>
  <c r="G4"/>
  <c r="F4"/>
  <c r="D25" i="24"/>
  <c r="G25" s="1"/>
  <c r="C25"/>
  <c r="C27" s="1"/>
  <c r="G24"/>
  <c r="F24"/>
  <c r="G23"/>
  <c r="F23"/>
  <c r="E21"/>
  <c r="D21"/>
  <c r="C21"/>
  <c r="G20"/>
  <c r="F20"/>
  <c r="G19"/>
  <c r="F19"/>
  <c r="G18"/>
  <c r="F18"/>
  <c r="G17"/>
  <c r="F17"/>
  <c r="G16"/>
  <c r="F16"/>
  <c r="G15"/>
  <c r="F15"/>
  <c r="G13"/>
  <c r="D13"/>
  <c r="C13"/>
  <c r="F13" s="1"/>
  <c r="G12"/>
  <c r="F12"/>
  <c r="G11"/>
  <c r="F11"/>
  <c r="D10"/>
  <c r="G10" s="1"/>
  <c r="C10"/>
  <c r="F10" s="1"/>
  <c r="G9"/>
  <c r="F9"/>
  <c r="G8"/>
  <c r="F8"/>
  <c r="D7"/>
  <c r="C28" s="1"/>
  <c r="C7"/>
  <c r="F7" s="1"/>
  <c r="G6"/>
  <c r="F6"/>
  <c r="G5"/>
  <c r="F5"/>
  <c r="G4"/>
  <c r="F4"/>
  <c r="C29" i="29" l="1"/>
  <c r="G7"/>
  <c r="F25"/>
  <c r="G21" i="28"/>
  <c r="F21"/>
  <c r="F10"/>
  <c r="F7"/>
  <c r="C29"/>
  <c r="G7"/>
  <c r="F25"/>
  <c r="G21" i="27"/>
  <c r="F7"/>
  <c r="C29"/>
  <c r="G7"/>
  <c r="F21"/>
  <c r="F25"/>
  <c r="F21" i="26"/>
  <c r="G21"/>
  <c r="F7"/>
  <c r="C29"/>
  <c r="G7"/>
  <c r="F25"/>
  <c r="G21" i="25"/>
  <c r="F7"/>
  <c r="C29"/>
  <c r="G7"/>
  <c r="F21"/>
  <c r="F25"/>
  <c r="G21" i="24"/>
  <c r="C29"/>
  <c r="F21"/>
  <c r="F25"/>
  <c r="G7"/>
</calcChain>
</file>

<file path=xl/sharedStrings.xml><?xml version="1.0" encoding="utf-8"?>
<sst xmlns="http://schemas.openxmlformats.org/spreadsheetml/2006/main" count="405" uniqueCount="49">
  <si>
    <r>
      <rPr>
        <b/>
        <sz val="8"/>
        <color indexed="8"/>
        <rFont val="Calibri"/>
        <family val="2"/>
      </rPr>
      <t>(*)</t>
    </r>
    <r>
      <rPr>
        <sz val="8"/>
        <color indexed="8"/>
        <rFont val="Calibri"/>
        <family val="2"/>
      </rPr>
      <t xml:space="preserve"> Servidores não integrantes do Quadro Efetivo do TCE, designados por livre nomeação e exoneração (art. 37, II da CF/88; art. 21, I da CE/89)  </t>
    </r>
  </si>
  <si>
    <t>TOTAL DE CARGOS VAGOS</t>
  </si>
  <si>
    <t>TOTAL DE CARGOS EXISTENTES</t>
  </si>
  <si>
    <t>R E S U M O  G E R A L</t>
  </si>
  <si>
    <t>T O T A L</t>
  </si>
  <si>
    <t>SERVIDORES DE OUTROS ÓRGÃOS À DISPOSIÇÃO NO TCE</t>
  </si>
  <si>
    <t>SERVIDORES DO TCE À DISP DE OUTROS ÓRGÃOS</t>
  </si>
  <si>
    <t>SERVIDORES À DISPOSIÇÃO</t>
  </si>
  <si>
    <t>AUDITOR</t>
  </si>
  <si>
    <t>CONSELHEIRO</t>
  </si>
  <si>
    <t>CONSELHEIROS E AUDITORES</t>
  </si>
  <si>
    <t>ATIVIDADE DE DIREÇÃO E ASSESSORIA SUPERIOR - DAS-5</t>
  </si>
  <si>
    <t>ATIVIDADE DE DIREÇÃO E ASSESSORIA SUPERIOR - DAS-4</t>
  </si>
  <si>
    <t>ATIVIDADE DE DIREÇÃO E ASSESSORIA SUPERIOR - DAS-3</t>
  </si>
  <si>
    <t>ATIVIDADE DE DIREÇÃO E ASSESSORIA SUPERIOR - DAS-2</t>
  </si>
  <si>
    <t>ATIVIDADE DE DIREÇÃO E ASSESSORIA SUPERIOR - DAS-1</t>
  </si>
  <si>
    <t>CARGO
EFETIVO</t>
  </si>
  <si>
    <t>EXCLUSIVOS*</t>
  </si>
  <si>
    <t xml:space="preserve">CARGOS COMISSIONADOS </t>
  </si>
  <si>
    <t>MOTORISTA OFICIAL - MOO</t>
  </si>
  <si>
    <t>OCUPAÇÃO DE NÍVEL BÁSICO - ONB</t>
  </si>
  <si>
    <t>BÁSICO</t>
  </si>
  <si>
    <t>AUX. ATIVI. ADMIN. E DE CONT. EXTERNO - AUC</t>
  </si>
  <si>
    <t>OCUPAÇÃO DE NÍVEL MÉDIO - ONM</t>
  </si>
  <si>
    <t>MÉDIO</t>
  </si>
  <si>
    <t>TÉCNICO ATIV. ADM. E DE CONTR. EXTERNO - TAC</t>
  </si>
  <si>
    <t>OCUPAÇÃO DE NÍVEL SUPERIOR - ONS</t>
  </si>
  <si>
    <t>AUDITOR FISCAL DE CONTROLE EXTERNO - AFC</t>
  </si>
  <si>
    <t>SUPERIOR</t>
  </si>
  <si>
    <t>CARGO</t>
  </si>
  <si>
    <t>NÍVEL</t>
  </si>
  <si>
    <t xml:space="preserve">% Cargos
Lotados
</t>
  </si>
  <si>
    <t>Cargos
Vagos</t>
  </si>
  <si>
    <t>Cargos
Lotados</t>
  </si>
  <si>
    <t>Cargos
Existentes</t>
  </si>
  <si>
    <t>CATEGORIA FUNCIONAL</t>
  </si>
  <si>
    <t>TABELA 15 - QUADRO DE PESSOAL DO TCE</t>
  </si>
  <si>
    <t>ATIVIDADE DE DIREÇÃO E ASSESSORIA INTERMEDIÁRIA -DAI-5</t>
  </si>
  <si>
    <t>TOTAL DE CARGOS LOTADOS**</t>
  </si>
  <si>
    <t>(**) Este total não coincide com o que consta na TAB 16 (=525), porque aqui não estão computados 41 servidores de outros órgãos à disposição do TCE, mas estão computados os 31 servidores efetivos que, concomitantemente, exercem cargos comissionados.</t>
  </si>
  <si>
    <t>(**) Este total não coincide com o que consta na TAB 16 (=525), porque aqui não estão computados 41 servidores de outros órgãos à disposição do TCE, mas estão computados os 30 servidores efetivos que, concomitantemente, exercem cargos comissionados.</t>
  </si>
  <si>
    <t>FONTE: Diretoria de Gestão de Pessoas (DGP)</t>
  </si>
  <si>
    <t>(**) Este total não coincide com o que consta na TAB 16 (=513), porque aqui não estão computados 40 servidores de outros órgãos à disposição do TCE, mas estão computados os 39 servidores efetivos que, concomitantemente, exercem cargos comissionados.</t>
  </si>
  <si>
    <t>(**) Este total não coincide com o que consta na TAB 16 (=511), porque aqui não estão computados 39 servidores de outros órgãos à disposição do TCE, mas estão computados os 36servidores efetivos que, concomitantemente, exercem cargos comissionados.</t>
  </si>
  <si>
    <t>(**) Este total não coincide com o que consta na TAB 16 (=515), porque aqui não estão computados 42 servidores de outros órgãos à disposição do TCE, mas estão computados os 35 servidores efetivos que, concomitantemente, exercem cargos comissionados.</t>
  </si>
  <si>
    <t>(**) Este total não coincide com o que consta na TAB 16 (=514), porque aqui não estão computados 41 servidores de outros órgãos à disposição do TCE, mas estão computados os 35 servidores efetivos que, concomitantemente, exercem cargos comissionados.</t>
  </si>
  <si>
    <t>(**) Este total não coincide com o que consta na TAB 16 (=514), porque aqui não estão computados 41 servidores de outros órgãos à disposição do TCE, mas estão computados os 30 servidores efetivos que, concomitantemente, exercem cargos comissionados.</t>
  </si>
  <si>
    <t>(**) Este total não coincide com o que consta na TAB 16 (=512), porque aqui não estão computados 41 servidores de outros órgãos à disposição do TCE, mas estão computados os 30 servidores efetivos que, concomitantemente, exercem cargos comissionados.</t>
  </si>
  <si>
    <t>(**) Este total não coincide com o que consta na TAB 16 (=510), porque aqui não estão computados 41 servidores de outros órgãos à disposição do TCE, mas estão computados os 30 servidores efetivos que, concomitantemente, exercem cargos comissionados.</t>
  </si>
</sst>
</file>

<file path=xl/styles.xml><?xml version="1.0" encoding="utf-8"?>
<styleSheet xmlns="http://schemas.openxmlformats.org/spreadsheetml/2006/main">
  <numFmts count="1">
    <numFmt numFmtId="164" formatCode="_(* #,##0_);_(* \(#,##0\);_(* &quot;-&quot;??_);_(@_)"/>
  </numFmts>
  <fonts count="8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thin">
        <color indexed="64"/>
      </left>
      <right/>
      <top style="thin">
        <color indexed="64"/>
      </top>
      <bottom style="medium">
        <color indexed="60"/>
      </bottom>
      <diagonal/>
    </border>
    <border>
      <left/>
      <right style="thin">
        <color indexed="64"/>
      </right>
      <top style="thin">
        <color indexed="64"/>
      </top>
      <bottom style="medium">
        <color indexed="6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0"/>
      </top>
      <bottom/>
      <diagonal/>
    </border>
    <border>
      <left style="thin">
        <color indexed="64"/>
      </left>
      <right/>
      <top style="medium">
        <color indexed="6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0"/>
      </left>
      <right style="medium">
        <color indexed="60"/>
      </right>
      <top/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right" indent="2"/>
    </xf>
    <xf numFmtId="2" fontId="5" fillId="2" borderId="15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right" vertical="center" indent="2"/>
    </xf>
    <xf numFmtId="0" fontId="5" fillId="2" borderId="16" xfId="0" applyFont="1" applyFill="1" applyBorder="1" applyAlignment="1">
      <alignment horizontal="right" vertical="center" indent="2"/>
    </xf>
    <xf numFmtId="2" fontId="1" fillId="0" borderId="0" xfId="0" applyNumberFormat="1" applyFont="1" applyBorder="1"/>
    <xf numFmtId="0" fontId="1" fillId="0" borderId="18" xfId="0" applyFont="1" applyBorder="1" applyAlignment="1">
      <alignment horizontal="right" indent="2"/>
    </xf>
    <xf numFmtId="2" fontId="5" fillId="0" borderId="15" xfId="0" applyNumberFormat="1" applyFont="1" applyBorder="1" applyAlignment="1">
      <alignment vertical="center"/>
    </xf>
    <xf numFmtId="0" fontId="1" fillId="0" borderId="9" xfId="0" applyFont="1" applyFill="1" applyBorder="1" applyAlignment="1">
      <alignment horizontal="right" indent="2"/>
    </xf>
    <xf numFmtId="2" fontId="5" fillId="0" borderId="1" xfId="0" applyNumberFormat="1" applyFont="1" applyBorder="1" applyAlignment="1">
      <alignment vertical="center"/>
    </xf>
    <xf numFmtId="0" fontId="5" fillId="0" borderId="16" xfId="0" applyFont="1" applyBorder="1" applyAlignment="1">
      <alignment horizontal="right" vertical="center" indent="2"/>
    </xf>
    <xf numFmtId="49" fontId="1" fillId="0" borderId="18" xfId="0" applyNumberFormat="1" applyFont="1" applyBorder="1"/>
    <xf numFmtId="49" fontId="1" fillId="0" borderId="16" xfId="0" applyNumberFormat="1" applyFont="1" applyFill="1" applyBorder="1"/>
    <xf numFmtId="2" fontId="5" fillId="0" borderId="23" xfId="0" applyNumberFormat="1" applyFont="1" applyBorder="1" applyAlignment="1">
      <alignment vertical="center"/>
    </xf>
    <xf numFmtId="49" fontId="1" fillId="0" borderId="16" xfId="0" applyNumberFormat="1" applyFont="1" applyBorder="1"/>
    <xf numFmtId="49" fontId="1" fillId="0" borderId="9" xfId="0" applyNumberFormat="1" applyFont="1" applyBorder="1"/>
    <xf numFmtId="49" fontId="2" fillId="5" borderId="20" xfId="0" applyNumberFormat="1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 wrapText="1"/>
    </xf>
    <xf numFmtId="49" fontId="2" fillId="6" borderId="20" xfId="0" applyNumberFormat="1" applyFont="1" applyFill="1" applyBorder="1" applyAlignment="1"/>
    <xf numFmtId="49" fontId="2" fillId="6" borderId="5" xfId="0" applyNumberFormat="1" applyFont="1" applyFill="1" applyBorder="1" applyAlignment="1"/>
    <xf numFmtId="0" fontId="7" fillId="0" borderId="0" xfId="0" applyFont="1"/>
    <xf numFmtId="164" fontId="0" fillId="0" borderId="0" xfId="0" applyNumberFormat="1"/>
    <xf numFmtId="0" fontId="1" fillId="0" borderId="14" xfId="0" applyFont="1" applyBorder="1" applyAlignment="1"/>
    <xf numFmtId="0" fontId="1" fillId="0" borderId="27" xfId="0" applyFont="1" applyBorder="1" applyAlignment="1"/>
    <xf numFmtId="0" fontId="1" fillId="0" borderId="27" xfId="0" applyFont="1" applyBorder="1" applyAlignment="1">
      <alignment horizontal="right" indent="2"/>
    </xf>
    <xf numFmtId="2" fontId="1" fillId="0" borderId="27" xfId="0" applyNumberFormat="1" applyFont="1" applyBorder="1"/>
    <xf numFmtId="0" fontId="1" fillId="0" borderId="12" xfId="0" applyFon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right" indent="2"/>
    </xf>
    <xf numFmtId="0" fontId="3" fillId="0" borderId="9" xfId="0" applyFont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6" fillId="4" borderId="26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49" fontId="2" fillId="5" borderId="25" xfId="0" applyNumberFormat="1" applyFont="1" applyFill="1" applyBorder="1" applyAlignment="1">
      <alignment horizontal="center" vertical="center" wrapText="1"/>
    </xf>
    <xf numFmtId="49" fontId="2" fillId="5" borderId="24" xfId="0" applyNumberFormat="1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/>
    </xf>
    <xf numFmtId="49" fontId="1" fillId="0" borderId="19" xfId="0" applyNumberFormat="1" applyFont="1" applyBorder="1" applyAlignment="1">
      <alignment horizontal="left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2" fillId="6" borderId="22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/>
    </xf>
    <xf numFmtId="49" fontId="1" fillId="0" borderId="10" xfId="0" applyNumberFormat="1" applyFont="1" applyBorder="1" applyAlignment="1">
      <alignment horizontal="left"/>
    </xf>
    <xf numFmtId="49" fontId="2" fillId="6" borderId="5" xfId="0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4" fillId="7" borderId="5" xfId="0" applyNumberFormat="1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justify" vertical="justify"/>
    </xf>
    <xf numFmtId="0" fontId="0" fillId="0" borderId="4" xfId="0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opLeftCell="A8" workbookViewId="0">
      <selection activeCell="B36" sqref="B36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53" t="s">
        <v>36</v>
      </c>
      <c r="B1" s="53"/>
      <c r="C1" s="53"/>
      <c r="D1" s="53"/>
      <c r="E1" s="53"/>
      <c r="F1" s="53"/>
      <c r="G1" s="53"/>
    </row>
    <row r="2" spans="1:7" ht="15" customHeight="1" thickBot="1">
      <c r="A2" s="54" t="s">
        <v>35</v>
      </c>
      <c r="B2" s="55"/>
      <c r="C2" s="56" t="s">
        <v>34</v>
      </c>
      <c r="D2" s="58" t="s">
        <v>33</v>
      </c>
      <c r="E2" s="58"/>
      <c r="F2" s="56" t="s">
        <v>32</v>
      </c>
      <c r="G2" s="59" t="s">
        <v>31</v>
      </c>
    </row>
    <row r="3" spans="1:7" ht="15.75" thickBot="1">
      <c r="A3" s="35" t="s">
        <v>30</v>
      </c>
      <c r="B3" s="20" t="s">
        <v>29</v>
      </c>
      <c r="C3" s="57"/>
      <c r="D3" s="58"/>
      <c r="E3" s="58"/>
      <c r="F3" s="57"/>
      <c r="G3" s="59"/>
    </row>
    <row r="4" spans="1:7">
      <c r="A4" s="60" t="s">
        <v>28</v>
      </c>
      <c r="B4" s="19" t="s">
        <v>27</v>
      </c>
      <c r="C4" s="5">
        <v>450</v>
      </c>
      <c r="D4" s="62">
        <v>301</v>
      </c>
      <c r="E4" s="63"/>
      <c r="F4" s="5">
        <f t="shared" ref="F4:F13" si="0">C4-D4</f>
        <v>149</v>
      </c>
      <c r="G4" s="9">
        <f t="shared" ref="G4:G13" si="1">(D4/C4)*100</f>
        <v>66.888888888888886</v>
      </c>
    </row>
    <row r="5" spans="1:7">
      <c r="A5" s="60"/>
      <c r="B5" s="19" t="s">
        <v>26</v>
      </c>
      <c r="C5" s="5">
        <v>8</v>
      </c>
      <c r="D5" s="64">
        <v>8</v>
      </c>
      <c r="E5" s="65"/>
      <c r="F5" s="5">
        <f t="shared" si="0"/>
        <v>0</v>
      </c>
      <c r="G5" s="9">
        <f t="shared" si="1"/>
        <v>100</v>
      </c>
    </row>
    <row r="6" spans="1:7">
      <c r="A6" s="61"/>
      <c r="B6" s="15" t="s">
        <v>25</v>
      </c>
      <c r="C6" s="5">
        <v>90</v>
      </c>
      <c r="D6" s="66">
        <v>17</v>
      </c>
      <c r="E6" s="67"/>
      <c r="F6" s="5">
        <f t="shared" si="0"/>
        <v>73</v>
      </c>
      <c r="G6" s="9">
        <f t="shared" si="1"/>
        <v>18.888888888888889</v>
      </c>
    </row>
    <row r="7" spans="1:7">
      <c r="A7" s="68" t="s">
        <v>4</v>
      </c>
      <c r="B7" s="69"/>
      <c r="C7" s="7">
        <f>SUM(C4:C6)</f>
        <v>548</v>
      </c>
      <c r="D7" s="70">
        <f>SUM(D4:E6)</f>
        <v>326</v>
      </c>
      <c r="E7" s="71"/>
      <c r="F7" s="7">
        <f t="shared" si="0"/>
        <v>222</v>
      </c>
      <c r="G7" s="17">
        <f t="shared" si="1"/>
        <v>59.489051094890513</v>
      </c>
    </row>
    <row r="8" spans="1:7">
      <c r="A8" s="74" t="s">
        <v>24</v>
      </c>
      <c r="B8" s="18" t="s">
        <v>23</v>
      </c>
      <c r="C8" s="5">
        <v>5</v>
      </c>
      <c r="D8" s="75">
        <v>4</v>
      </c>
      <c r="E8" s="76"/>
      <c r="F8" s="5">
        <f t="shared" si="0"/>
        <v>1</v>
      </c>
      <c r="G8" s="9">
        <f t="shared" si="1"/>
        <v>80</v>
      </c>
    </row>
    <row r="9" spans="1:7">
      <c r="A9" s="61"/>
      <c r="B9" s="15" t="s">
        <v>22</v>
      </c>
      <c r="C9" s="5">
        <v>100</v>
      </c>
      <c r="D9" s="66">
        <v>60</v>
      </c>
      <c r="E9" s="67"/>
      <c r="F9" s="5">
        <f t="shared" si="0"/>
        <v>40</v>
      </c>
      <c r="G9" s="9">
        <f t="shared" si="1"/>
        <v>60</v>
      </c>
    </row>
    <row r="10" spans="1:7">
      <c r="A10" s="69" t="s">
        <v>4</v>
      </c>
      <c r="B10" s="77"/>
      <c r="C10" s="7">
        <f>SUM(C8:C9)</f>
        <v>105</v>
      </c>
      <c r="D10" s="70">
        <f>SUM(D8:E9)</f>
        <v>64</v>
      </c>
      <c r="E10" s="71"/>
      <c r="F10" s="7">
        <f t="shared" si="0"/>
        <v>41</v>
      </c>
      <c r="G10" s="17">
        <f t="shared" si="1"/>
        <v>60.952380952380956</v>
      </c>
    </row>
    <row r="11" spans="1:7">
      <c r="A11" s="74" t="s">
        <v>21</v>
      </c>
      <c r="B11" s="16" t="s">
        <v>20</v>
      </c>
      <c r="C11" s="5">
        <v>22</v>
      </c>
      <c r="D11" s="75">
        <v>15</v>
      </c>
      <c r="E11" s="76"/>
      <c r="F11" s="5">
        <f t="shared" si="0"/>
        <v>7</v>
      </c>
      <c r="G11" s="9">
        <f t="shared" si="1"/>
        <v>68.181818181818173</v>
      </c>
    </row>
    <row r="12" spans="1:7">
      <c r="A12" s="61"/>
      <c r="B12" s="15" t="s">
        <v>19</v>
      </c>
      <c r="C12" s="5">
        <v>15</v>
      </c>
      <c r="D12" s="66">
        <v>12</v>
      </c>
      <c r="E12" s="67"/>
      <c r="F12" s="5">
        <f t="shared" si="0"/>
        <v>3</v>
      </c>
      <c r="G12" s="9">
        <f t="shared" si="1"/>
        <v>80</v>
      </c>
    </row>
    <row r="13" spans="1:7" ht="15.75" thickBot="1">
      <c r="A13" s="78" t="s">
        <v>4</v>
      </c>
      <c r="B13" s="79"/>
      <c r="C13" s="14">
        <f>SUM(C11:C12)</f>
        <v>37</v>
      </c>
      <c r="D13" s="80">
        <f>SUM(D11:E12)</f>
        <v>27</v>
      </c>
      <c r="E13" s="81"/>
      <c r="F13" s="7">
        <f t="shared" si="0"/>
        <v>10</v>
      </c>
      <c r="G13" s="13">
        <f t="shared" si="1"/>
        <v>72.972972972972968</v>
      </c>
    </row>
    <row r="14" spans="1:7" ht="23.25" thickBot="1">
      <c r="A14" s="82" t="s">
        <v>18</v>
      </c>
      <c r="B14" s="83"/>
      <c r="C14" s="83"/>
      <c r="D14" s="34" t="s">
        <v>17</v>
      </c>
      <c r="E14" s="21" t="s">
        <v>16</v>
      </c>
      <c r="F14" s="22"/>
      <c r="G14" s="23"/>
    </row>
    <row r="15" spans="1:7">
      <c r="A15" s="72" t="s">
        <v>37</v>
      </c>
      <c r="B15" s="73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>
      <c r="A16" s="72" t="s">
        <v>15</v>
      </c>
      <c r="B16" s="73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>
      <c r="A17" s="72" t="s">
        <v>14</v>
      </c>
      <c r="B17" s="73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10">
      <c r="A18" s="72" t="s">
        <v>13</v>
      </c>
      <c r="B18" s="73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>
      <c r="A19" s="72" t="s">
        <v>12</v>
      </c>
      <c r="B19" s="73"/>
      <c r="C19" s="5">
        <v>12</v>
      </c>
      <c r="D19" s="5">
        <v>8</v>
      </c>
      <c r="E19" s="5">
        <v>4</v>
      </c>
      <c r="F19" s="5">
        <f t="shared" si="2"/>
        <v>0</v>
      </c>
      <c r="G19" s="9">
        <f t="shared" si="3"/>
        <v>100</v>
      </c>
    </row>
    <row r="20" spans="1:10">
      <c r="A20" s="88" t="s">
        <v>11</v>
      </c>
      <c r="B20" s="89"/>
      <c r="C20" s="5">
        <v>31</v>
      </c>
      <c r="D20" s="5">
        <v>6</v>
      </c>
      <c r="E20" s="5">
        <v>25</v>
      </c>
      <c r="F20" s="5">
        <f t="shared" si="2"/>
        <v>0</v>
      </c>
      <c r="G20" s="9">
        <f t="shared" si="3"/>
        <v>100</v>
      </c>
    </row>
    <row r="21" spans="1:10" ht="15.75" thickBot="1">
      <c r="A21" s="78" t="s">
        <v>4</v>
      </c>
      <c r="B21" s="79"/>
      <c r="C21" s="8">
        <f>SUM(C15:C20)</f>
        <v>88</v>
      </c>
      <c r="D21" s="8">
        <f>SUM(D15:D20)</f>
        <v>57</v>
      </c>
      <c r="E21" s="8">
        <f>SUM(E15:E20)</f>
        <v>31</v>
      </c>
      <c r="F21" s="7">
        <f t="shared" si="2"/>
        <v>0</v>
      </c>
      <c r="G21" s="11">
        <f t="shared" si="3"/>
        <v>100</v>
      </c>
      <c r="I21" s="24"/>
    </row>
    <row r="22" spans="1:10" ht="15.75" thickBot="1">
      <c r="A22" s="90" t="s">
        <v>10</v>
      </c>
      <c r="B22" s="90"/>
      <c r="C22" s="90"/>
      <c r="D22" s="90"/>
      <c r="E22" s="90"/>
      <c r="F22" s="90"/>
      <c r="G22" s="90"/>
      <c r="J22" s="25"/>
    </row>
    <row r="23" spans="1:10">
      <c r="A23" s="72" t="s">
        <v>9</v>
      </c>
      <c r="B23" s="73"/>
      <c r="C23" s="5">
        <v>7</v>
      </c>
      <c r="D23" s="91">
        <v>7</v>
      </c>
      <c r="E23" s="92"/>
      <c r="F23" s="5">
        <f>C23-D23</f>
        <v>0</v>
      </c>
      <c r="G23" s="9">
        <f t="shared" si="3"/>
        <v>100</v>
      </c>
    </row>
    <row r="24" spans="1:10">
      <c r="A24" s="88" t="s">
        <v>8</v>
      </c>
      <c r="B24" s="89"/>
      <c r="C24" s="10">
        <v>5</v>
      </c>
      <c r="D24" s="66">
        <v>3</v>
      </c>
      <c r="E24" s="67"/>
      <c r="F24" s="5">
        <f>C24-D24</f>
        <v>2</v>
      </c>
      <c r="G24" s="9">
        <f>((D24+E24)/C24)*100</f>
        <v>60</v>
      </c>
    </row>
    <row r="25" spans="1:10" ht="15.75" thickBot="1">
      <c r="A25" s="78" t="s">
        <v>4</v>
      </c>
      <c r="B25" s="79"/>
      <c r="C25" s="8">
        <f>SUM(C22:C24)</f>
        <v>12</v>
      </c>
      <c r="D25" s="93">
        <f>SUM(D23:E24)</f>
        <v>10</v>
      </c>
      <c r="E25" s="94"/>
      <c r="F25" s="7">
        <f>C25-D25</f>
        <v>2</v>
      </c>
      <c r="G25" s="6">
        <f>(D25/C25)*100</f>
        <v>83.333333333333343</v>
      </c>
      <c r="I25" s="3"/>
    </row>
    <row r="26" spans="1:10" ht="19.5" thickBot="1">
      <c r="A26" s="95" t="s">
        <v>3</v>
      </c>
      <c r="B26" s="95"/>
      <c r="C26" s="95"/>
      <c r="D26" s="95"/>
      <c r="E26" s="95"/>
      <c r="F26" s="95"/>
      <c r="G26" s="95"/>
      <c r="I26" s="3"/>
    </row>
    <row r="27" spans="1:10" ht="15.75">
      <c r="A27" s="84" t="s">
        <v>2</v>
      </c>
      <c r="B27" s="85"/>
      <c r="C27" s="4">
        <f>SUM(C25,C21,C13,C10,C7)</f>
        <v>790</v>
      </c>
      <c r="D27" s="86"/>
      <c r="E27" s="86"/>
      <c r="F27" s="86"/>
      <c r="G27" s="87"/>
      <c r="I27" s="3"/>
    </row>
    <row r="28" spans="1:10" ht="15.75">
      <c r="A28" s="100" t="s">
        <v>38</v>
      </c>
      <c r="B28" s="85"/>
      <c r="C28" s="4">
        <f>SUM(D7,D10,D13,D21,E21,D25)</f>
        <v>515</v>
      </c>
      <c r="D28" s="86"/>
      <c r="E28" s="86"/>
      <c r="F28" s="86"/>
      <c r="G28" s="87"/>
      <c r="I28" s="3"/>
    </row>
    <row r="29" spans="1:10" ht="16.5" thickBot="1">
      <c r="A29" s="100" t="s">
        <v>1</v>
      </c>
      <c r="B29" s="85"/>
      <c r="C29" s="4">
        <f>C27-C28</f>
        <v>275</v>
      </c>
      <c r="D29" s="86"/>
      <c r="E29" s="86"/>
      <c r="F29" s="86"/>
      <c r="G29" s="87"/>
      <c r="I29" s="3"/>
    </row>
    <row r="30" spans="1:10" ht="15.75" thickBot="1">
      <c r="A30" s="90" t="s">
        <v>7</v>
      </c>
      <c r="B30" s="90"/>
      <c r="C30" s="90"/>
      <c r="D30" s="90"/>
      <c r="E30" s="90"/>
      <c r="F30" s="90"/>
      <c r="G30" s="90"/>
    </row>
    <row r="31" spans="1:10" ht="15.75">
      <c r="A31" s="101" t="s">
        <v>6</v>
      </c>
      <c r="B31" s="101"/>
      <c r="C31" s="33">
        <v>11</v>
      </c>
      <c r="D31" s="26"/>
      <c r="E31" s="27"/>
      <c r="F31" s="28"/>
      <c r="G31" s="29"/>
    </row>
    <row r="32" spans="1:10" ht="15.75">
      <c r="A32" s="96" t="s">
        <v>5</v>
      </c>
      <c r="B32" s="96"/>
      <c r="C32" s="33">
        <v>41</v>
      </c>
      <c r="D32" s="30"/>
      <c r="E32" s="31"/>
      <c r="F32" s="32"/>
      <c r="G32" s="9"/>
    </row>
    <row r="33" spans="1:7" ht="12.75" customHeight="1">
      <c r="A33" s="97" t="s">
        <v>0</v>
      </c>
      <c r="B33" s="97"/>
      <c r="C33" s="97"/>
      <c r="D33" s="98"/>
      <c r="E33" s="98"/>
      <c r="F33" s="98"/>
      <c r="G33" s="98"/>
    </row>
    <row r="34" spans="1:7" ht="21.75" customHeight="1">
      <c r="A34" s="99" t="s">
        <v>39</v>
      </c>
      <c r="B34" s="99"/>
      <c r="C34" s="99"/>
      <c r="D34" s="99"/>
      <c r="E34" s="99"/>
      <c r="F34" s="99"/>
      <c r="G34" s="99"/>
    </row>
    <row r="35" spans="1:7">
      <c r="A35" s="52" t="s">
        <v>41</v>
      </c>
      <c r="B35" s="52"/>
      <c r="C35" s="52"/>
      <c r="D35" s="52"/>
      <c r="E35" s="52"/>
      <c r="F35" s="52"/>
      <c r="G35" s="52"/>
    </row>
  </sheetData>
  <sheetProtection password="C76B" sheet="1" objects="1" scenarios="1"/>
  <mergeCells count="50">
    <mergeCell ref="A32:B32"/>
    <mergeCell ref="A33:G33"/>
    <mergeCell ref="A34:G34"/>
    <mergeCell ref="A28:B28"/>
    <mergeCell ref="D28:G28"/>
    <mergeCell ref="A29:B29"/>
    <mergeCell ref="D29:G29"/>
    <mergeCell ref="A30:G30"/>
    <mergeCell ref="A31:B31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13:B13"/>
    <mergeCell ref="D13:E13"/>
    <mergeCell ref="A14:C14"/>
    <mergeCell ref="A15:B15"/>
    <mergeCell ref="A16:B16"/>
    <mergeCell ref="D9:E9"/>
    <mergeCell ref="A10:B10"/>
    <mergeCell ref="D10:E10"/>
    <mergeCell ref="A11:A12"/>
    <mergeCell ref="D11:E11"/>
    <mergeCell ref="D12:E12"/>
    <mergeCell ref="A35:G35"/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5"/>
  <sheetViews>
    <sheetView topLeftCell="A9" workbookViewId="0">
      <selection activeCell="A35" sqref="A35:G35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53" t="s">
        <v>36</v>
      </c>
      <c r="B1" s="53"/>
      <c r="C1" s="53"/>
      <c r="D1" s="53"/>
      <c r="E1" s="53"/>
      <c r="F1" s="53"/>
      <c r="G1" s="53"/>
    </row>
    <row r="2" spans="1:7" ht="15" customHeight="1" thickBot="1">
      <c r="A2" s="54" t="s">
        <v>35</v>
      </c>
      <c r="B2" s="55"/>
      <c r="C2" s="56" t="s">
        <v>34</v>
      </c>
      <c r="D2" s="58" t="s">
        <v>33</v>
      </c>
      <c r="E2" s="58"/>
      <c r="F2" s="56" t="s">
        <v>32</v>
      </c>
      <c r="G2" s="59" t="s">
        <v>31</v>
      </c>
    </row>
    <row r="3" spans="1:7" ht="15.75" thickBot="1">
      <c r="A3" s="37" t="s">
        <v>30</v>
      </c>
      <c r="B3" s="20" t="s">
        <v>29</v>
      </c>
      <c r="C3" s="57"/>
      <c r="D3" s="58"/>
      <c r="E3" s="58"/>
      <c r="F3" s="57"/>
      <c r="G3" s="59"/>
    </row>
    <row r="4" spans="1:7">
      <c r="A4" s="60" t="s">
        <v>28</v>
      </c>
      <c r="B4" s="19" t="s">
        <v>27</v>
      </c>
      <c r="C4" s="5">
        <v>450</v>
      </c>
      <c r="D4" s="62">
        <v>300</v>
      </c>
      <c r="E4" s="63"/>
      <c r="F4" s="5">
        <f t="shared" ref="F4:F13" si="0">C4-D4</f>
        <v>150</v>
      </c>
      <c r="G4" s="9">
        <f t="shared" ref="G4:G13" si="1">(D4/C4)*100</f>
        <v>66.666666666666657</v>
      </c>
    </row>
    <row r="5" spans="1:7">
      <c r="A5" s="60"/>
      <c r="B5" s="19" t="s">
        <v>26</v>
      </c>
      <c r="C5" s="5">
        <v>8</v>
      </c>
      <c r="D5" s="64">
        <v>8</v>
      </c>
      <c r="E5" s="65"/>
      <c r="F5" s="5">
        <f t="shared" si="0"/>
        <v>0</v>
      </c>
      <c r="G5" s="9">
        <f t="shared" si="1"/>
        <v>100</v>
      </c>
    </row>
    <row r="6" spans="1:7">
      <c r="A6" s="61"/>
      <c r="B6" s="15" t="s">
        <v>25</v>
      </c>
      <c r="C6" s="5">
        <v>90</v>
      </c>
      <c r="D6" s="66">
        <v>17</v>
      </c>
      <c r="E6" s="67"/>
      <c r="F6" s="5">
        <f t="shared" si="0"/>
        <v>73</v>
      </c>
      <c r="G6" s="9">
        <f t="shared" si="1"/>
        <v>18.888888888888889</v>
      </c>
    </row>
    <row r="7" spans="1:7">
      <c r="A7" s="68" t="s">
        <v>4</v>
      </c>
      <c r="B7" s="69"/>
      <c r="C7" s="7">
        <f>SUM(C4:C6)</f>
        <v>548</v>
      </c>
      <c r="D7" s="70">
        <f>SUM(D4:E6)</f>
        <v>325</v>
      </c>
      <c r="E7" s="71"/>
      <c r="F7" s="7">
        <f t="shared" si="0"/>
        <v>223</v>
      </c>
      <c r="G7" s="17">
        <f t="shared" si="1"/>
        <v>59.306569343065696</v>
      </c>
    </row>
    <row r="8" spans="1:7">
      <c r="A8" s="74" t="s">
        <v>24</v>
      </c>
      <c r="B8" s="18" t="s">
        <v>23</v>
      </c>
      <c r="C8" s="5">
        <v>5</v>
      </c>
      <c r="D8" s="75">
        <v>4</v>
      </c>
      <c r="E8" s="76"/>
      <c r="F8" s="5">
        <f t="shared" si="0"/>
        <v>1</v>
      </c>
      <c r="G8" s="9">
        <f t="shared" si="1"/>
        <v>80</v>
      </c>
    </row>
    <row r="9" spans="1:7">
      <c r="A9" s="61"/>
      <c r="B9" s="15" t="s">
        <v>22</v>
      </c>
      <c r="C9" s="5">
        <v>100</v>
      </c>
      <c r="D9" s="66">
        <v>60</v>
      </c>
      <c r="E9" s="67"/>
      <c r="F9" s="5">
        <f t="shared" si="0"/>
        <v>40</v>
      </c>
      <c r="G9" s="9">
        <f t="shared" si="1"/>
        <v>60</v>
      </c>
    </row>
    <row r="10" spans="1:7">
      <c r="A10" s="69" t="s">
        <v>4</v>
      </c>
      <c r="B10" s="77"/>
      <c r="C10" s="7">
        <f>SUM(C8:C9)</f>
        <v>105</v>
      </c>
      <c r="D10" s="70">
        <f>SUM(D8:E9)</f>
        <v>64</v>
      </c>
      <c r="E10" s="71"/>
      <c r="F10" s="7">
        <f t="shared" si="0"/>
        <v>41</v>
      </c>
      <c r="G10" s="17">
        <f t="shared" si="1"/>
        <v>60.952380952380956</v>
      </c>
    </row>
    <row r="11" spans="1:7">
      <c r="A11" s="74" t="s">
        <v>21</v>
      </c>
      <c r="B11" s="16" t="s">
        <v>20</v>
      </c>
      <c r="C11" s="5">
        <v>22</v>
      </c>
      <c r="D11" s="75">
        <v>15</v>
      </c>
      <c r="E11" s="76"/>
      <c r="F11" s="5">
        <f t="shared" si="0"/>
        <v>7</v>
      </c>
      <c r="G11" s="9">
        <f t="shared" si="1"/>
        <v>68.181818181818173</v>
      </c>
    </row>
    <row r="12" spans="1:7">
      <c r="A12" s="61"/>
      <c r="B12" s="15" t="s">
        <v>19</v>
      </c>
      <c r="C12" s="5">
        <v>15</v>
      </c>
      <c r="D12" s="66">
        <v>12</v>
      </c>
      <c r="E12" s="67"/>
      <c r="F12" s="5">
        <f t="shared" si="0"/>
        <v>3</v>
      </c>
      <c r="G12" s="9">
        <f t="shared" si="1"/>
        <v>80</v>
      </c>
    </row>
    <row r="13" spans="1:7" ht="15.75" thickBot="1">
      <c r="A13" s="78" t="s">
        <v>4</v>
      </c>
      <c r="B13" s="79"/>
      <c r="C13" s="14">
        <f>SUM(C11:C12)</f>
        <v>37</v>
      </c>
      <c r="D13" s="80">
        <f>SUM(D11:E12)</f>
        <v>27</v>
      </c>
      <c r="E13" s="81"/>
      <c r="F13" s="7">
        <f t="shared" si="0"/>
        <v>10</v>
      </c>
      <c r="G13" s="13">
        <f t="shared" si="1"/>
        <v>72.972972972972968</v>
      </c>
    </row>
    <row r="14" spans="1:7" ht="23.25" thickBot="1">
      <c r="A14" s="82" t="s">
        <v>18</v>
      </c>
      <c r="B14" s="83"/>
      <c r="C14" s="83"/>
      <c r="D14" s="36" t="s">
        <v>17</v>
      </c>
      <c r="E14" s="21" t="s">
        <v>16</v>
      </c>
      <c r="F14" s="22"/>
      <c r="G14" s="23"/>
    </row>
    <row r="15" spans="1:7">
      <c r="A15" s="72" t="s">
        <v>37</v>
      </c>
      <c r="B15" s="73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>
      <c r="A16" s="72" t="s">
        <v>15</v>
      </c>
      <c r="B16" s="73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>
      <c r="A17" s="72" t="s">
        <v>14</v>
      </c>
      <c r="B17" s="73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10">
      <c r="A18" s="72" t="s">
        <v>13</v>
      </c>
      <c r="B18" s="73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>
      <c r="A19" s="72" t="s">
        <v>12</v>
      </c>
      <c r="B19" s="73"/>
      <c r="C19" s="5">
        <v>12</v>
      </c>
      <c r="D19" s="5">
        <v>9</v>
      </c>
      <c r="E19" s="5">
        <v>3</v>
      </c>
      <c r="F19" s="5">
        <f t="shared" si="2"/>
        <v>0</v>
      </c>
      <c r="G19" s="9">
        <f t="shared" si="3"/>
        <v>100</v>
      </c>
    </row>
    <row r="20" spans="1:10">
      <c r="A20" s="88" t="s">
        <v>11</v>
      </c>
      <c r="B20" s="89"/>
      <c r="C20" s="5">
        <v>31</v>
      </c>
      <c r="D20" s="5">
        <v>6</v>
      </c>
      <c r="E20" s="5">
        <v>25</v>
      </c>
      <c r="F20" s="5">
        <f t="shared" si="2"/>
        <v>0</v>
      </c>
      <c r="G20" s="9">
        <f t="shared" si="3"/>
        <v>100</v>
      </c>
    </row>
    <row r="21" spans="1:10" ht="15.75" thickBot="1">
      <c r="A21" s="78" t="s">
        <v>4</v>
      </c>
      <c r="B21" s="79"/>
      <c r="C21" s="8">
        <f>SUM(C15:C20)</f>
        <v>88</v>
      </c>
      <c r="D21" s="8">
        <f>SUM(D15:D20)</f>
        <v>58</v>
      </c>
      <c r="E21" s="8">
        <f>SUM(E15:E20)</f>
        <v>30</v>
      </c>
      <c r="F21" s="7">
        <f t="shared" si="2"/>
        <v>0</v>
      </c>
      <c r="G21" s="11">
        <f t="shared" si="3"/>
        <v>100</v>
      </c>
      <c r="I21" s="24"/>
    </row>
    <row r="22" spans="1:10" ht="15.75" thickBot="1">
      <c r="A22" s="90" t="s">
        <v>10</v>
      </c>
      <c r="B22" s="90"/>
      <c r="C22" s="90"/>
      <c r="D22" s="90"/>
      <c r="E22" s="90"/>
      <c r="F22" s="90"/>
      <c r="G22" s="90"/>
      <c r="J22" s="25"/>
    </row>
    <row r="23" spans="1:10">
      <c r="A23" s="72" t="s">
        <v>9</v>
      </c>
      <c r="B23" s="73"/>
      <c r="C23" s="5">
        <v>7</v>
      </c>
      <c r="D23" s="91">
        <v>7</v>
      </c>
      <c r="E23" s="92"/>
      <c r="F23" s="5">
        <f>C23-D23</f>
        <v>0</v>
      </c>
      <c r="G23" s="9">
        <f t="shared" si="3"/>
        <v>100</v>
      </c>
    </row>
    <row r="24" spans="1:10">
      <c r="A24" s="88" t="s">
        <v>8</v>
      </c>
      <c r="B24" s="89"/>
      <c r="C24" s="10">
        <v>5</v>
      </c>
      <c r="D24" s="66">
        <v>3</v>
      </c>
      <c r="E24" s="67"/>
      <c r="F24" s="5">
        <f>C24-D24</f>
        <v>2</v>
      </c>
      <c r="G24" s="9">
        <f>((D24+E24)/C24)*100</f>
        <v>60</v>
      </c>
    </row>
    <row r="25" spans="1:10" ht="15.75" thickBot="1">
      <c r="A25" s="78" t="s">
        <v>4</v>
      </c>
      <c r="B25" s="79"/>
      <c r="C25" s="8">
        <f>SUM(C22:C24)</f>
        <v>12</v>
      </c>
      <c r="D25" s="93">
        <f>SUM(D23:E24)</f>
        <v>10</v>
      </c>
      <c r="E25" s="94"/>
      <c r="F25" s="7">
        <f>C25-D25</f>
        <v>2</v>
      </c>
      <c r="G25" s="6">
        <f>(D25/C25)*100</f>
        <v>83.333333333333343</v>
      </c>
      <c r="I25" s="3"/>
    </row>
    <row r="26" spans="1:10" ht="19.5" thickBot="1">
      <c r="A26" s="95" t="s">
        <v>3</v>
      </c>
      <c r="B26" s="95"/>
      <c r="C26" s="95"/>
      <c r="D26" s="95"/>
      <c r="E26" s="95"/>
      <c r="F26" s="95"/>
      <c r="G26" s="95"/>
      <c r="I26" s="3"/>
    </row>
    <row r="27" spans="1:10" ht="15.75">
      <c r="A27" s="84" t="s">
        <v>2</v>
      </c>
      <c r="B27" s="85"/>
      <c r="C27" s="4">
        <f>SUM(C25,C21,C13,C10,C7)</f>
        <v>790</v>
      </c>
      <c r="D27" s="86"/>
      <c r="E27" s="86"/>
      <c r="F27" s="86"/>
      <c r="G27" s="87"/>
      <c r="I27" s="3"/>
    </row>
    <row r="28" spans="1:10" ht="15.75">
      <c r="A28" s="100" t="s">
        <v>38</v>
      </c>
      <c r="B28" s="85"/>
      <c r="C28" s="4">
        <f>SUM(D7,D10,D13,D21,E21,D25)</f>
        <v>514</v>
      </c>
      <c r="D28" s="86"/>
      <c r="E28" s="86"/>
      <c r="F28" s="86"/>
      <c r="G28" s="87"/>
      <c r="I28" s="3"/>
    </row>
    <row r="29" spans="1:10" ht="16.5" thickBot="1">
      <c r="A29" s="100" t="s">
        <v>1</v>
      </c>
      <c r="B29" s="85"/>
      <c r="C29" s="4">
        <f>C27-C28</f>
        <v>276</v>
      </c>
      <c r="D29" s="86"/>
      <c r="E29" s="86"/>
      <c r="F29" s="86"/>
      <c r="G29" s="87"/>
      <c r="I29" s="3"/>
    </row>
    <row r="30" spans="1:10" ht="15.75" thickBot="1">
      <c r="A30" s="90" t="s">
        <v>7</v>
      </c>
      <c r="B30" s="90"/>
      <c r="C30" s="90"/>
      <c r="D30" s="90"/>
      <c r="E30" s="90"/>
      <c r="F30" s="90"/>
      <c r="G30" s="90"/>
    </row>
    <row r="31" spans="1:10" ht="15.75">
      <c r="A31" s="101" t="s">
        <v>6</v>
      </c>
      <c r="B31" s="101"/>
      <c r="C31" s="33">
        <v>10</v>
      </c>
      <c r="D31" s="26"/>
      <c r="E31" s="27"/>
      <c r="F31" s="28"/>
      <c r="G31" s="29"/>
    </row>
    <row r="32" spans="1:10" ht="15.75">
      <c r="A32" s="96" t="s">
        <v>5</v>
      </c>
      <c r="B32" s="96"/>
      <c r="C32" s="33">
        <v>41</v>
      </c>
      <c r="D32" s="30"/>
      <c r="E32" s="31"/>
      <c r="F32" s="32"/>
      <c r="G32" s="9"/>
    </row>
    <row r="33" spans="1:7" ht="12.75" customHeight="1">
      <c r="A33" s="97" t="s">
        <v>0</v>
      </c>
      <c r="B33" s="97"/>
      <c r="C33" s="97"/>
      <c r="D33" s="98"/>
      <c r="E33" s="98"/>
      <c r="F33" s="98"/>
      <c r="G33" s="98"/>
    </row>
    <row r="34" spans="1:7" ht="21.75" customHeight="1">
      <c r="A34" s="99" t="s">
        <v>40</v>
      </c>
      <c r="B34" s="99"/>
      <c r="C34" s="99"/>
      <c r="D34" s="99"/>
      <c r="E34" s="99"/>
      <c r="F34" s="99"/>
      <c r="G34" s="99"/>
    </row>
    <row r="35" spans="1:7">
      <c r="A35" s="52" t="s">
        <v>41</v>
      </c>
      <c r="B35" s="52"/>
      <c r="C35" s="52"/>
      <c r="D35" s="52"/>
      <c r="E35" s="52"/>
      <c r="F35" s="52"/>
      <c r="G35" s="52"/>
    </row>
  </sheetData>
  <sheetProtection password="C76B" sheet="1" objects="1" scenarios="1"/>
  <mergeCells count="50">
    <mergeCell ref="A32:B32"/>
    <mergeCell ref="A33:G33"/>
    <mergeCell ref="A34:G34"/>
    <mergeCell ref="A28:B28"/>
    <mergeCell ref="D28:G28"/>
    <mergeCell ref="A29:B29"/>
    <mergeCell ref="D29:G29"/>
    <mergeCell ref="A30:G30"/>
    <mergeCell ref="A31:B31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13:B13"/>
    <mergeCell ref="D13:E13"/>
    <mergeCell ref="A14:C14"/>
    <mergeCell ref="A15:B15"/>
    <mergeCell ref="A16:B16"/>
    <mergeCell ref="D9:E9"/>
    <mergeCell ref="A10:B10"/>
    <mergeCell ref="D10:E10"/>
    <mergeCell ref="A11:A12"/>
    <mergeCell ref="D11:E11"/>
    <mergeCell ref="D12:E12"/>
    <mergeCell ref="A35:G35"/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5"/>
  <sheetViews>
    <sheetView topLeftCell="A7" workbookViewId="0">
      <selection activeCell="I34" sqref="I34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53" t="s">
        <v>36</v>
      </c>
      <c r="B1" s="53"/>
      <c r="C1" s="53"/>
      <c r="D1" s="53"/>
      <c r="E1" s="53"/>
      <c r="F1" s="53"/>
      <c r="G1" s="53"/>
    </row>
    <row r="2" spans="1:7" ht="15" customHeight="1" thickBot="1">
      <c r="A2" s="54" t="s">
        <v>35</v>
      </c>
      <c r="B2" s="55"/>
      <c r="C2" s="56" t="s">
        <v>34</v>
      </c>
      <c r="D2" s="58" t="s">
        <v>33</v>
      </c>
      <c r="E2" s="58"/>
      <c r="F2" s="56" t="s">
        <v>32</v>
      </c>
      <c r="G2" s="59" t="s">
        <v>31</v>
      </c>
    </row>
    <row r="3" spans="1:7" ht="15.75" thickBot="1">
      <c r="A3" s="39" t="s">
        <v>30</v>
      </c>
      <c r="B3" s="20" t="s">
        <v>29</v>
      </c>
      <c r="C3" s="57"/>
      <c r="D3" s="58"/>
      <c r="E3" s="58"/>
      <c r="F3" s="57"/>
      <c r="G3" s="59"/>
    </row>
    <row r="4" spans="1:7">
      <c r="A4" s="60" t="s">
        <v>28</v>
      </c>
      <c r="B4" s="19" t="s">
        <v>27</v>
      </c>
      <c r="C4" s="5">
        <v>450</v>
      </c>
      <c r="D4" s="62">
        <v>299</v>
      </c>
      <c r="E4" s="63"/>
      <c r="F4" s="5">
        <f t="shared" ref="F4:F13" si="0">C4-D4</f>
        <v>151</v>
      </c>
      <c r="G4" s="9">
        <f t="shared" ref="G4:G13" si="1">(D4/C4)*100</f>
        <v>66.444444444444443</v>
      </c>
    </row>
    <row r="5" spans="1:7">
      <c r="A5" s="60"/>
      <c r="B5" s="19" t="s">
        <v>26</v>
      </c>
      <c r="C5" s="5">
        <v>8</v>
      </c>
      <c r="D5" s="64">
        <v>7</v>
      </c>
      <c r="E5" s="65"/>
      <c r="F5" s="5">
        <f t="shared" si="0"/>
        <v>1</v>
      </c>
      <c r="G5" s="9">
        <f t="shared" si="1"/>
        <v>87.5</v>
      </c>
    </row>
    <row r="6" spans="1:7">
      <c r="A6" s="61"/>
      <c r="B6" s="15" t="s">
        <v>25</v>
      </c>
      <c r="C6" s="5">
        <v>90</v>
      </c>
      <c r="D6" s="66">
        <v>17</v>
      </c>
      <c r="E6" s="67"/>
      <c r="F6" s="5">
        <f t="shared" si="0"/>
        <v>73</v>
      </c>
      <c r="G6" s="9">
        <f t="shared" si="1"/>
        <v>18.888888888888889</v>
      </c>
    </row>
    <row r="7" spans="1:7">
      <c r="A7" s="68" t="s">
        <v>4</v>
      </c>
      <c r="B7" s="69"/>
      <c r="C7" s="7">
        <f>SUM(C4:C6)</f>
        <v>548</v>
      </c>
      <c r="D7" s="70">
        <f>SUM(D4:E6)</f>
        <v>323</v>
      </c>
      <c r="E7" s="71"/>
      <c r="F7" s="7">
        <f t="shared" si="0"/>
        <v>225</v>
      </c>
      <c r="G7" s="17">
        <f t="shared" si="1"/>
        <v>58.941605839416056</v>
      </c>
    </row>
    <row r="8" spans="1:7">
      <c r="A8" s="74" t="s">
        <v>24</v>
      </c>
      <c r="B8" s="18" t="s">
        <v>23</v>
      </c>
      <c r="C8" s="5">
        <v>5</v>
      </c>
      <c r="D8" s="75">
        <v>4</v>
      </c>
      <c r="E8" s="76"/>
      <c r="F8" s="5">
        <f t="shared" si="0"/>
        <v>1</v>
      </c>
      <c r="G8" s="9">
        <f t="shared" si="1"/>
        <v>80</v>
      </c>
    </row>
    <row r="9" spans="1:7">
      <c r="A9" s="61"/>
      <c r="B9" s="15" t="s">
        <v>22</v>
      </c>
      <c r="C9" s="5">
        <v>100</v>
      </c>
      <c r="D9" s="66">
        <v>60</v>
      </c>
      <c r="E9" s="67"/>
      <c r="F9" s="5">
        <f t="shared" si="0"/>
        <v>40</v>
      </c>
      <c r="G9" s="9">
        <f t="shared" si="1"/>
        <v>60</v>
      </c>
    </row>
    <row r="10" spans="1:7">
      <c r="A10" s="69" t="s">
        <v>4</v>
      </c>
      <c r="B10" s="77"/>
      <c r="C10" s="7">
        <f>SUM(C8:C9)</f>
        <v>105</v>
      </c>
      <c r="D10" s="70">
        <f>SUM(D8:E9)</f>
        <v>64</v>
      </c>
      <c r="E10" s="71"/>
      <c r="F10" s="7">
        <f t="shared" si="0"/>
        <v>41</v>
      </c>
      <c r="G10" s="17">
        <f t="shared" si="1"/>
        <v>60.952380952380956</v>
      </c>
    </row>
    <row r="11" spans="1:7">
      <c r="A11" s="74" t="s">
        <v>21</v>
      </c>
      <c r="B11" s="16" t="s">
        <v>20</v>
      </c>
      <c r="C11" s="5">
        <v>22</v>
      </c>
      <c r="D11" s="75">
        <v>15</v>
      </c>
      <c r="E11" s="76"/>
      <c r="F11" s="5">
        <f t="shared" si="0"/>
        <v>7</v>
      </c>
      <c r="G11" s="9">
        <f t="shared" si="1"/>
        <v>68.181818181818173</v>
      </c>
    </row>
    <row r="12" spans="1:7">
      <c r="A12" s="61"/>
      <c r="B12" s="15" t="s">
        <v>19</v>
      </c>
      <c r="C12" s="5">
        <v>15</v>
      </c>
      <c r="D12" s="66">
        <v>12</v>
      </c>
      <c r="E12" s="67"/>
      <c r="F12" s="5">
        <f t="shared" si="0"/>
        <v>3</v>
      </c>
      <c r="G12" s="9">
        <f t="shared" si="1"/>
        <v>80</v>
      </c>
    </row>
    <row r="13" spans="1:7" ht="15.75" thickBot="1">
      <c r="A13" s="78" t="s">
        <v>4</v>
      </c>
      <c r="B13" s="79"/>
      <c r="C13" s="14">
        <f>SUM(C11:C12)</f>
        <v>37</v>
      </c>
      <c r="D13" s="80">
        <f>SUM(D11:E12)</f>
        <v>27</v>
      </c>
      <c r="E13" s="81"/>
      <c r="F13" s="7">
        <f t="shared" si="0"/>
        <v>10</v>
      </c>
      <c r="G13" s="13">
        <f t="shared" si="1"/>
        <v>72.972972972972968</v>
      </c>
    </row>
    <row r="14" spans="1:7" ht="23.25" thickBot="1">
      <c r="A14" s="82" t="s">
        <v>18</v>
      </c>
      <c r="B14" s="83"/>
      <c r="C14" s="83"/>
      <c r="D14" s="38" t="s">
        <v>17</v>
      </c>
      <c r="E14" s="21" t="s">
        <v>16</v>
      </c>
      <c r="F14" s="22"/>
      <c r="G14" s="23"/>
    </row>
    <row r="15" spans="1:7">
      <c r="A15" s="72" t="s">
        <v>37</v>
      </c>
      <c r="B15" s="73"/>
      <c r="C15" s="5">
        <v>20</v>
      </c>
      <c r="D15" s="5">
        <v>18</v>
      </c>
      <c r="E15" s="5">
        <v>2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>
      <c r="A16" s="72" t="s">
        <v>15</v>
      </c>
      <c r="B16" s="73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>
      <c r="A17" s="72" t="s">
        <v>14</v>
      </c>
      <c r="B17" s="73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10">
      <c r="A18" s="72" t="s">
        <v>13</v>
      </c>
      <c r="B18" s="73"/>
      <c r="C18" s="5">
        <v>13</v>
      </c>
      <c r="D18" s="5">
        <v>9</v>
      </c>
      <c r="E18" s="12">
        <v>4</v>
      </c>
      <c r="F18" s="12">
        <f t="shared" si="2"/>
        <v>0</v>
      </c>
      <c r="G18" s="9">
        <f t="shared" si="3"/>
        <v>100</v>
      </c>
    </row>
    <row r="19" spans="1:10">
      <c r="A19" s="72" t="s">
        <v>12</v>
      </c>
      <c r="B19" s="73"/>
      <c r="C19" s="5">
        <v>12</v>
      </c>
      <c r="D19" s="5">
        <v>6</v>
      </c>
      <c r="E19" s="5">
        <v>6</v>
      </c>
      <c r="F19" s="5">
        <f t="shared" si="2"/>
        <v>0</v>
      </c>
      <c r="G19" s="9">
        <f t="shared" si="3"/>
        <v>100</v>
      </c>
    </row>
    <row r="20" spans="1:10">
      <c r="A20" s="88" t="s">
        <v>11</v>
      </c>
      <c r="B20" s="89"/>
      <c r="C20" s="5">
        <v>31</v>
      </c>
      <c r="D20" s="5">
        <v>5</v>
      </c>
      <c r="E20" s="5">
        <v>26</v>
      </c>
      <c r="F20" s="5">
        <f t="shared" si="2"/>
        <v>0</v>
      </c>
      <c r="G20" s="9">
        <f t="shared" si="3"/>
        <v>100</v>
      </c>
    </row>
    <row r="21" spans="1:10" ht="15.75" thickBot="1">
      <c r="A21" s="78" t="s">
        <v>4</v>
      </c>
      <c r="B21" s="79"/>
      <c r="C21" s="8">
        <f>SUM(C15:C20)</f>
        <v>88</v>
      </c>
      <c r="D21" s="8">
        <f>SUM(D15:D20)</f>
        <v>49</v>
      </c>
      <c r="E21" s="8">
        <f>SUM(E15:E20)</f>
        <v>39</v>
      </c>
      <c r="F21" s="7">
        <f t="shared" si="2"/>
        <v>0</v>
      </c>
      <c r="G21" s="11">
        <f t="shared" si="3"/>
        <v>100</v>
      </c>
      <c r="I21" s="24"/>
    </row>
    <row r="22" spans="1:10" ht="15.75" thickBot="1">
      <c r="A22" s="90" t="s">
        <v>10</v>
      </c>
      <c r="B22" s="90"/>
      <c r="C22" s="90"/>
      <c r="D22" s="90"/>
      <c r="E22" s="90"/>
      <c r="F22" s="90"/>
      <c r="G22" s="90"/>
      <c r="J22" s="25"/>
    </row>
    <row r="23" spans="1:10">
      <c r="A23" s="72" t="s">
        <v>9</v>
      </c>
      <c r="B23" s="73"/>
      <c r="C23" s="5">
        <v>7</v>
      </c>
      <c r="D23" s="91">
        <v>7</v>
      </c>
      <c r="E23" s="92"/>
      <c r="F23" s="5">
        <f>C23-D23</f>
        <v>0</v>
      </c>
      <c r="G23" s="9">
        <f t="shared" si="3"/>
        <v>100</v>
      </c>
    </row>
    <row r="24" spans="1:10">
      <c r="A24" s="88" t="s">
        <v>8</v>
      </c>
      <c r="B24" s="89"/>
      <c r="C24" s="10">
        <v>5</v>
      </c>
      <c r="D24" s="66">
        <v>3</v>
      </c>
      <c r="E24" s="67"/>
      <c r="F24" s="5">
        <f>C24-D24</f>
        <v>2</v>
      </c>
      <c r="G24" s="9">
        <f>((D24+E24)/C24)*100</f>
        <v>60</v>
      </c>
    </row>
    <row r="25" spans="1:10" ht="15.75" thickBot="1">
      <c r="A25" s="78" t="s">
        <v>4</v>
      </c>
      <c r="B25" s="79"/>
      <c r="C25" s="8">
        <f>SUM(C22:C24)</f>
        <v>12</v>
      </c>
      <c r="D25" s="93">
        <f>SUM(D23:E24)</f>
        <v>10</v>
      </c>
      <c r="E25" s="94"/>
      <c r="F25" s="7">
        <f>C25-D25</f>
        <v>2</v>
      </c>
      <c r="G25" s="6">
        <f>(D25/C25)*100</f>
        <v>83.333333333333343</v>
      </c>
      <c r="I25" s="3"/>
    </row>
    <row r="26" spans="1:10" ht="19.5" thickBot="1">
      <c r="A26" s="95" t="s">
        <v>3</v>
      </c>
      <c r="B26" s="95"/>
      <c r="C26" s="95"/>
      <c r="D26" s="95"/>
      <c r="E26" s="95"/>
      <c r="F26" s="95"/>
      <c r="G26" s="95"/>
      <c r="I26" s="3"/>
    </row>
    <row r="27" spans="1:10" ht="15.75">
      <c r="A27" s="84" t="s">
        <v>2</v>
      </c>
      <c r="B27" s="85"/>
      <c r="C27" s="4">
        <f>SUM(C25,C21,C13,C10,C7)</f>
        <v>790</v>
      </c>
      <c r="D27" s="86"/>
      <c r="E27" s="86"/>
      <c r="F27" s="86"/>
      <c r="G27" s="87"/>
      <c r="I27" s="3"/>
    </row>
    <row r="28" spans="1:10" ht="15.75">
      <c r="A28" s="100" t="s">
        <v>38</v>
      </c>
      <c r="B28" s="85"/>
      <c r="C28" s="4">
        <f>SUM(D7,D10,D13,D21,E21,D25)</f>
        <v>512</v>
      </c>
      <c r="D28" s="86"/>
      <c r="E28" s="86"/>
      <c r="F28" s="86"/>
      <c r="G28" s="87"/>
      <c r="I28" s="3"/>
    </row>
    <row r="29" spans="1:10" ht="16.5" thickBot="1">
      <c r="A29" s="100" t="s">
        <v>1</v>
      </c>
      <c r="B29" s="85"/>
      <c r="C29" s="4">
        <f>C27-C28</f>
        <v>278</v>
      </c>
      <c r="D29" s="86"/>
      <c r="E29" s="86"/>
      <c r="F29" s="86"/>
      <c r="G29" s="87"/>
      <c r="I29" s="3"/>
    </row>
    <row r="30" spans="1:10" ht="15.75" thickBot="1">
      <c r="A30" s="90" t="s">
        <v>7</v>
      </c>
      <c r="B30" s="90"/>
      <c r="C30" s="90"/>
      <c r="D30" s="90"/>
      <c r="E30" s="90"/>
      <c r="F30" s="90"/>
      <c r="G30" s="90"/>
    </row>
    <row r="31" spans="1:10" ht="15.75">
      <c r="A31" s="101" t="s">
        <v>6</v>
      </c>
      <c r="B31" s="101"/>
      <c r="C31" s="33">
        <v>10</v>
      </c>
      <c r="D31" s="26"/>
      <c r="E31" s="27"/>
      <c r="F31" s="28"/>
      <c r="G31" s="29"/>
    </row>
    <row r="32" spans="1:10" ht="15.75">
      <c r="A32" s="96" t="s">
        <v>5</v>
      </c>
      <c r="B32" s="96"/>
      <c r="C32" s="33">
        <v>40</v>
      </c>
      <c r="D32" s="30"/>
      <c r="E32" s="31"/>
      <c r="F32" s="32"/>
      <c r="G32" s="9"/>
    </row>
    <row r="33" spans="1:7" ht="12.75" customHeight="1">
      <c r="A33" s="97" t="s">
        <v>0</v>
      </c>
      <c r="B33" s="97"/>
      <c r="C33" s="97"/>
      <c r="D33" s="98"/>
      <c r="E33" s="98"/>
      <c r="F33" s="98"/>
      <c r="G33" s="98"/>
    </row>
    <row r="34" spans="1:7" ht="24.75" customHeight="1">
      <c r="A34" s="99" t="s">
        <v>42</v>
      </c>
      <c r="B34" s="99"/>
      <c r="C34" s="99"/>
      <c r="D34" s="99"/>
      <c r="E34" s="99"/>
      <c r="F34" s="99"/>
      <c r="G34" s="99"/>
    </row>
    <row r="35" spans="1:7">
      <c r="A35" s="52" t="s">
        <v>41</v>
      </c>
      <c r="B35" s="52"/>
      <c r="C35" s="52"/>
      <c r="D35" s="52"/>
      <c r="E35" s="52"/>
      <c r="F35" s="52"/>
      <c r="G35" s="52"/>
    </row>
  </sheetData>
  <sheetProtection password="C76B" sheet="1" objects="1" scenarios="1"/>
  <mergeCells count="50"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5"/>
  <sheetViews>
    <sheetView workbookViewId="0">
      <selection activeCell="A35" sqref="A35:G35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53" t="s">
        <v>36</v>
      </c>
      <c r="B1" s="53"/>
      <c r="C1" s="53"/>
      <c r="D1" s="53"/>
      <c r="E1" s="53"/>
      <c r="F1" s="53"/>
      <c r="G1" s="53"/>
    </row>
    <row r="2" spans="1:7" ht="15" customHeight="1" thickBot="1">
      <c r="A2" s="54" t="s">
        <v>35</v>
      </c>
      <c r="B2" s="55"/>
      <c r="C2" s="56" t="s">
        <v>34</v>
      </c>
      <c r="D2" s="58" t="s">
        <v>33</v>
      </c>
      <c r="E2" s="58"/>
      <c r="F2" s="56" t="s">
        <v>32</v>
      </c>
      <c r="G2" s="59" t="s">
        <v>31</v>
      </c>
    </row>
    <row r="3" spans="1:7" ht="15.75" thickBot="1">
      <c r="A3" s="41" t="s">
        <v>30</v>
      </c>
      <c r="B3" s="20" t="s">
        <v>29</v>
      </c>
      <c r="C3" s="57"/>
      <c r="D3" s="58"/>
      <c r="E3" s="58"/>
      <c r="F3" s="57"/>
      <c r="G3" s="59"/>
    </row>
    <row r="4" spans="1:7">
      <c r="A4" s="60" t="s">
        <v>28</v>
      </c>
      <c r="B4" s="19" t="s">
        <v>27</v>
      </c>
      <c r="C4" s="5">
        <v>450</v>
      </c>
      <c r="D4" s="62">
        <v>298</v>
      </c>
      <c r="E4" s="63"/>
      <c r="F4" s="5">
        <f t="shared" ref="F4:F13" si="0">C4-D4</f>
        <v>152</v>
      </c>
      <c r="G4" s="9">
        <f t="shared" ref="G4:G13" si="1">(D4/C4)*100</f>
        <v>66.222222222222229</v>
      </c>
    </row>
    <row r="5" spans="1:7">
      <c r="A5" s="60"/>
      <c r="B5" s="19" t="s">
        <v>26</v>
      </c>
      <c r="C5" s="5">
        <v>8</v>
      </c>
      <c r="D5" s="64">
        <v>7</v>
      </c>
      <c r="E5" s="65"/>
      <c r="F5" s="5">
        <f t="shared" si="0"/>
        <v>1</v>
      </c>
      <c r="G5" s="9">
        <f t="shared" si="1"/>
        <v>87.5</v>
      </c>
    </row>
    <row r="6" spans="1:7">
      <c r="A6" s="61"/>
      <c r="B6" s="15" t="s">
        <v>25</v>
      </c>
      <c r="C6" s="5">
        <v>90</v>
      </c>
      <c r="D6" s="66">
        <v>17</v>
      </c>
      <c r="E6" s="67"/>
      <c r="F6" s="5">
        <f t="shared" si="0"/>
        <v>73</v>
      </c>
      <c r="G6" s="9">
        <f t="shared" si="1"/>
        <v>18.888888888888889</v>
      </c>
    </row>
    <row r="7" spans="1:7">
      <c r="A7" s="68" t="s">
        <v>4</v>
      </c>
      <c r="B7" s="69"/>
      <c r="C7" s="7">
        <f>SUM(C4:C6)</f>
        <v>548</v>
      </c>
      <c r="D7" s="70">
        <f>SUM(D4:E6)</f>
        <v>322</v>
      </c>
      <c r="E7" s="71"/>
      <c r="F7" s="7">
        <f t="shared" si="0"/>
        <v>226</v>
      </c>
      <c r="G7" s="17">
        <f t="shared" si="1"/>
        <v>58.759124087591239</v>
      </c>
    </row>
    <row r="8" spans="1:7">
      <c r="A8" s="74" t="s">
        <v>24</v>
      </c>
      <c r="B8" s="18" t="s">
        <v>23</v>
      </c>
      <c r="C8" s="5">
        <v>5</v>
      </c>
      <c r="D8" s="75">
        <v>4</v>
      </c>
      <c r="E8" s="76"/>
      <c r="F8" s="5">
        <f t="shared" si="0"/>
        <v>1</v>
      </c>
      <c r="G8" s="9">
        <f t="shared" si="1"/>
        <v>80</v>
      </c>
    </row>
    <row r="9" spans="1:7">
      <c r="A9" s="61"/>
      <c r="B9" s="15" t="s">
        <v>22</v>
      </c>
      <c r="C9" s="5">
        <v>100</v>
      </c>
      <c r="D9" s="66">
        <v>60</v>
      </c>
      <c r="E9" s="67"/>
      <c r="F9" s="5">
        <f t="shared" si="0"/>
        <v>40</v>
      </c>
      <c r="G9" s="9">
        <f t="shared" si="1"/>
        <v>60</v>
      </c>
    </row>
    <row r="10" spans="1:7">
      <c r="A10" s="69" t="s">
        <v>4</v>
      </c>
      <c r="B10" s="77"/>
      <c r="C10" s="7">
        <f>SUM(C8:C9)</f>
        <v>105</v>
      </c>
      <c r="D10" s="70">
        <f>SUM(D8:E9)</f>
        <v>64</v>
      </c>
      <c r="E10" s="71"/>
      <c r="F10" s="7">
        <f t="shared" si="0"/>
        <v>41</v>
      </c>
      <c r="G10" s="17">
        <f t="shared" si="1"/>
        <v>60.952380952380956</v>
      </c>
    </row>
    <row r="11" spans="1:7">
      <c r="A11" s="74" t="s">
        <v>21</v>
      </c>
      <c r="B11" s="16" t="s">
        <v>20</v>
      </c>
      <c r="C11" s="5">
        <v>22</v>
      </c>
      <c r="D11" s="75">
        <v>15</v>
      </c>
      <c r="E11" s="76"/>
      <c r="F11" s="5">
        <f t="shared" si="0"/>
        <v>7</v>
      </c>
      <c r="G11" s="9">
        <f t="shared" si="1"/>
        <v>68.181818181818173</v>
      </c>
    </row>
    <row r="12" spans="1:7">
      <c r="A12" s="61"/>
      <c r="B12" s="15" t="s">
        <v>19</v>
      </c>
      <c r="C12" s="5">
        <v>15</v>
      </c>
      <c r="D12" s="66">
        <v>12</v>
      </c>
      <c r="E12" s="67"/>
      <c r="F12" s="5">
        <f t="shared" si="0"/>
        <v>3</v>
      </c>
      <c r="G12" s="9">
        <f t="shared" si="1"/>
        <v>80</v>
      </c>
    </row>
    <row r="13" spans="1:7" ht="15.75" thickBot="1">
      <c r="A13" s="78" t="s">
        <v>4</v>
      </c>
      <c r="B13" s="79"/>
      <c r="C13" s="14">
        <f>SUM(C11:C12)</f>
        <v>37</v>
      </c>
      <c r="D13" s="80">
        <f>SUM(D11:E12)</f>
        <v>27</v>
      </c>
      <c r="E13" s="81"/>
      <c r="F13" s="7">
        <f t="shared" si="0"/>
        <v>10</v>
      </c>
      <c r="G13" s="13">
        <f t="shared" si="1"/>
        <v>72.972972972972968</v>
      </c>
    </row>
    <row r="14" spans="1:7" ht="23.25" thickBot="1">
      <c r="A14" s="82" t="s">
        <v>18</v>
      </c>
      <c r="B14" s="83"/>
      <c r="C14" s="83"/>
      <c r="D14" s="40" t="s">
        <v>17</v>
      </c>
      <c r="E14" s="21" t="s">
        <v>16</v>
      </c>
      <c r="F14" s="22"/>
      <c r="G14" s="23"/>
    </row>
    <row r="15" spans="1:7">
      <c r="A15" s="72" t="s">
        <v>37</v>
      </c>
      <c r="B15" s="73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>
      <c r="A16" s="72" t="s">
        <v>15</v>
      </c>
      <c r="B16" s="73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>
      <c r="A17" s="72" t="s">
        <v>14</v>
      </c>
      <c r="B17" s="73"/>
      <c r="C17" s="5">
        <v>11</v>
      </c>
      <c r="D17" s="5">
        <v>9</v>
      </c>
      <c r="E17" s="5">
        <v>2</v>
      </c>
      <c r="F17" s="5">
        <f t="shared" si="2"/>
        <v>0</v>
      </c>
      <c r="G17" s="9">
        <f t="shared" si="3"/>
        <v>100</v>
      </c>
    </row>
    <row r="18" spans="1:10">
      <c r="A18" s="72" t="s">
        <v>13</v>
      </c>
      <c r="B18" s="73"/>
      <c r="C18" s="5">
        <v>13</v>
      </c>
      <c r="D18" s="5">
        <v>11</v>
      </c>
      <c r="E18" s="12">
        <v>2</v>
      </c>
      <c r="F18" s="12">
        <f t="shared" si="2"/>
        <v>0</v>
      </c>
      <c r="G18" s="9">
        <f t="shared" si="3"/>
        <v>100</v>
      </c>
    </row>
    <row r="19" spans="1:10">
      <c r="A19" s="72" t="s">
        <v>12</v>
      </c>
      <c r="B19" s="73"/>
      <c r="C19" s="5">
        <v>12</v>
      </c>
      <c r="D19" s="5">
        <v>6</v>
      </c>
      <c r="E19" s="5">
        <v>6</v>
      </c>
      <c r="F19" s="5">
        <f t="shared" si="2"/>
        <v>0</v>
      </c>
      <c r="G19" s="9">
        <f t="shared" si="3"/>
        <v>100</v>
      </c>
    </row>
    <row r="20" spans="1:10">
      <c r="A20" s="88" t="s">
        <v>11</v>
      </c>
      <c r="B20" s="89"/>
      <c r="C20" s="5">
        <v>31</v>
      </c>
      <c r="D20" s="5">
        <v>5</v>
      </c>
      <c r="E20" s="5">
        <v>26</v>
      </c>
      <c r="F20" s="5">
        <f t="shared" si="2"/>
        <v>0</v>
      </c>
      <c r="G20" s="9">
        <f t="shared" si="3"/>
        <v>100</v>
      </c>
    </row>
    <row r="21" spans="1:10" ht="15.75" thickBot="1">
      <c r="A21" s="78" t="s">
        <v>4</v>
      </c>
      <c r="B21" s="79"/>
      <c r="C21" s="8">
        <f>SUM(C15:C20)</f>
        <v>88</v>
      </c>
      <c r="D21" s="8">
        <f>SUM(D15:D20)</f>
        <v>52</v>
      </c>
      <c r="E21" s="8">
        <f>SUM(E15:E20)</f>
        <v>36</v>
      </c>
      <c r="F21" s="7">
        <f t="shared" si="2"/>
        <v>0</v>
      </c>
      <c r="G21" s="11">
        <f t="shared" si="3"/>
        <v>100</v>
      </c>
      <c r="I21" s="24"/>
    </row>
    <row r="22" spans="1:10" ht="15.75" thickBot="1">
      <c r="A22" s="90" t="s">
        <v>10</v>
      </c>
      <c r="B22" s="90"/>
      <c r="C22" s="90"/>
      <c r="D22" s="90"/>
      <c r="E22" s="90"/>
      <c r="F22" s="90"/>
      <c r="G22" s="90"/>
      <c r="J22" s="25"/>
    </row>
    <row r="23" spans="1:10">
      <c r="A23" s="72" t="s">
        <v>9</v>
      </c>
      <c r="B23" s="73"/>
      <c r="C23" s="5">
        <v>7</v>
      </c>
      <c r="D23" s="91">
        <v>7</v>
      </c>
      <c r="E23" s="92"/>
      <c r="F23" s="5">
        <f>C23-D23</f>
        <v>0</v>
      </c>
      <c r="G23" s="9">
        <f t="shared" si="3"/>
        <v>100</v>
      </c>
    </row>
    <row r="24" spans="1:10">
      <c r="A24" s="88" t="s">
        <v>8</v>
      </c>
      <c r="B24" s="89"/>
      <c r="C24" s="10">
        <v>5</v>
      </c>
      <c r="D24" s="66">
        <v>3</v>
      </c>
      <c r="E24" s="67"/>
      <c r="F24" s="5">
        <f>C24-D24</f>
        <v>2</v>
      </c>
      <c r="G24" s="9">
        <f>((D24+E24)/C24)*100</f>
        <v>60</v>
      </c>
    </row>
    <row r="25" spans="1:10" ht="15.75" thickBot="1">
      <c r="A25" s="78" t="s">
        <v>4</v>
      </c>
      <c r="B25" s="79"/>
      <c r="C25" s="8">
        <f>SUM(C22:C24)</f>
        <v>12</v>
      </c>
      <c r="D25" s="93">
        <f>SUM(D23:E24)</f>
        <v>10</v>
      </c>
      <c r="E25" s="94"/>
      <c r="F25" s="7">
        <f>C25-D25</f>
        <v>2</v>
      </c>
      <c r="G25" s="6">
        <f>(D25/C25)*100</f>
        <v>83.333333333333343</v>
      </c>
      <c r="I25" s="3"/>
    </row>
    <row r="26" spans="1:10" ht="19.5" thickBot="1">
      <c r="A26" s="95" t="s">
        <v>3</v>
      </c>
      <c r="B26" s="95"/>
      <c r="C26" s="95"/>
      <c r="D26" s="95"/>
      <c r="E26" s="95"/>
      <c r="F26" s="95"/>
      <c r="G26" s="95"/>
      <c r="I26" s="3"/>
    </row>
    <row r="27" spans="1:10" ht="15.75">
      <c r="A27" s="84" t="s">
        <v>2</v>
      </c>
      <c r="B27" s="85"/>
      <c r="C27" s="4">
        <f>SUM(C25,C21,C13,C10,C7)</f>
        <v>790</v>
      </c>
      <c r="D27" s="86"/>
      <c r="E27" s="86"/>
      <c r="F27" s="86"/>
      <c r="G27" s="87"/>
      <c r="I27" s="3"/>
    </row>
    <row r="28" spans="1:10" ht="15.75">
      <c r="A28" s="100" t="s">
        <v>38</v>
      </c>
      <c r="B28" s="85"/>
      <c r="C28" s="4">
        <f>SUM(D7,D10,D13,D21,E21,D25)</f>
        <v>511</v>
      </c>
      <c r="D28" s="86"/>
      <c r="E28" s="86"/>
      <c r="F28" s="86"/>
      <c r="G28" s="87"/>
      <c r="I28" s="3"/>
    </row>
    <row r="29" spans="1:10" ht="16.5" thickBot="1">
      <c r="A29" s="100" t="s">
        <v>1</v>
      </c>
      <c r="B29" s="85"/>
      <c r="C29" s="4">
        <f>C27-C28</f>
        <v>279</v>
      </c>
      <c r="D29" s="86"/>
      <c r="E29" s="86"/>
      <c r="F29" s="86"/>
      <c r="G29" s="87"/>
      <c r="I29" s="3"/>
    </row>
    <row r="30" spans="1:10" ht="15.75" thickBot="1">
      <c r="A30" s="90" t="s">
        <v>7</v>
      </c>
      <c r="B30" s="90"/>
      <c r="C30" s="90"/>
      <c r="D30" s="90"/>
      <c r="E30" s="90"/>
      <c r="F30" s="90"/>
      <c r="G30" s="90"/>
    </row>
    <row r="31" spans="1:10" ht="15.75">
      <c r="A31" s="101" t="s">
        <v>6</v>
      </c>
      <c r="B31" s="101"/>
      <c r="C31" s="33">
        <v>9</v>
      </c>
      <c r="D31" s="26"/>
      <c r="E31" s="27"/>
      <c r="F31" s="28"/>
      <c r="G31" s="29"/>
    </row>
    <row r="32" spans="1:10" ht="15.75">
      <c r="A32" s="96" t="s">
        <v>5</v>
      </c>
      <c r="B32" s="96"/>
      <c r="C32" s="33">
        <v>39</v>
      </c>
      <c r="D32" s="30"/>
      <c r="E32" s="31"/>
      <c r="F32" s="32"/>
      <c r="G32" s="9"/>
    </row>
    <row r="33" spans="1:7" ht="12.75" customHeight="1">
      <c r="A33" s="97" t="s">
        <v>0</v>
      </c>
      <c r="B33" s="97"/>
      <c r="C33" s="97"/>
      <c r="D33" s="98"/>
      <c r="E33" s="98"/>
      <c r="F33" s="98"/>
      <c r="G33" s="98"/>
    </row>
    <row r="34" spans="1:7" ht="24.75" customHeight="1">
      <c r="A34" s="99" t="s">
        <v>43</v>
      </c>
      <c r="B34" s="99"/>
      <c r="C34" s="99"/>
      <c r="D34" s="99"/>
      <c r="E34" s="99"/>
      <c r="F34" s="99"/>
      <c r="G34" s="99"/>
    </row>
    <row r="35" spans="1:7">
      <c r="A35" s="52" t="s">
        <v>41</v>
      </c>
      <c r="B35" s="52"/>
      <c r="C35" s="52"/>
      <c r="D35" s="52"/>
      <c r="E35" s="52"/>
      <c r="F35" s="52"/>
      <c r="G35" s="52"/>
    </row>
  </sheetData>
  <mergeCells count="50"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5"/>
  <sheetViews>
    <sheetView topLeftCell="A7" workbookViewId="0">
      <selection activeCell="I19" sqref="I19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53" t="s">
        <v>36</v>
      </c>
      <c r="B1" s="53"/>
      <c r="C1" s="53"/>
      <c r="D1" s="53"/>
      <c r="E1" s="53"/>
      <c r="F1" s="53"/>
      <c r="G1" s="53"/>
    </row>
    <row r="2" spans="1:7" ht="15" customHeight="1" thickBot="1">
      <c r="A2" s="54" t="s">
        <v>35</v>
      </c>
      <c r="B2" s="55"/>
      <c r="C2" s="56" t="s">
        <v>34</v>
      </c>
      <c r="D2" s="58" t="s">
        <v>33</v>
      </c>
      <c r="E2" s="58"/>
      <c r="F2" s="56" t="s">
        <v>32</v>
      </c>
      <c r="G2" s="59" t="s">
        <v>31</v>
      </c>
    </row>
    <row r="3" spans="1:7" ht="15.75" thickBot="1">
      <c r="A3" s="42" t="s">
        <v>30</v>
      </c>
      <c r="B3" s="20" t="s">
        <v>29</v>
      </c>
      <c r="C3" s="57"/>
      <c r="D3" s="58"/>
      <c r="E3" s="58"/>
      <c r="F3" s="57"/>
      <c r="G3" s="59"/>
    </row>
    <row r="4" spans="1:7">
      <c r="A4" s="60" t="s">
        <v>28</v>
      </c>
      <c r="B4" s="19" t="s">
        <v>27</v>
      </c>
      <c r="C4" s="5">
        <v>450</v>
      </c>
      <c r="D4" s="62">
        <v>297</v>
      </c>
      <c r="E4" s="63"/>
      <c r="F4" s="5">
        <f t="shared" ref="F4:F13" si="0">C4-D4</f>
        <v>153</v>
      </c>
      <c r="G4" s="9">
        <f t="shared" ref="G4:G13" si="1">(D4/C4)*100</f>
        <v>66</v>
      </c>
    </row>
    <row r="5" spans="1:7">
      <c r="A5" s="60"/>
      <c r="B5" s="19" t="s">
        <v>26</v>
      </c>
      <c r="C5" s="5">
        <v>8</v>
      </c>
      <c r="D5" s="64">
        <v>7</v>
      </c>
      <c r="E5" s="65"/>
      <c r="F5" s="5">
        <f t="shared" si="0"/>
        <v>1</v>
      </c>
      <c r="G5" s="9">
        <f t="shared" si="1"/>
        <v>87.5</v>
      </c>
    </row>
    <row r="6" spans="1:7">
      <c r="A6" s="61"/>
      <c r="B6" s="15" t="s">
        <v>25</v>
      </c>
      <c r="C6" s="5">
        <v>90</v>
      </c>
      <c r="D6" s="66">
        <v>16</v>
      </c>
      <c r="E6" s="67"/>
      <c r="F6" s="5">
        <f t="shared" si="0"/>
        <v>74</v>
      </c>
      <c r="G6" s="9">
        <f t="shared" si="1"/>
        <v>17.777777777777779</v>
      </c>
    </row>
    <row r="7" spans="1:7">
      <c r="A7" s="68" t="s">
        <v>4</v>
      </c>
      <c r="B7" s="69"/>
      <c r="C7" s="7">
        <f>SUM(C4:C6)</f>
        <v>548</v>
      </c>
      <c r="D7" s="70">
        <f>SUM(D4:E6)</f>
        <v>320</v>
      </c>
      <c r="E7" s="71"/>
      <c r="F7" s="7">
        <f t="shared" si="0"/>
        <v>228</v>
      </c>
      <c r="G7" s="17">
        <f t="shared" si="1"/>
        <v>58.394160583941598</v>
      </c>
    </row>
    <row r="8" spans="1:7">
      <c r="A8" s="74" t="s">
        <v>24</v>
      </c>
      <c r="B8" s="18" t="s">
        <v>23</v>
      </c>
      <c r="C8" s="5">
        <v>5</v>
      </c>
      <c r="D8" s="75">
        <v>4</v>
      </c>
      <c r="E8" s="76"/>
      <c r="F8" s="5">
        <f t="shared" si="0"/>
        <v>1</v>
      </c>
      <c r="G8" s="9">
        <f t="shared" si="1"/>
        <v>80</v>
      </c>
    </row>
    <row r="9" spans="1:7">
      <c r="A9" s="61"/>
      <c r="B9" s="15" t="s">
        <v>22</v>
      </c>
      <c r="C9" s="5">
        <v>100</v>
      </c>
      <c r="D9" s="66">
        <v>59</v>
      </c>
      <c r="E9" s="67"/>
      <c r="F9" s="5">
        <f t="shared" si="0"/>
        <v>41</v>
      </c>
      <c r="G9" s="9">
        <f t="shared" si="1"/>
        <v>59</v>
      </c>
    </row>
    <row r="10" spans="1:7">
      <c r="A10" s="69" t="s">
        <v>4</v>
      </c>
      <c r="B10" s="77"/>
      <c r="C10" s="7">
        <f>SUM(C8:C9)</f>
        <v>105</v>
      </c>
      <c r="D10" s="70">
        <f>SUM(D8:E9)</f>
        <v>63</v>
      </c>
      <c r="E10" s="71"/>
      <c r="F10" s="7">
        <f t="shared" si="0"/>
        <v>42</v>
      </c>
      <c r="G10" s="17">
        <f t="shared" si="1"/>
        <v>60</v>
      </c>
    </row>
    <row r="11" spans="1:7">
      <c r="A11" s="74" t="s">
        <v>21</v>
      </c>
      <c r="B11" s="16" t="s">
        <v>20</v>
      </c>
      <c r="C11" s="5">
        <v>22</v>
      </c>
      <c r="D11" s="75">
        <v>15</v>
      </c>
      <c r="E11" s="76"/>
      <c r="F11" s="5">
        <f t="shared" si="0"/>
        <v>7</v>
      </c>
      <c r="G11" s="9">
        <f t="shared" si="1"/>
        <v>68.181818181818173</v>
      </c>
    </row>
    <row r="12" spans="1:7">
      <c r="A12" s="61"/>
      <c r="B12" s="15" t="s">
        <v>19</v>
      </c>
      <c r="C12" s="5">
        <v>15</v>
      </c>
      <c r="D12" s="66">
        <v>12</v>
      </c>
      <c r="E12" s="67"/>
      <c r="F12" s="5">
        <f t="shared" si="0"/>
        <v>3</v>
      </c>
      <c r="G12" s="9">
        <f t="shared" si="1"/>
        <v>80</v>
      </c>
    </row>
    <row r="13" spans="1:7" ht="15.75" thickBot="1">
      <c r="A13" s="78" t="s">
        <v>4</v>
      </c>
      <c r="B13" s="79"/>
      <c r="C13" s="14">
        <f>SUM(C11:C12)</f>
        <v>37</v>
      </c>
      <c r="D13" s="80">
        <f>SUM(D11:E12)</f>
        <v>27</v>
      </c>
      <c r="E13" s="81"/>
      <c r="F13" s="7">
        <f t="shared" si="0"/>
        <v>10</v>
      </c>
      <c r="G13" s="13">
        <f t="shared" si="1"/>
        <v>72.972972972972968</v>
      </c>
    </row>
    <row r="14" spans="1:7" ht="23.25" thickBot="1">
      <c r="A14" s="82" t="s">
        <v>18</v>
      </c>
      <c r="B14" s="83"/>
      <c r="C14" s="83"/>
      <c r="D14" s="43" t="s">
        <v>17</v>
      </c>
      <c r="E14" s="21" t="s">
        <v>16</v>
      </c>
      <c r="F14" s="22"/>
      <c r="G14" s="23"/>
    </row>
    <row r="15" spans="1:7">
      <c r="A15" s="72" t="s">
        <v>37</v>
      </c>
      <c r="B15" s="73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>
      <c r="A16" s="72" t="s">
        <v>15</v>
      </c>
      <c r="B16" s="73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>
      <c r="A17" s="72" t="s">
        <v>14</v>
      </c>
      <c r="B17" s="73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10">
      <c r="A18" s="72" t="s">
        <v>13</v>
      </c>
      <c r="B18" s="73"/>
      <c r="C18" s="5">
        <v>13</v>
      </c>
      <c r="D18" s="5">
        <v>11</v>
      </c>
      <c r="E18" s="12">
        <v>2</v>
      </c>
      <c r="F18" s="12">
        <f t="shared" si="2"/>
        <v>0</v>
      </c>
      <c r="G18" s="9">
        <f t="shared" si="3"/>
        <v>100</v>
      </c>
    </row>
    <row r="19" spans="1:10">
      <c r="A19" s="72" t="s">
        <v>12</v>
      </c>
      <c r="B19" s="73"/>
      <c r="C19" s="5">
        <v>12</v>
      </c>
      <c r="D19" s="5">
        <v>6</v>
      </c>
      <c r="E19" s="5">
        <v>6</v>
      </c>
      <c r="F19" s="5">
        <f t="shared" si="2"/>
        <v>0</v>
      </c>
      <c r="G19" s="9">
        <f t="shared" si="3"/>
        <v>100</v>
      </c>
    </row>
    <row r="20" spans="1:10">
      <c r="A20" s="88" t="s">
        <v>11</v>
      </c>
      <c r="B20" s="89"/>
      <c r="C20" s="5">
        <v>31</v>
      </c>
      <c r="D20" s="5">
        <v>5</v>
      </c>
      <c r="E20" s="5">
        <v>26</v>
      </c>
      <c r="F20" s="5">
        <f t="shared" si="2"/>
        <v>0</v>
      </c>
      <c r="G20" s="9">
        <f t="shared" si="3"/>
        <v>100</v>
      </c>
    </row>
    <row r="21" spans="1:10" ht="15.75" thickBot="1">
      <c r="A21" s="78" t="s">
        <v>4</v>
      </c>
      <c r="B21" s="79"/>
      <c r="C21" s="8">
        <f>SUM(C15:C20)</f>
        <v>88</v>
      </c>
      <c r="D21" s="8">
        <f>SUM(D15:D20)</f>
        <v>53</v>
      </c>
      <c r="E21" s="8">
        <f>SUM(E15:E20)</f>
        <v>35</v>
      </c>
      <c r="F21" s="7">
        <f t="shared" si="2"/>
        <v>0</v>
      </c>
      <c r="G21" s="11">
        <f t="shared" si="3"/>
        <v>100</v>
      </c>
      <c r="I21" s="24"/>
    </row>
    <row r="22" spans="1:10" ht="15.75" thickBot="1">
      <c r="A22" s="90" t="s">
        <v>10</v>
      </c>
      <c r="B22" s="90"/>
      <c r="C22" s="90"/>
      <c r="D22" s="90"/>
      <c r="E22" s="90"/>
      <c r="F22" s="90"/>
      <c r="G22" s="90"/>
      <c r="J22" s="25"/>
    </row>
    <row r="23" spans="1:10">
      <c r="A23" s="72" t="s">
        <v>9</v>
      </c>
      <c r="B23" s="73"/>
      <c r="C23" s="5">
        <v>7</v>
      </c>
      <c r="D23" s="91">
        <v>7</v>
      </c>
      <c r="E23" s="92"/>
      <c r="F23" s="5">
        <f>C23-D23</f>
        <v>0</v>
      </c>
      <c r="G23" s="9">
        <f t="shared" si="3"/>
        <v>100</v>
      </c>
    </row>
    <row r="24" spans="1:10">
      <c r="A24" s="88" t="s">
        <v>8</v>
      </c>
      <c r="B24" s="89"/>
      <c r="C24" s="10">
        <v>5</v>
      </c>
      <c r="D24" s="66">
        <v>3</v>
      </c>
      <c r="E24" s="67"/>
      <c r="F24" s="5">
        <f>C24-D24</f>
        <v>2</v>
      </c>
      <c r="G24" s="9">
        <f>((D24+E24)/C24)*100</f>
        <v>60</v>
      </c>
    </row>
    <row r="25" spans="1:10" ht="15.75" thickBot="1">
      <c r="A25" s="78" t="s">
        <v>4</v>
      </c>
      <c r="B25" s="79"/>
      <c r="C25" s="8">
        <f>SUM(C22:C24)</f>
        <v>12</v>
      </c>
      <c r="D25" s="93">
        <f>SUM(D23:E24)</f>
        <v>10</v>
      </c>
      <c r="E25" s="94"/>
      <c r="F25" s="7">
        <f>C25-D25</f>
        <v>2</v>
      </c>
      <c r="G25" s="6">
        <f>(D25/C25)*100</f>
        <v>83.333333333333343</v>
      </c>
      <c r="I25" s="3"/>
    </row>
    <row r="26" spans="1:10" ht="19.5" thickBot="1">
      <c r="A26" s="95" t="s">
        <v>3</v>
      </c>
      <c r="B26" s="95"/>
      <c r="C26" s="95"/>
      <c r="D26" s="95"/>
      <c r="E26" s="95"/>
      <c r="F26" s="95"/>
      <c r="G26" s="95"/>
      <c r="I26" s="3"/>
    </row>
    <row r="27" spans="1:10" ht="15.75">
      <c r="A27" s="84" t="s">
        <v>2</v>
      </c>
      <c r="B27" s="85"/>
      <c r="C27" s="4">
        <f>SUM(C25,C21,C13,C10,C7)</f>
        <v>790</v>
      </c>
      <c r="D27" s="86"/>
      <c r="E27" s="86"/>
      <c r="F27" s="86"/>
      <c r="G27" s="87"/>
      <c r="I27" s="3"/>
    </row>
    <row r="28" spans="1:10" ht="15.75">
      <c r="A28" s="100" t="s">
        <v>38</v>
      </c>
      <c r="B28" s="85"/>
      <c r="C28" s="4">
        <f>SUM(D7,D10,D13,D21,E21,D25)</f>
        <v>508</v>
      </c>
      <c r="D28" s="86"/>
      <c r="E28" s="86"/>
      <c r="F28" s="86"/>
      <c r="G28" s="87"/>
      <c r="I28" s="3"/>
    </row>
    <row r="29" spans="1:10" ht="16.5" thickBot="1">
      <c r="A29" s="100" t="s">
        <v>1</v>
      </c>
      <c r="B29" s="85"/>
      <c r="C29" s="4">
        <f>C27-C28</f>
        <v>282</v>
      </c>
      <c r="D29" s="86"/>
      <c r="E29" s="86"/>
      <c r="F29" s="86"/>
      <c r="G29" s="87"/>
      <c r="I29" s="3"/>
    </row>
    <row r="30" spans="1:10" ht="15.75" thickBot="1">
      <c r="A30" s="90" t="s">
        <v>7</v>
      </c>
      <c r="B30" s="90"/>
      <c r="C30" s="90"/>
      <c r="D30" s="90"/>
      <c r="E30" s="90"/>
      <c r="F30" s="90"/>
      <c r="G30" s="90"/>
    </row>
    <row r="31" spans="1:10" ht="15.75">
      <c r="A31" s="101" t="s">
        <v>6</v>
      </c>
      <c r="B31" s="101"/>
      <c r="C31" s="33">
        <v>9</v>
      </c>
      <c r="D31" s="26"/>
      <c r="E31" s="27"/>
      <c r="F31" s="28"/>
      <c r="G31" s="29"/>
    </row>
    <row r="32" spans="1:10" ht="15.75">
      <c r="A32" s="96" t="s">
        <v>5</v>
      </c>
      <c r="B32" s="96"/>
      <c r="C32" s="33">
        <v>42</v>
      </c>
      <c r="D32" s="30"/>
      <c r="E32" s="31"/>
      <c r="F32" s="32"/>
      <c r="G32" s="9"/>
    </row>
    <row r="33" spans="1:7" ht="12.75" customHeight="1">
      <c r="A33" s="97" t="s">
        <v>0</v>
      </c>
      <c r="B33" s="97"/>
      <c r="C33" s="97"/>
      <c r="D33" s="98"/>
      <c r="E33" s="98"/>
      <c r="F33" s="98"/>
      <c r="G33" s="98"/>
    </row>
    <row r="34" spans="1:7" ht="24.75" customHeight="1">
      <c r="A34" s="99" t="s">
        <v>44</v>
      </c>
      <c r="B34" s="99"/>
      <c r="C34" s="99"/>
      <c r="D34" s="99"/>
      <c r="E34" s="99"/>
      <c r="F34" s="99"/>
      <c r="G34" s="99"/>
    </row>
    <row r="35" spans="1:7">
      <c r="A35" s="52" t="s">
        <v>41</v>
      </c>
      <c r="B35" s="52"/>
      <c r="C35" s="52"/>
      <c r="D35" s="52"/>
      <c r="E35" s="52"/>
      <c r="F35" s="52"/>
      <c r="G35" s="52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5"/>
  <sheetViews>
    <sheetView workbookViewId="0">
      <selection activeCell="J17" sqref="J17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53" t="s">
        <v>36</v>
      </c>
      <c r="B1" s="53"/>
      <c r="C1" s="53"/>
      <c r="D1" s="53"/>
      <c r="E1" s="53"/>
      <c r="F1" s="53"/>
      <c r="G1" s="53"/>
    </row>
    <row r="2" spans="1:7" ht="15" customHeight="1" thickBot="1">
      <c r="A2" s="54" t="s">
        <v>35</v>
      </c>
      <c r="B2" s="55"/>
      <c r="C2" s="56" t="s">
        <v>34</v>
      </c>
      <c r="D2" s="58" t="s">
        <v>33</v>
      </c>
      <c r="E2" s="58"/>
      <c r="F2" s="56" t="s">
        <v>32</v>
      </c>
      <c r="G2" s="59" t="s">
        <v>31</v>
      </c>
    </row>
    <row r="3" spans="1:7" ht="15.75" thickBot="1">
      <c r="A3" s="45" t="s">
        <v>30</v>
      </c>
      <c r="B3" s="20" t="s">
        <v>29</v>
      </c>
      <c r="C3" s="57"/>
      <c r="D3" s="58"/>
      <c r="E3" s="58"/>
      <c r="F3" s="57"/>
      <c r="G3" s="59"/>
    </row>
    <row r="4" spans="1:7">
      <c r="A4" s="60" t="s">
        <v>28</v>
      </c>
      <c r="B4" s="19" t="s">
        <v>27</v>
      </c>
      <c r="C4" s="5">
        <v>450</v>
      </c>
      <c r="D4" s="62">
        <v>297</v>
      </c>
      <c r="E4" s="63"/>
      <c r="F4" s="5">
        <f t="shared" ref="F4:F13" si="0">C4-D4</f>
        <v>153</v>
      </c>
      <c r="G4" s="9">
        <f t="shared" ref="G4:G13" si="1">(D4/C4)*100</f>
        <v>66</v>
      </c>
    </row>
    <row r="5" spans="1:7">
      <c r="A5" s="60"/>
      <c r="B5" s="19" t="s">
        <v>26</v>
      </c>
      <c r="C5" s="5">
        <v>8</v>
      </c>
      <c r="D5" s="64">
        <v>7</v>
      </c>
      <c r="E5" s="65"/>
      <c r="F5" s="5">
        <f t="shared" si="0"/>
        <v>1</v>
      </c>
      <c r="G5" s="9">
        <f t="shared" si="1"/>
        <v>87.5</v>
      </c>
    </row>
    <row r="6" spans="1:7">
      <c r="A6" s="61"/>
      <c r="B6" s="15" t="s">
        <v>25</v>
      </c>
      <c r="C6" s="5">
        <v>90</v>
      </c>
      <c r="D6" s="66">
        <v>16</v>
      </c>
      <c r="E6" s="67"/>
      <c r="F6" s="5">
        <f t="shared" si="0"/>
        <v>74</v>
      </c>
      <c r="G6" s="9">
        <f t="shared" si="1"/>
        <v>17.777777777777779</v>
      </c>
    </row>
    <row r="7" spans="1:7">
      <c r="A7" s="68" t="s">
        <v>4</v>
      </c>
      <c r="B7" s="69"/>
      <c r="C7" s="7">
        <f>SUM(C4:C6)</f>
        <v>548</v>
      </c>
      <c r="D7" s="70">
        <f>SUM(D4:E6)</f>
        <v>320</v>
      </c>
      <c r="E7" s="71"/>
      <c r="F7" s="7">
        <f t="shared" si="0"/>
        <v>228</v>
      </c>
      <c r="G7" s="17">
        <f t="shared" si="1"/>
        <v>58.394160583941598</v>
      </c>
    </row>
    <row r="8" spans="1:7">
      <c r="A8" s="74" t="s">
        <v>24</v>
      </c>
      <c r="B8" s="18" t="s">
        <v>23</v>
      </c>
      <c r="C8" s="5">
        <v>5</v>
      </c>
      <c r="D8" s="75">
        <v>4</v>
      </c>
      <c r="E8" s="76"/>
      <c r="F8" s="5">
        <f t="shared" si="0"/>
        <v>1</v>
      </c>
      <c r="G8" s="9">
        <f t="shared" si="1"/>
        <v>80</v>
      </c>
    </row>
    <row r="9" spans="1:7">
      <c r="A9" s="61"/>
      <c r="B9" s="15" t="s">
        <v>22</v>
      </c>
      <c r="C9" s="5">
        <v>100</v>
      </c>
      <c r="D9" s="66">
        <v>59</v>
      </c>
      <c r="E9" s="67"/>
      <c r="F9" s="5">
        <f t="shared" si="0"/>
        <v>41</v>
      </c>
      <c r="G9" s="9">
        <f t="shared" si="1"/>
        <v>59</v>
      </c>
    </row>
    <row r="10" spans="1:7">
      <c r="A10" s="69" t="s">
        <v>4</v>
      </c>
      <c r="B10" s="77"/>
      <c r="C10" s="7">
        <f>SUM(C8:C9)</f>
        <v>105</v>
      </c>
      <c r="D10" s="70">
        <f>SUM(D8:E9)</f>
        <v>63</v>
      </c>
      <c r="E10" s="71"/>
      <c r="F10" s="7">
        <f t="shared" si="0"/>
        <v>42</v>
      </c>
      <c r="G10" s="17">
        <f t="shared" si="1"/>
        <v>60</v>
      </c>
    </row>
    <row r="11" spans="1:7">
      <c r="A11" s="74" t="s">
        <v>21</v>
      </c>
      <c r="B11" s="16" t="s">
        <v>20</v>
      </c>
      <c r="C11" s="5">
        <v>22</v>
      </c>
      <c r="D11" s="75">
        <v>15</v>
      </c>
      <c r="E11" s="76"/>
      <c r="F11" s="5">
        <f t="shared" si="0"/>
        <v>7</v>
      </c>
      <c r="G11" s="9">
        <f t="shared" si="1"/>
        <v>68.181818181818173</v>
      </c>
    </row>
    <row r="12" spans="1:7">
      <c r="A12" s="61"/>
      <c r="B12" s="15" t="s">
        <v>19</v>
      </c>
      <c r="C12" s="5">
        <v>15</v>
      </c>
      <c r="D12" s="66">
        <v>12</v>
      </c>
      <c r="E12" s="67"/>
      <c r="F12" s="5">
        <f t="shared" si="0"/>
        <v>3</v>
      </c>
      <c r="G12" s="9">
        <f t="shared" si="1"/>
        <v>80</v>
      </c>
    </row>
    <row r="13" spans="1:7" ht="15.75" thickBot="1">
      <c r="A13" s="78" t="s">
        <v>4</v>
      </c>
      <c r="B13" s="79"/>
      <c r="C13" s="14">
        <f>SUM(C11:C12)</f>
        <v>37</v>
      </c>
      <c r="D13" s="80">
        <f>SUM(D11:E12)</f>
        <v>27</v>
      </c>
      <c r="E13" s="81"/>
      <c r="F13" s="7">
        <f t="shared" si="0"/>
        <v>10</v>
      </c>
      <c r="G13" s="13">
        <f t="shared" si="1"/>
        <v>72.972972972972968</v>
      </c>
    </row>
    <row r="14" spans="1:7" ht="23.25" thickBot="1">
      <c r="A14" s="82" t="s">
        <v>18</v>
      </c>
      <c r="B14" s="83"/>
      <c r="C14" s="83"/>
      <c r="D14" s="44" t="s">
        <v>17</v>
      </c>
      <c r="E14" s="21" t="s">
        <v>16</v>
      </c>
      <c r="F14" s="22"/>
      <c r="G14" s="23"/>
    </row>
    <row r="15" spans="1:7">
      <c r="A15" s="72" t="s">
        <v>37</v>
      </c>
      <c r="B15" s="73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>
      <c r="A16" s="72" t="s">
        <v>15</v>
      </c>
      <c r="B16" s="73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>
      <c r="A17" s="72" t="s">
        <v>14</v>
      </c>
      <c r="B17" s="73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10">
      <c r="A18" s="72" t="s">
        <v>13</v>
      </c>
      <c r="B18" s="73"/>
      <c r="C18" s="5">
        <v>13</v>
      </c>
      <c r="D18" s="5">
        <v>11</v>
      </c>
      <c r="E18" s="12">
        <v>2</v>
      </c>
      <c r="F18" s="12">
        <f t="shared" si="2"/>
        <v>0</v>
      </c>
      <c r="G18" s="9">
        <f t="shared" si="3"/>
        <v>100</v>
      </c>
    </row>
    <row r="19" spans="1:10">
      <c r="A19" s="72" t="s">
        <v>12</v>
      </c>
      <c r="B19" s="73"/>
      <c r="C19" s="5">
        <v>12</v>
      </c>
      <c r="D19" s="5">
        <v>6</v>
      </c>
      <c r="E19" s="5">
        <v>6</v>
      </c>
      <c r="F19" s="5">
        <f t="shared" si="2"/>
        <v>0</v>
      </c>
      <c r="G19" s="9">
        <f t="shared" si="3"/>
        <v>100</v>
      </c>
    </row>
    <row r="20" spans="1:10">
      <c r="A20" s="88" t="s">
        <v>11</v>
      </c>
      <c r="B20" s="89"/>
      <c r="C20" s="5">
        <v>31</v>
      </c>
      <c r="D20" s="5">
        <v>5</v>
      </c>
      <c r="E20" s="5">
        <v>26</v>
      </c>
      <c r="F20" s="5">
        <f t="shared" si="2"/>
        <v>0</v>
      </c>
      <c r="G20" s="9">
        <f t="shared" si="3"/>
        <v>100</v>
      </c>
    </row>
    <row r="21" spans="1:10" ht="15.75" thickBot="1">
      <c r="A21" s="78" t="s">
        <v>4</v>
      </c>
      <c r="B21" s="79"/>
      <c r="C21" s="8">
        <f>SUM(C15:C20)</f>
        <v>88</v>
      </c>
      <c r="D21" s="8">
        <f>SUM(D15:D20)</f>
        <v>53</v>
      </c>
      <c r="E21" s="8">
        <f>SUM(E15:E20)</f>
        <v>35</v>
      </c>
      <c r="F21" s="7">
        <f t="shared" si="2"/>
        <v>0</v>
      </c>
      <c r="G21" s="11">
        <f t="shared" si="3"/>
        <v>100</v>
      </c>
      <c r="I21" s="24"/>
    </row>
    <row r="22" spans="1:10" ht="15.75" thickBot="1">
      <c r="A22" s="90" t="s">
        <v>10</v>
      </c>
      <c r="B22" s="90"/>
      <c r="C22" s="90"/>
      <c r="D22" s="90"/>
      <c r="E22" s="90"/>
      <c r="F22" s="90"/>
      <c r="G22" s="90"/>
      <c r="J22" s="25"/>
    </row>
    <row r="23" spans="1:10">
      <c r="A23" s="72" t="s">
        <v>9</v>
      </c>
      <c r="B23" s="73"/>
      <c r="C23" s="5">
        <v>7</v>
      </c>
      <c r="D23" s="91">
        <v>7</v>
      </c>
      <c r="E23" s="92"/>
      <c r="F23" s="5">
        <f>C23-D23</f>
        <v>0</v>
      </c>
      <c r="G23" s="9">
        <f t="shared" si="3"/>
        <v>100</v>
      </c>
    </row>
    <row r="24" spans="1:10">
      <c r="A24" s="88" t="s">
        <v>8</v>
      </c>
      <c r="B24" s="89"/>
      <c r="C24" s="10">
        <v>5</v>
      </c>
      <c r="D24" s="66">
        <v>3</v>
      </c>
      <c r="E24" s="67"/>
      <c r="F24" s="5">
        <f>C24-D24</f>
        <v>2</v>
      </c>
      <c r="G24" s="9">
        <f>((D24+E24)/C24)*100</f>
        <v>60</v>
      </c>
    </row>
    <row r="25" spans="1:10" ht="15.75" thickBot="1">
      <c r="A25" s="78" t="s">
        <v>4</v>
      </c>
      <c r="B25" s="79"/>
      <c r="C25" s="8">
        <f>SUM(C22:C24)</f>
        <v>12</v>
      </c>
      <c r="D25" s="93">
        <f>SUM(D23:E24)</f>
        <v>10</v>
      </c>
      <c r="E25" s="94"/>
      <c r="F25" s="7">
        <f>C25-D25</f>
        <v>2</v>
      </c>
      <c r="G25" s="6">
        <f>(D25/C25)*100</f>
        <v>83.333333333333343</v>
      </c>
      <c r="I25" s="3"/>
    </row>
    <row r="26" spans="1:10" ht="19.5" thickBot="1">
      <c r="A26" s="95" t="s">
        <v>3</v>
      </c>
      <c r="B26" s="95"/>
      <c r="C26" s="95"/>
      <c r="D26" s="95"/>
      <c r="E26" s="95"/>
      <c r="F26" s="95"/>
      <c r="G26" s="95"/>
      <c r="I26" s="3"/>
    </row>
    <row r="27" spans="1:10" ht="15.75">
      <c r="A27" s="84" t="s">
        <v>2</v>
      </c>
      <c r="B27" s="85"/>
      <c r="C27" s="4">
        <f>SUM(C25,C21,C13,C10,C7)</f>
        <v>790</v>
      </c>
      <c r="D27" s="86"/>
      <c r="E27" s="86"/>
      <c r="F27" s="86"/>
      <c r="G27" s="87"/>
      <c r="I27" s="3"/>
    </row>
    <row r="28" spans="1:10" ht="15.75">
      <c r="A28" s="100" t="s">
        <v>38</v>
      </c>
      <c r="B28" s="85"/>
      <c r="C28" s="4">
        <f>SUM(D7,D10,D13,D21,E21,D25)</f>
        <v>508</v>
      </c>
      <c r="D28" s="86"/>
      <c r="E28" s="86"/>
      <c r="F28" s="86"/>
      <c r="G28" s="87"/>
      <c r="I28" s="3"/>
    </row>
    <row r="29" spans="1:10" ht="16.5" thickBot="1">
      <c r="A29" s="100" t="s">
        <v>1</v>
      </c>
      <c r="B29" s="85"/>
      <c r="C29" s="4">
        <f>C27-C28</f>
        <v>282</v>
      </c>
      <c r="D29" s="86"/>
      <c r="E29" s="86"/>
      <c r="F29" s="86"/>
      <c r="G29" s="87"/>
      <c r="I29" s="3"/>
    </row>
    <row r="30" spans="1:10" ht="15.75" thickBot="1">
      <c r="A30" s="90" t="s">
        <v>7</v>
      </c>
      <c r="B30" s="90"/>
      <c r="C30" s="90"/>
      <c r="D30" s="90"/>
      <c r="E30" s="90"/>
      <c r="F30" s="90"/>
      <c r="G30" s="90"/>
    </row>
    <row r="31" spans="1:10" ht="15.75">
      <c r="A31" s="101" t="s">
        <v>6</v>
      </c>
      <c r="B31" s="101"/>
      <c r="C31" s="33">
        <v>9</v>
      </c>
      <c r="D31" s="26"/>
      <c r="E31" s="27"/>
      <c r="F31" s="28"/>
      <c r="G31" s="29"/>
    </row>
    <row r="32" spans="1:10" ht="15.75">
      <c r="A32" s="96" t="s">
        <v>5</v>
      </c>
      <c r="B32" s="96"/>
      <c r="C32" s="33">
        <v>41</v>
      </c>
      <c r="D32" s="30"/>
      <c r="E32" s="31"/>
      <c r="F32" s="32"/>
      <c r="G32" s="9"/>
    </row>
    <row r="33" spans="1:7" ht="12.75" customHeight="1">
      <c r="A33" s="97" t="s">
        <v>0</v>
      </c>
      <c r="B33" s="97"/>
      <c r="C33" s="97"/>
      <c r="D33" s="98"/>
      <c r="E33" s="98"/>
      <c r="F33" s="98"/>
      <c r="G33" s="98"/>
    </row>
    <row r="34" spans="1:7" ht="24.75" customHeight="1">
      <c r="A34" s="99" t="s">
        <v>45</v>
      </c>
      <c r="B34" s="99"/>
      <c r="C34" s="99"/>
      <c r="D34" s="99"/>
      <c r="E34" s="99"/>
      <c r="F34" s="99"/>
      <c r="G34" s="99"/>
    </row>
    <row r="35" spans="1:7">
      <c r="A35" s="52" t="s">
        <v>41</v>
      </c>
      <c r="B35" s="52"/>
      <c r="C35" s="52"/>
      <c r="D35" s="52"/>
      <c r="E35" s="52"/>
      <c r="F35" s="52"/>
      <c r="G35" s="52"/>
    </row>
  </sheetData>
  <mergeCells count="50"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5"/>
  <sheetViews>
    <sheetView topLeftCell="A12" workbookViewId="0">
      <selection activeCell="A35" sqref="A35:G35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53" t="s">
        <v>36</v>
      </c>
      <c r="B1" s="53"/>
      <c r="C1" s="53"/>
      <c r="D1" s="53"/>
      <c r="E1" s="53"/>
      <c r="F1" s="53"/>
      <c r="G1" s="53"/>
    </row>
    <row r="2" spans="1:7" ht="15" customHeight="1" thickBot="1">
      <c r="A2" s="54" t="s">
        <v>35</v>
      </c>
      <c r="B2" s="55"/>
      <c r="C2" s="56" t="s">
        <v>34</v>
      </c>
      <c r="D2" s="58" t="s">
        <v>33</v>
      </c>
      <c r="E2" s="58"/>
      <c r="F2" s="56" t="s">
        <v>32</v>
      </c>
      <c r="G2" s="59" t="s">
        <v>31</v>
      </c>
    </row>
    <row r="3" spans="1:7" ht="15.75" thickBot="1">
      <c r="A3" s="46" t="s">
        <v>30</v>
      </c>
      <c r="B3" s="20" t="s">
        <v>29</v>
      </c>
      <c r="C3" s="57"/>
      <c r="D3" s="58"/>
      <c r="E3" s="58"/>
      <c r="F3" s="57"/>
      <c r="G3" s="59"/>
    </row>
    <row r="4" spans="1:7">
      <c r="A4" s="60" t="s">
        <v>28</v>
      </c>
      <c r="B4" s="19" t="s">
        <v>27</v>
      </c>
      <c r="C4" s="5">
        <v>450</v>
      </c>
      <c r="D4" s="62">
        <v>297</v>
      </c>
      <c r="E4" s="63"/>
      <c r="F4" s="5">
        <f t="shared" ref="F4:F13" si="0">C4-D4</f>
        <v>153</v>
      </c>
      <c r="G4" s="9">
        <f t="shared" ref="G4:G13" si="1">(D4/C4)*100</f>
        <v>66</v>
      </c>
    </row>
    <row r="5" spans="1:7">
      <c r="A5" s="60"/>
      <c r="B5" s="19" t="s">
        <v>26</v>
      </c>
      <c r="C5" s="5">
        <v>8</v>
      </c>
      <c r="D5" s="64">
        <v>7</v>
      </c>
      <c r="E5" s="65"/>
      <c r="F5" s="5">
        <f t="shared" si="0"/>
        <v>1</v>
      </c>
      <c r="G5" s="9">
        <f t="shared" si="1"/>
        <v>87.5</v>
      </c>
    </row>
    <row r="6" spans="1:7">
      <c r="A6" s="61"/>
      <c r="B6" s="15" t="s">
        <v>25</v>
      </c>
      <c r="C6" s="5">
        <v>90</v>
      </c>
      <c r="D6" s="66">
        <v>16</v>
      </c>
      <c r="E6" s="67"/>
      <c r="F6" s="5">
        <f t="shared" si="0"/>
        <v>74</v>
      </c>
      <c r="G6" s="9">
        <f t="shared" si="1"/>
        <v>17.777777777777779</v>
      </c>
    </row>
    <row r="7" spans="1:7">
      <c r="A7" s="68" t="s">
        <v>4</v>
      </c>
      <c r="B7" s="69"/>
      <c r="C7" s="7">
        <f>SUM(C4:C6)</f>
        <v>548</v>
      </c>
      <c r="D7" s="70">
        <f>SUM(D4:E6)</f>
        <v>320</v>
      </c>
      <c r="E7" s="71"/>
      <c r="F7" s="7">
        <f t="shared" si="0"/>
        <v>228</v>
      </c>
      <c r="G7" s="17">
        <f t="shared" si="1"/>
        <v>58.394160583941598</v>
      </c>
    </row>
    <row r="8" spans="1:7">
      <c r="A8" s="74" t="s">
        <v>24</v>
      </c>
      <c r="B8" s="18" t="s">
        <v>23</v>
      </c>
      <c r="C8" s="5">
        <v>5</v>
      </c>
      <c r="D8" s="75">
        <v>4</v>
      </c>
      <c r="E8" s="76"/>
      <c r="F8" s="5">
        <f t="shared" si="0"/>
        <v>1</v>
      </c>
      <c r="G8" s="9">
        <f t="shared" si="1"/>
        <v>80</v>
      </c>
    </row>
    <row r="9" spans="1:7">
      <c r="A9" s="61"/>
      <c r="B9" s="15" t="s">
        <v>22</v>
      </c>
      <c r="C9" s="5">
        <v>100</v>
      </c>
      <c r="D9" s="66">
        <v>59</v>
      </c>
      <c r="E9" s="67"/>
      <c r="F9" s="5">
        <f t="shared" si="0"/>
        <v>41</v>
      </c>
      <c r="G9" s="9">
        <f t="shared" si="1"/>
        <v>59</v>
      </c>
    </row>
    <row r="10" spans="1:7">
      <c r="A10" s="69" t="s">
        <v>4</v>
      </c>
      <c r="B10" s="77"/>
      <c r="C10" s="7">
        <f>SUM(C8:C9)</f>
        <v>105</v>
      </c>
      <c r="D10" s="70">
        <f>SUM(D8:E9)</f>
        <v>63</v>
      </c>
      <c r="E10" s="71"/>
      <c r="F10" s="7">
        <f t="shared" si="0"/>
        <v>42</v>
      </c>
      <c r="G10" s="17">
        <f t="shared" si="1"/>
        <v>60</v>
      </c>
    </row>
    <row r="11" spans="1:7">
      <c r="A11" s="74" t="s">
        <v>21</v>
      </c>
      <c r="B11" s="16" t="s">
        <v>20</v>
      </c>
      <c r="C11" s="5">
        <v>22</v>
      </c>
      <c r="D11" s="75">
        <v>15</v>
      </c>
      <c r="E11" s="76"/>
      <c r="F11" s="5">
        <f t="shared" si="0"/>
        <v>7</v>
      </c>
      <c r="G11" s="9">
        <f t="shared" si="1"/>
        <v>68.181818181818173</v>
      </c>
    </row>
    <row r="12" spans="1:7">
      <c r="A12" s="61"/>
      <c r="B12" s="15" t="s">
        <v>19</v>
      </c>
      <c r="C12" s="5">
        <v>15</v>
      </c>
      <c r="D12" s="66">
        <v>12</v>
      </c>
      <c r="E12" s="67"/>
      <c r="F12" s="5">
        <f t="shared" si="0"/>
        <v>3</v>
      </c>
      <c r="G12" s="9">
        <f t="shared" si="1"/>
        <v>80</v>
      </c>
    </row>
    <row r="13" spans="1:7" ht="15.75" thickBot="1">
      <c r="A13" s="78" t="s">
        <v>4</v>
      </c>
      <c r="B13" s="79"/>
      <c r="C13" s="14">
        <f>SUM(C11:C12)</f>
        <v>37</v>
      </c>
      <c r="D13" s="80">
        <f>SUM(D11:E12)</f>
        <v>27</v>
      </c>
      <c r="E13" s="81"/>
      <c r="F13" s="7">
        <f t="shared" si="0"/>
        <v>10</v>
      </c>
      <c r="G13" s="13">
        <f t="shared" si="1"/>
        <v>72.972972972972968</v>
      </c>
    </row>
    <row r="14" spans="1:7" ht="23.25" thickBot="1">
      <c r="A14" s="82" t="s">
        <v>18</v>
      </c>
      <c r="B14" s="83"/>
      <c r="C14" s="83"/>
      <c r="D14" s="47" t="s">
        <v>17</v>
      </c>
      <c r="E14" s="21" t="s">
        <v>16</v>
      </c>
      <c r="F14" s="22"/>
      <c r="G14" s="23"/>
    </row>
    <row r="15" spans="1:7">
      <c r="A15" s="72" t="s">
        <v>37</v>
      </c>
      <c r="B15" s="73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>
      <c r="A16" s="72" t="s">
        <v>15</v>
      </c>
      <c r="B16" s="73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>
      <c r="A17" s="72" t="s">
        <v>14</v>
      </c>
      <c r="B17" s="73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10">
      <c r="A18" s="72" t="s">
        <v>13</v>
      </c>
      <c r="B18" s="73"/>
      <c r="C18" s="5">
        <v>13</v>
      </c>
      <c r="D18" s="5">
        <v>11</v>
      </c>
      <c r="E18" s="12">
        <v>1</v>
      </c>
      <c r="F18" s="12">
        <f t="shared" si="2"/>
        <v>1</v>
      </c>
      <c r="G18" s="9">
        <f t="shared" si="3"/>
        <v>92.307692307692307</v>
      </c>
    </row>
    <row r="19" spans="1:10">
      <c r="A19" s="72" t="s">
        <v>12</v>
      </c>
      <c r="B19" s="73"/>
      <c r="C19" s="5">
        <v>12</v>
      </c>
      <c r="D19" s="5">
        <v>6</v>
      </c>
      <c r="E19" s="5">
        <v>3</v>
      </c>
      <c r="F19" s="5">
        <f t="shared" si="2"/>
        <v>3</v>
      </c>
      <c r="G19" s="9">
        <f t="shared" si="3"/>
        <v>75</v>
      </c>
    </row>
    <row r="20" spans="1:10">
      <c r="A20" s="88" t="s">
        <v>11</v>
      </c>
      <c r="B20" s="89"/>
      <c r="C20" s="5">
        <v>31</v>
      </c>
      <c r="D20" s="5">
        <v>5</v>
      </c>
      <c r="E20" s="5">
        <v>25</v>
      </c>
      <c r="F20" s="5">
        <f t="shared" si="2"/>
        <v>1</v>
      </c>
      <c r="G20" s="9">
        <f t="shared" si="3"/>
        <v>96.774193548387103</v>
      </c>
    </row>
    <row r="21" spans="1:10" ht="15.75" thickBot="1">
      <c r="A21" s="78" t="s">
        <v>4</v>
      </c>
      <c r="B21" s="79"/>
      <c r="C21" s="8">
        <f>SUM(C15:C20)</f>
        <v>88</v>
      </c>
      <c r="D21" s="8">
        <f>SUM(D15:D20)</f>
        <v>53</v>
      </c>
      <c r="E21" s="8">
        <f>SUM(E15:E20)</f>
        <v>30</v>
      </c>
      <c r="F21" s="7">
        <f t="shared" si="2"/>
        <v>5</v>
      </c>
      <c r="G21" s="11">
        <f t="shared" si="3"/>
        <v>94.318181818181827</v>
      </c>
      <c r="I21" s="24"/>
    </row>
    <row r="22" spans="1:10" ht="15.75" thickBot="1">
      <c r="A22" s="90" t="s">
        <v>10</v>
      </c>
      <c r="B22" s="90"/>
      <c r="C22" s="90"/>
      <c r="D22" s="90"/>
      <c r="E22" s="90"/>
      <c r="F22" s="90"/>
      <c r="G22" s="90"/>
      <c r="J22" s="25"/>
    </row>
    <row r="23" spans="1:10">
      <c r="A23" s="72" t="s">
        <v>9</v>
      </c>
      <c r="B23" s="73"/>
      <c r="C23" s="5">
        <v>7</v>
      </c>
      <c r="D23" s="91">
        <v>7</v>
      </c>
      <c r="E23" s="92"/>
      <c r="F23" s="5">
        <f>C23-D23</f>
        <v>0</v>
      </c>
      <c r="G23" s="9">
        <f t="shared" si="3"/>
        <v>100</v>
      </c>
    </row>
    <row r="24" spans="1:10">
      <c r="A24" s="88" t="s">
        <v>8</v>
      </c>
      <c r="B24" s="89"/>
      <c r="C24" s="10">
        <v>5</v>
      </c>
      <c r="D24" s="66">
        <v>3</v>
      </c>
      <c r="E24" s="67"/>
      <c r="F24" s="5">
        <f>C24-D24</f>
        <v>2</v>
      </c>
      <c r="G24" s="9">
        <f>((D24+E24)/C24)*100</f>
        <v>60</v>
      </c>
    </row>
    <row r="25" spans="1:10" ht="15.75" thickBot="1">
      <c r="A25" s="78" t="s">
        <v>4</v>
      </c>
      <c r="B25" s="79"/>
      <c r="C25" s="8">
        <f>SUM(C22:C24)</f>
        <v>12</v>
      </c>
      <c r="D25" s="93">
        <f>SUM(D23:E24)</f>
        <v>10</v>
      </c>
      <c r="E25" s="94"/>
      <c r="F25" s="7">
        <f>C25-D25</f>
        <v>2</v>
      </c>
      <c r="G25" s="6">
        <f>(D25/C25)*100</f>
        <v>83.333333333333343</v>
      </c>
      <c r="I25" s="3"/>
    </row>
    <row r="26" spans="1:10" ht="19.5" thickBot="1">
      <c r="A26" s="95" t="s">
        <v>3</v>
      </c>
      <c r="B26" s="95"/>
      <c r="C26" s="95"/>
      <c r="D26" s="95"/>
      <c r="E26" s="95"/>
      <c r="F26" s="95"/>
      <c r="G26" s="95"/>
      <c r="I26" s="3"/>
    </row>
    <row r="27" spans="1:10" ht="15.75">
      <c r="A27" s="84" t="s">
        <v>2</v>
      </c>
      <c r="B27" s="85"/>
      <c r="C27" s="4">
        <f>SUM(C25,C21,C13,C10,C7)</f>
        <v>790</v>
      </c>
      <c r="D27" s="86"/>
      <c r="E27" s="86"/>
      <c r="F27" s="86"/>
      <c r="G27" s="87"/>
      <c r="I27" s="3"/>
    </row>
    <row r="28" spans="1:10" ht="15.75">
      <c r="A28" s="100" t="s">
        <v>38</v>
      </c>
      <c r="B28" s="85"/>
      <c r="C28" s="4">
        <f>SUM(D7,D10,D13,D21,E21,D25)</f>
        <v>503</v>
      </c>
      <c r="D28" s="86"/>
      <c r="E28" s="86"/>
      <c r="F28" s="86"/>
      <c r="G28" s="87"/>
      <c r="I28" s="3"/>
    </row>
    <row r="29" spans="1:10" ht="16.5" thickBot="1">
      <c r="A29" s="100" t="s">
        <v>1</v>
      </c>
      <c r="B29" s="85"/>
      <c r="C29" s="4">
        <f>C27-C28</f>
        <v>287</v>
      </c>
      <c r="D29" s="86"/>
      <c r="E29" s="86"/>
      <c r="F29" s="86"/>
      <c r="G29" s="87"/>
      <c r="I29" s="3"/>
    </row>
    <row r="30" spans="1:10" ht="15.75" thickBot="1">
      <c r="A30" s="90" t="s">
        <v>7</v>
      </c>
      <c r="B30" s="90"/>
      <c r="C30" s="90"/>
      <c r="D30" s="90"/>
      <c r="E30" s="90"/>
      <c r="F30" s="90"/>
      <c r="G30" s="90"/>
    </row>
    <row r="31" spans="1:10" ht="15.75">
      <c r="A31" s="101" t="s">
        <v>6</v>
      </c>
      <c r="B31" s="101"/>
      <c r="C31" s="33">
        <v>9</v>
      </c>
      <c r="D31" s="26"/>
      <c r="E31" s="27"/>
      <c r="F31" s="28"/>
      <c r="G31" s="29"/>
    </row>
    <row r="32" spans="1:10" ht="15.75">
      <c r="A32" s="96" t="s">
        <v>5</v>
      </c>
      <c r="B32" s="96"/>
      <c r="C32" s="33">
        <v>41</v>
      </c>
      <c r="D32" s="30"/>
      <c r="E32" s="31"/>
      <c r="F32" s="32"/>
      <c r="G32" s="9"/>
    </row>
    <row r="33" spans="1:7" ht="12.75" customHeight="1">
      <c r="A33" s="97" t="s">
        <v>0</v>
      </c>
      <c r="B33" s="97"/>
      <c r="C33" s="97"/>
      <c r="D33" s="98"/>
      <c r="E33" s="98"/>
      <c r="F33" s="98"/>
      <c r="G33" s="98"/>
    </row>
    <row r="34" spans="1:7" ht="24.75" customHeight="1">
      <c r="A34" s="99" t="s">
        <v>46</v>
      </c>
      <c r="B34" s="99"/>
      <c r="C34" s="99"/>
      <c r="D34" s="99"/>
      <c r="E34" s="99"/>
      <c r="F34" s="99"/>
      <c r="G34" s="99"/>
    </row>
    <row r="35" spans="1:7">
      <c r="A35" s="52" t="s">
        <v>41</v>
      </c>
      <c r="B35" s="52"/>
      <c r="C35" s="52"/>
      <c r="D35" s="52"/>
      <c r="E35" s="52"/>
      <c r="F35" s="52"/>
      <c r="G35" s="52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5"/>
  <sheetViews>
    <sheetView workbookViewId="0">
      <selection activeCell="D37" sqref="D37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53" t="s">
        <v>36</v>
      </c>
      <c r="B1" s="53"/>
      <c r="C1" s="53"/>
      <c r="D1" s="53"/>
      <c r="E1" s="53"/>
      <c r="F1" s="53"/>
      <c r="G1" s="53"/>
    </row>
    <row r="2" spans="1:7" ht="15" customHeight="1" thickBot="1">
      <c r="A2" s="54" t="s">
        <v>35</v>
      </c>
      <c r="B2" s="55"/>
      <c r="C2" s="56" t="s">
        <v>34</v>
      </c>
      <c r="D2" s="58" t="s">
        <v>33</v>
      </c>
      <c r="E2" s="58"/>
      <c r="F2" s="56" t="s">
        <v>32</v>
      </c>
      <c r="G2" s="59" t="s">
        <v>31</v>
      </c>
    </row>
    <row r="3" spans="1:7" ht="15.75" thickBot="1">
      <c r="A3" s="48" t="s">
        <v>30</v>
      </c>
      <c r="B3" s="20" t="s">
        <v>29</v>
      </c>
      <c r="C3" s="57"/>
      <c r="D3" s="58"/>
      <c r="E3" s="58"/>
      <c r="F3" s="57"/>
      <c r="G3" s="59"/>
    </row>
    <row r="4" spans="1:7">
      <c r="A4" s="60" t="s">
        <v>28</v>
      </c>
      <c r="B4" s="19" t="s">
        <v>27</v>
      </c>
      <c r="C4" s="5">
        <v>450</v>
      </c>
      <c r="D4" s="62">
        <v>296</v>
      </c>
      <c r="E4" s="63"/>
      <c r="F4" s="5">
        <f t="shared" ref="F4:F13" si="0">C4-D4</f>
        <v>154</v>
      </c>
      <c r="G4" s="9">
        <f t="shared" ref="G4:G13" si="1">(D4/C4)*100</f>
        <v>65.777777777777786</v>
      </c>
    </row>
    <row r="5" spans="1:7">
      <c r="A5" s="60"/>
      <c r="B5" s="19" t="s">
        <v>26</v>
      </c>
      <c r="C5" s="5">
        <v>8</v>
      </c>
      <c r="D5" s="64">
        <v>7</v>
      </c>
      <c r="E5" s="65"/>
      <c r="F5" s="5">
        <f t="shared" si="0"/>
        <v>1</v>
      </c>
      <c r="G5" s="9">
        <f t="shared" si="1"/>
        <v>87.5</v>
      </c>
    </row>
    <row r="6" spans="1:7">
      <c r="A6" s="61"/>
      <c r="B6" s="15" t="s">
        <v>25</v>
      </c>
      <c r="C6" s="5">
        <v>90</v>
      </c>
      <c r="D6" s="66">
        <v>16</v>
      </c>
      <c r="E6" s="67"/>
      <c r="F6" s="5">
        <f t="shared" si="0"/>
        <v>74</v>
      </c>
      <c r="G6" s="9">
        <f t="shared" si="1"/>
        <v>17.777777777777779</v>
      </c>
    </row>
    <row r="7" spans="1:7">
      <c r="A7" s="68" t="s">
        <v>4</v>
      </c>
      <c r="B7" s="69"/>
      <c r="C7" s="7">
        <f>SUM(C4:C6)</f>
        <v>548</v>
      </c>
      <c r="D7" s="70">
        <f>SUM(D4:E6)</f>
        <v>319</v>
      </c>
      <c r="E7" s="71"/>
      <c r="F7" s="7">
        <f t="shared" si="0"/>
        <v>229</v>
      </c>
      <c r="G7" s="17">
        <f t="shared" si="1"/>
        <v>58.211678832116789</v>
      </c>
    </row>
    <row r="8" spans="1:7">
      <c r="A8" s="74" t="s">
        <v>24</v>
      </c>
      <c r="B8" s="18" t="s">
        <v>23</v>
      </c>
      <c r="C8" s="5">
        <v>5</v>
      </c>
      <c r="D8" s="75">
        <v>4</v>
      </c>
      <c r="E8" s="76"/>
      <c r="F8" s="5">
        <f t="shared" si="0"/>
        <v>1</v>
      </c>
      <c r="G8" s="9">
        <f t="shared" si="1"/>
        <v>80</v>
      </c>
    </row>
    <row r="9" spans="1:7">
      <c r="A9" s="61"/>
      <c r="B9" s="15" t="s">
        <v>22</v>
      </c>
      <c r="C9" s="5">
        <v>100</v>
      </c>
      <c r="D9" s="66">
        <v>59</v>
      </c>
      <c r="E9" s="67"/>
      <c r="F9" s="5">
        <f t="shared" si="0"/>
        <v>41</v>
      </c>
      <c r="G9" s="9">
        <f t="shared" si="1"/>
        <v>59</v>
      </c>
    </row>
    <row r="10" spans="1:7">
      <c r="A10" s="69" t="s">
        <v>4</v>
      </c>
      <c r="B10" s="77"/>
      <c r="C10" s="7">
        <f>SUM(C8:C9)</f>
        <v>105</v>
      </c>
      <c r="D10" s="70">
        <f>SUM(D8:E9)</f>
        <v>63</v>
      </c>
      <c r="E10" s="71"/>
      <c r="F10" s="7">
        <f t="shared" si="0"/>
        <v>42</v>
      </c>
      <c r="G10" s="17">
        <f t="shared" si="1"/>
        <v>60</v>
      </c>
    </row>
    <row r="11" spans="1:7">
      <c r="A11" s="74" t="s">
        <v>21</v>
      </c>
      <c r="B11" s="16" t="s">
        <v>20</v>
      </c>
      <c r="C11" s="5">
        <v>22</v>
      </c>
      <c r="D11" s="75">
        <v>15</v>
      </c>
      <c r="E11" s="76"/>
      <c r="F11" s="5">
        <f t="shared" si="0"/>
        <v>7</v>
      </c>
      <c r="G11" s="9">
        <f t="shared" si="1"/>
        <v>68.181818181818173</v>
      </c>
    </row>
    <row r="12" spans="1:7">
      <c r="A12" s="61"/>
      <c r="B12" s="15" t="s">
        <v>19</v>
      </c>
      <c r="C12" s="5">
        <v>15</v>
      </c>
      <c r="D12" s="66">
        <v>12</v>
      </c>
      <c r="E12" s="67"/>
      <c r="F12" s="5">
        <f t="shared" si="0"/>
        <v>3</v>
      </c>
      <c r="G12" s="9">
        <f t="shared" si="1"/>
        <v>80</v>
      </c>
    </row>
    <row r="13" spans="1:7" ht="15.75" thickBot="1">
      <c r="A13" s="78" t="s">
        <v>4</v>
      </c>
      <c r="B13" s="79"/>
      <c r="C13" s="14">
        <f>SUM(C11:C12)</f>
        <v>37</v>
      </c>
      <c r="D13" s="80">
        <f>SUM(D11:E12)</f>
        <v>27</v>
      </c>
      <c r="E13" s="81"/>
      <c r="F13" s="7">
        <f t="shared" si="0"/>
        <v>10</v>
      </c>
      <c r="G13" s="13">
        <f t="shared" si="1"/>
        <v>72.972972972972968</v>
      </c>
    </row>
    <row r="14" spans="1:7" ht="23.25" thickBot="1">
      <c r="A14" s="82" t="s">
        <v>18</v>
      </c>
      <c r="B14" s="83"/>
      <c r="C14" s="83"/>
      <c r="D14" s="49" t="s">
        <v>17</v>
      </c>
      <c r="E14" s="21" t="s">
        <v>16</v>
      </c>
      <c r="F14" s="22"/>
      <c r="G14" s="23"/>
    </row>
    <row r="15" spans="1:7">
      <c r="A15" s="72" t="s">
        <v>37</v>
      </c>
      <c r="B15" s="73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>
      <c r="A16" s="72" t="s">
        <v>15</v>
      </c>
      <c r="B16" s="73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>
      <c r="A17" s="72" t="s">
        <v>14</v>
      </c>
      <c r="B17" s="73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10">
      <c r="A18" s="72" t="s">
        <v>13</v>
      </c>
      <c r="B18" s="73"/>
      <c r="C18" s="5">
        <v>13</v>
      </c>
      <c r="D18" s="5">
        <v>10</v>
      </c>
      <c r="E18" s="12">
        <v>1</v>
      </c>
      <c r="F18" s="12">
        <f t="shared" si="2"/>
        <v>2</v>
      </c>
      <c r="G18" s="9">
        <f t="shared" si="3"/>
        <v>84.615384615384613</v>
      </c>
    </row>
    <row r="19" spans="1:10">
      <c r="A19" s="72" t="s">
        <v>12</v>
      </c>
      <c r="B19" s="73"/>
      <c r="C19" s="5">
        <v>12</v>
      </c>
      <c r="D19" s="5">
        <v>6</v>
      </c>
      <c r="E19" s="5">
        <v>3</v>
      </c>
      <c r="F19" s="5">
        <f t="shared" si="2"/>
        <v>3</v>
      </c>
      <c r="G19" s="9">
        <f t="shared" si="3"/>
        <v>75</v>
      </c>
    </row>
    <row r="20" spans="1:10">
      <c r="A20" s="88" t="s">
        <v>11</v>
      </c>
      <c r="B20" s="89"/>
      <c r="C20" s="5">
        <v>31</v>
      </c>
      <c r="D20" s="5">
        <v>5</v>
      </c>
      <c r="E20" s="5">
        <v>25</v>
      </c>
      <c r="F20" s="5">
        <f t="shared" si="2"/>
        <v>1</v>
      </c>
      <c r="G20" s="9">
        <f t="shared" si="3"/>
        <v>96.774193548387103</v>
      </c>
    </row>
    <row r="21" spans="1:10" ht="15.75" thickBot="1">
      <c r="A21" s="78" t="s">
        <v>4</v>
      </c>
      <c r="B21" s="79"/>
      <c r="C21" s="8">
        <f>SUM(C15:C20)</f>
        <v>88</v>
      </c>
      <c r="D21" s="8">
        <f>SUM(D15:D20)</f>
        <v>52</v>
      </c>
      <c r="E21" s="8">
        <f>SUM(E15:E20)</f>
        <v>30</v>
      </c>
      <c r="F21" s="7">
        <f t="shared" si="2"/>
        <v>6</v>
      </c>
      <c r="G21" s="11">
        <f t="shared" si="3"/>
        <v>93.181818181818173</v>
      </c>
      <c r="I21" s="24"/>
    </row>
    <row r="22" spans="1:10" ht="15.75" thickBot="1">
      <c r="A22" s="90" t="s">
        <v>10</v>
      </c>
      <c r="B22" s="90"/>
      <c r="C22" s="90"/>
      <c r="D22" s="90"/>
      <c r="E22" s="90"/>
      <c r="F22" s="90"/>
      <c r="G22" s="90"/>
      <c r="J22" s="25"/>
    </row>
    <row r="23" spans="1:10">
      <c r="A23" s="72" t="s">
        <v>9</v>
      </c>
      <c r="B23" s="73"/>
      <c r="C23" s="5">
        <v>7</v>
      </c>
      <c r="D23" s="91">
        <v>7</v>
      </c>
      <c r="E23" s="92"/>
      <c r="F23" s="5">
        <f>C23-D23</f>
        <v>0</v>
      </c>
      <c r="G23" s="9">
        <f t="shared" si="3"/>
        <v>100</v>
      </c>
    </row>
    <row r="24" spans="1:10">
      <c r="A24" s="88" t="s">
        <v>8</v>
      </c>
      <c r="B24" s="89"/>
      <c r="C24" s="10">
        <v>5</v>
      </c>
      <c r="D24" s="66">
        <v>3</v>
      </c>
      <c r="E24" s="67"/>
      <c r="F24" s="5">
        <f>C24-D24</f>
        <v>2</v>
      </c>
      <c r="G24" s="9">
        <f>((D24+E24)/C24)*100</f>
        <v>60</v>
      </c>
    </row>
    <row r="25" spans="1:10" ht="15.75" thickBot="1">
      <c r="A25" s="78" t="s">
        <v>4</v>
      </c>
      <c r="B25" s="79"/>
      <c r="C25" s="8">
        <f>SUM(C22:C24)</f>
        <v>12</v>
      </c>
      <c r="D25" s="93">
        <f>SUM(D23:E24)</f>
        <v>10</v>
      </c>
      <c r="E25" s="94"/>
      <c r="F25" s="7">
        <f>C25-D25</f>
        <v>2</v>
      </c>
      <c r="G25" s="6">
        <f>(D25/C25)*100</f>
        <v>83.333333333333343</v>
      </c>
      <c r="I25" s="3"/>
    </row>
    <row r="26" spans="1:10" ht="19.5" thickBot="1">
      <c r="A26" s="95" t="s">
        <v>3</v>
      </c>
      <c r="B26" s="95"/>
      <c r="C26" s="95"/>
      <c r="D26" s="95"/>
      <c r="E26" s="95"/>
      <c r="F26" s="95"/>
      <c r="G26" s="95"/>
      <c r="I26" s="3"/>
    </row>
    <row r="27" spans="1:10" ht="15.75">
      <c r="A27" s="84" t="s">
        <v>2</v>
      </c>
      <c r="B27" s="85"/>
      <c r="C27" s="4">
        <f>SUM(C25,C21,C13,C10,C7)</f>
        <v>790</v>
      </c>
      <c r="D27" s="86"/>
      <c r="E27" s="86"/>
      <c r="F27" s="86"/>
      <c r="G27" s="87"/>
      <c r="I27" s="3"/>
    </row>
    <row r="28" spans="1:10" ht="15.75">
      <c r="A28" s="100" t="s">
        <v>38</v>
      </c>
      <c r="B28" s="85"/>
      <c r="C28" s="4">
        <f>SUM(D7,D10,D13,D21,E21,D25)</f>
        <v>501</v>
      </c>
      <c r="D28" s="86"/>
      <c r="E28" s="86"/>
      <c r="F28" s="86"/>
      <c r="G28" s="87"/>
      <c r="I28" s="3"/>
    </row>
    <row r="29" spans="1:10" ht="16.5" thickBot="1">
      <c r="A29" s="100" t="s">
        <v>1</v>
      </c>
      <c r="B29" s="85"/>
      <c r="C29" s="4">
        <f>C27-C28</f>
        <v>289</v>
      </c>
      <c r="D29" s="86"/>
      <c r="E29" s="86"/>
      <c r="F29" s="86"/>
      <c r="G29" s="87"/>
      <c r="I29" s="3"/>
    </row>
    <row r="30" spans="1:10" ht="15.75" thickBot="1">
      <c r="A30" s="90" t="s">
        <v>7</v>
      </c>
      <c r="B30" s="90"/>
      <c r="C30" s="90"/>
      <c r="D30" s="90"/>
      <c r="E30" s="90"/>
      <c r="F30" s="90"/>
      <c r="G30" s="90"/>
    </row>
    <row r="31" spans="1:10" ht="15.75">
      <c r="A31" s="101" t="s">
        <v>6</v>
      </c>
      <c r="B31" s="101"/>
      <c r="C31" s="33">
        <v>7</v>
      </c>
      <c r="D31" s="26"/>
      <c r="E31" s="27"/>
      <c r="F31" s="28"/>
      <c r="G31" s="29"/>
    </row>
    <row r="32" spans="1:10" ht="15.75">
      <c r="A32" s="96" t="s">
        <v>5</v>
      </c>
      <c r="B32" s="96"/>
      <c r="C32" s="33">
        <v>41</v>
      </c>
      <c r="D32" s="30"/>
      <c r="E32" s="31"/>
      <c r="F32" s="32"/>
      <c r="G32" s="9"/>
    </row>
    <row r="33" spans="1:7" ht="12.75" customHeight="1">
      <c r="A33" s="97" t="s">
        <v>0</v>
      </c>
      <c r="B33" s="97"/>
      <c r="C33" s="97"/>
      <c r="D33" s="98"/>
      <c r="E33" s="98"/>
      <c r="F33" s="98"/>
      <c r="G33" s="98"/>
    </row>
    <row r="34" spans="1:7" ht="24.75" customHeight="1">
      <c r="A34" s="99" t="s">
        <v>47</v>
      </c>
      <c r="B34" s="99"/>
      <c r="C34" s="99"/>
      <c r="D34" s="99"/>
      <c r="E34" s="99"/>
      <c r="F34" s="99"/>
      <c r="G34" s="99"/>
    </row>
    <row r="35" spans="1:7">
      <c r="A35" s="52" t="s">
        <v>41</v>
      </c>
      <c r="B35" s="52"/>
      <c r="C35" s="52"/>
      <c r="D35" s="52"/>
      <c r="E35" s="52"/>
      <c r="F35" s="52"/>
      <c r="G35" s="52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35"/>
  <sheetViews>
    <sheetView tabSelected="1" topLeftCell="A15" zoomScale="130" zoomScaleNormal="130" workbookViewId="0">
      <selection activeCell="C36" sqref="C36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53" t="s">
        <v>36</v>
      </c>
      <c r="B1" s="53"/>
      <c r="C1" s="53"/>
      <c r="D1" s="53"/>
      <c r="E1" s="53"/>
      <c r="F1" s="53"/>
      <c r="G1" s="53"/>
    </row>
    <row r="2" spans="1:7" ht="15" customHeight="1" thickBot="1">
      <c r="A2" s="54" t="s">
        <v>35</v>
      </c>
      <c r="B2" s="55"/>
      <c r="C2" s="56" t="s">
        <v>34</v>
      </c>
      <c r="D2" s="58" t="s">
        <v>33</v>
      </c>
      <c r="E2" s="58"/>
      <c r="F2" s="56" t="s">
        <v>32</v>
      </c>
      <c r="G2" s="59" t="s">
        <v>31</v>
      </c>
    </row>
    <row r="3" spans="1:7" ht="15.75" thickBot="1">
      <c r="A3" s="51" t="s">
        <v>30</v>
      </c>
      <c r="B3" s="20" t="s">
        <v>29</v>
      </c>
      <c r="C3" s="57"/>
      <c r="D3" s="58"/>
      <c r="E3" s="58"/>
      <c r="F3" s="57"/>
      <c r="G3" s="59"/>
    </row>
    <row r="4" spans="1:7">
      <c r="A4" s="60" t="s">
        <v>28</v>
      </c>
      <c r="B4" s="19" t="s">
        <v>27</v>
      </c>
      <c r="C4" s="5">
        <v>450</v>
      </c>
      <c r="D4" s="62">
        <v>293</v>
      </c>
      <c r="E4" s="63"/>
      <c r="F4" s="5">
        <f t="shared" ref="F4:F13" si="0">C4-D4</f>
        <v>157</v>
      </c>
      <c r="G4" s="9">
        <f t="shared" ref="G4:G13" si="1">(D4/C4)*100</f>
        <v>65.111111111111114</v>
      </c>
    </row>
    <row r="5" spans="1:7">
      <c r="A5" s="60"/>
      <c r="B5" s="19" t="s">
        <v>26</v>
      </c>
      <c r="C5" s="5">
        <v>8</v>
      </c>
      <c r="D5" s="64">
        <v>7</v>
      </c>
      <c r="E5" s="65"/>
      <c r="F5" s="5">
        <f t="shared" si="0"/>
        <v>1</v>
      </c>
      <c r="G5" s="9">
        <f t="shared" si="1"/>
        <v>87.5</v>
      </c>
    </row>
    <row r="6" spans="1:7">
      <c r="A6" s="61"/>
      <c r="B6" s="15" t="s">
        <v>25</v>
      </c>
      <c r="C6" s="5">
        <v>90</v>
      </c>
      <c r="D6" s="66">
        <v>16</v>
      </c>
      <c r="E6" s="67"/>
      <c r="F6" s="5">
        <f t="shared" si="0"/>
        <v>74</v>
      </c>
      <c r="G6" s="9">
        <f t="shared" si="1"/>
        <v>17.777777777777779</v>
      </c>
    </row>
    <row r="7" spans="1:7">
      <c r="A7" s="68" t="s">
        <v>4</v>
      </c>
      <c r="B7" s="69"/>
      <c r="C7" s="7">
        <f>SUM(C4:C6)</f>
        <v>548</v>
      </c>
      <c r="D7" s="70">
        <f>SUM(D4:E6)</f>
        <v>316</v>
      </c>
      <c r="E7" s="71"/>
      <c r="F7" s="7">
        <f t="shared" si="0"/>
        <v>232</v>
      </c>
      <c r="G7" s="17">
        <f t="shared" si="1"/>
        <v>57.664233576642332</v>
      </c>
    </row>
    <row r="8" spans="1:7">
      <c r="A8" s="74" t="s">
        <v>24</v>
      </c>
      <c r="B8" s="18" t="s">
        <v>23</v>
      </c>
      <c r="C8" s="5">
        <v>5</v>
      </c>
      <c r="D8" s="75">
        <v>4</v>
      </c>
      <c r="E8" s="76"/>
      <c r="F8" s="5">
        <f t="shared" si="0"/>
        <v>1</v>
      </c>
      <c r="G8" s="9">
        <f t="shared" si="1"/>
        <v>80</v>
      </c>
    </row>
    <row r="9" spans="1:7">
      <c r="A9" s="61"/>
      <c r="B9" s="15" t="s">
        <v>22</v>
      </c>
      <c r="C9" s="5">
        <v>100</v>
      </c>
      <c r="D9" s="66">
        <v>59</v>
      </c>
      <c r="E9" s="67"/>
      <c r="F9" s="5">
        <f t="shared" si="0"/>
        <v>41</v>
      </c>
      <c r="G9" s="9">
        <f t="shared" si="1"/>
        <v>59</v>
      </c>
    </row>
    <row r="10" spans="1:7">
      <c r="A10" s="69" t="s">
        <v>4</v>
      </c>
      <c r="B10" s="77"/>
      <c r="C10" s="7">
        <f>SUM(C8:C9)</f>
        <v>105</v>
      </c>
      <c r="D10" s="70">
        <f>SUM(D8:E9)</f>
        <v>63</v>
      </c>
      <c r="E10" s="71"/>
      <c r="F10" s="7">
        <f t="shared" si="0"/>
        <v>42</v>
      </c>
      <c r="G10" s="17">
        <f t="shared" si="1"/>
        <v>60</v>
      </c>
    </row>
    <row r="11" spans="1:7">
      <c r="A11" s="74" t="s">
        <v>21</v>
      </c>
      <c r="B11" s="16" t="s">
        <v>20</v>
      </c>
      <c r="C11" s="5">
        <v>22</v>
      </c>
      <c r="D11" s="75">
        <v>15</v>
      </c>
      <c r="E11" s="76"/>
      <c r="F11" s="5">
        <f t="shared" si="0"/>
        <v>7</v>
      </c>
      <c r="G11" s="9">
        <f t="shared" si="1"/>
        <v>68.181818181818173</v>
      </c>
    </row>
    <row r="12" spans="1:7">
      <c r="A12" s="61"/>
      <c r="B12" s="15" t="s">
        <v>19</v>
      </c>
      <c r="C12" s="5">
        <v>15</v>
      </c>
      <c r="D12" s="66">
        <v>12</v>
      </c>
      <c r="E12" s="67"/>
      <c r="F12" s="5">
        <f t="shared" si="0"/>
        <v>3</v>
      </c>
      <c r="G12" s="9">
        <f t="shared" si="1"/>
        <v>80</v>
      </c>
    </row>
    <row r="13" spans="1:7" ht="15.75" thickBot="1">
      <c r="A13" s="78" t="s">
        <v>4</v>
      </c>
      <c r="B13" s="79"/>
      <c r="C13" s="14">
        <f>SUM(C11:C12)</f>
        <v>37</v>
      </c>
      <c r="D13" s="80">
        <f>SUM(D11:E12)</f>
        <v>27</v>
      </c>
      <c r="E13" s="81"/>
      <c r="F13" s="7">
        <f t="shared" si="0"/>
        <v>10</v>
      </c>
      <c r="G13" s="13">
        <f t="shared" si="1"/>
        <v>72.972972972972968</v>
      </c>
    </row>
    <row r="14" spans="1:7" ht="23.25" thickBot="1">
      <c r="A14" s="82" t="s">
        <v>18</v>
      </c>
      <c r="B14" s="83"/>
      <c r="C14" s="83"/>
      <c r="D14" s="50" t="s">
        <v>17</v>
      </c>
      <c r="E14" s="21" t="s">
        <v>16</v>
      </c>
      <c r="F14" s="22"/>
      <c r="G14" s="23"/>
    </row>
    <row r="15" spans="1:7">
      <c r="A15" s="72" t="s">
        <v>37</v>
      </c>
      <c r="B15" s="73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>
      <c r="A16" s="72" t="s">
        <v>15</v>
      </c>
      <c r="B16" s="73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>
      <c r="A17" s="72" t="s">
        <v>14</v>
      </c>
      <c r="B17" s="73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10">
      <c r="A18" s="72" t="s">
        <v>13</v>
      </c>
      <c r="B18" s="73"/>
      <c r="C18" s="5">
        <v>13</v>
      </c>
      <c r="D18" s="5">
        <v>11</v>
      </c>
      <c r="E18" s="12">
        <v>1</v>
      </c>
      <c r="F18" s="12">
        <f t="shared" si="2"/>
        <v>1</v>
      </c>
      <c r="G18" s="9">
        <f t="shared" si="3"/>
        <v>92.307692307692307</v>
      </c>
    </row>
    <row r="19" spans="1:10">
      <c r="A19" s="72" t="s">
        <v>12</v>
      </c>
      <c r="B19" s="73"/>
      <c r="C19" s="5">
        <v>12</v>
      </c>
      <c r="D19" s="5">
        <v>6</v>
      </c>
      <c r="E19" s="5">
        <v>3</v>
      </c>
      <c r="F19" s="5">
        <f t="shared" si="2"/>
        <v>3</v>
      </c>
      <c r="G19" s="9">
        <f t="shared" si="3"/>
        <v>75</v>
      </c>
    </row>
    <row r="20" spans="1:10">
      <c r="A20" s="88" t="s">
        <v>11</v>
      </c>
      <c r="B20" s="89"/>
      <c r="C20" s="5">
        <v>31</v>
      </c>
      <c r="D20" s="5">
        <v>5</v>
      </c>
      <c r="E20" s="5">
        <v>25</v>
      </c>
      <c r="F20" s="5">
        <f t="shared" si="2"/>
        <v>1</v>
      </c>
      <c r="G20" s="9">
        <f t="shared" si="3"/>
        <v>96.774193548387103</v>
      </c>
    </row>
    <row r="21" spans="1:10" ht="15.75" thickBot="1">
      <c r="A21" s="78" t="s">
        <v>4</v>
      </c>
      <c r="B21" s="79"/>
      <c r="C21" s="8">
        <f>SUM(C15:C20)</f>
        <v>88</v>
      </c>
      <c r="D21" s="8">
        <f>SUM(D15:D20)</f>
        <v>53</v>
      </c>
      <c r="E21" s="8">
        <f>SUM(E15:E20)</f>
        <v>30</v>
      </c>
      <c r="F21" s="7">
        <f t="shared" si="2"/>
        <v>5</v>
      </c>
      <c r="G21" s="11">
        <f t="shared" si="3"/>
        <v>94.318181818181827</v>
      </c>
      <c r="I21" s="24"/>
    </row>
    <row r="22" spans="1:10" ht="15.75" thickBot="1">
      <c r="A22" s="90" t="s">
        <v>10</v>
      </c>
      <c r="B22" s="90"/>
      <c r="C22" s="90"/>
      <c r="D22" s="90"/>
      <c r="E22" s="90"/>
      <c r="F22" s="90"/>
      <c r="G22" s="90"/>
      <c r="J22" s="25"/>
    </row>
    <row r="23" spans="1:10">
      <c r="A23" s="72" t="s">
        <v>9</v>
      </c>
      <c r="B23" s="73"/>
      <c r="C23" s="5">
        <v>7</v>
      </c>
      <c r="D23" s="91">
        <v>7</v>
      </c>
      <c r="E23" s="92"/>
      <c r="F23" s="5">
        <f>C23-D23</f>
        <v>0</v>
      </c>
      <c r="G23" s="9">
        <f t="shared" si="3"/>
        <v>100</v>
      </c>
    </row>
    <row r="24" spans="1:10">
      <c r="A24" s="88" t="s">
        <v>8</v>
      </c>
      <c r="B24" s="89"/>
      <c r="C24" s="10">
        <v>5</v>
      </c>
      <c r="D24" s="66">
        <v>3</v>
      </c>
      <c r="E24" s="67"/>
      <c r="F24" s="5">
        <f>C24-D24</f>
        <v>2</v>
      </c>
      <c r="G24" s="9">
        <f>((D24+E24)/C24)*100</f>
        <v>60</v>
      </c>
    </row>
    <row r="25" spans="1:10" ht="15.75" thickBot="1">
      <c r="A25" s="78" t="s">
        <v>4</v>
      </c>
      <c r="B25" s="79"/>
      <c r="C25" s="8">
        <f>SUM(C22:C24)</f>
        <v>12</v>
      </c>
      <c r="D25" s="93">
        <f>SUM(D23:E24)</f>
        <v>10</v>
      </c>
      <c r="E25" s="94"/>
      <c r="F25" s="7">
        <f>C25-D25</f>
        <v>2</v>
      </c>
      <c r="G25" s="6">
        <f>(D25/C25)*100</f>
        <v>83.333333333333343</v>
      </c>
      <c r="I25" s="3"/>
    </row>
    <row r="26" spans="1:10" ht="19.5" thickBot="1">
      <c r="A26" s="95" t="s">
        <v>3</v>
      </c>
      <c r="B26" s="95"/>
      <c r="C26" s="95"/>
      <c r="D26" s="95"/>
      <c r="E26" s="95"/>
      <c r="F26" s="95"/>
      <c r="G26" s="95"/>
      <c r="I26" s="3"/>
    </row>
    <row r="27" spans="1:10" ht="15.75">
      <c r="A27" s="84" t="s">
        <v>2</v>
      </c>
      <c r="B27" s="85"/>
      <c r="C27" s="4">
        <f>SUM(C25,C21,C13,C10,C7)</f>
        <v>790</v>
      </c>
      <c r="D27" s="86"/>
      <c r="E27" s="86"/>
      <c r="F27" s="86"/>
      <c r="G27" s="87"/>
      <c r="I27" s="3"/>
    </row>
    <row r="28" spans="1:10" ht="15.75">
      <c r="A28" s="100" t="s">
        <v>38</v>
      </c>
      <c r="B28" s="85"/>
      <c r="C28" s="4">
        <f>SUM(D7,D10,D13,D21,E21,D25)</f>
        <v>499</v>
      </c>
      <c r="D28" s="86"/>
      <c r="E28" s="86"/>
      <c r="F28" s="86"/>
      <c r="G28" s="87"/>
      <c r="I28" s="3"/>
    </row>
    <row r="29" spans="1:10" ht="16.5" thickBot="1">
      <c r="A29" s="100" t="s">
        <v>1</v>
      </c>
      <c r="B29" s="85"/>
      <c r="C29" s="4">
        <f>C27-C28</f>
        <v>291</v>
      </c>
      <c r="D29" s="86"/>
      <c r="E29" s="86"/>
      <c r="F29" s="86"/>
      <c r="G29" s="87"/>
      <c r="I29" s="3"/>
    </row>
    <row r="30" spans="1:10" ht="15.75" thickBot="1">
      <c r="A30" s="90" t="s">
        <v>7</v>
      </c>
      <c r="B30" s="90"/>
      <c r="C30" s="90"/>
      <c r="D30" s="90"/>
      <c r="E30" s="90"/>
      <c r="F30" s="90"/>
      <c r="G30" s="90"/>
    </row>
    <row r="31" spans="1:10" ht="15.75">
      <c r="A31" s="101" t="s">
        <v>6</v>
      </c>
      <c r="B31" s="101"/>
      <c r="C31" s="33">
        <v>6</v>
      </c>
      <c r="D31" s="26"/>
      <c r="E31" s="27"/>
      <c r="F31" s="28"/>
      <c r="G31" s="29"/>
    </row>
    <row r="32" spans="1:10" ht="15.75">
      <c r="A32" s="96" t="s">
        <v>5</v>
      </c>
      <c r="B32" s="96"/>
      <c r="C32" s="33">
        <v>41</v>
      </c>
      <c r="D32" s="30"/>
      <c r="E32" s="31"/>
      <c r="F32" s="32"/>
      <c r="G32" s="9"/>
    </row>
    <row r="33" spans="1:7" ht="12.75" customHeight="1">
      <c r="A33" s="97" t="s">
        <v>0</v>
      </c>
      <c r="B33" s="97"/>
      <c r="C33" s="97"/>
      <c r="D33" s="98"/>
      <c r="E33" s="98"/>
      <c r="F33" s="98"/>
      <c r="G33" s="98"/>
    </row>
    <row r="34" spans="1:7" ht="24.75" customHeight="1">
      <c r="A34" s="99" t="s">
        <v>48</v>
      </c>
      <c r="B34" s="99"/>
      <c r="C34" s="99"/>
      <c r="D34" s="99"/>
      <c r="E34" s="99"/>
      <c r="F34" s="99"/>
      <c r="G34" s="99"/>
    </row>
    <row r="35" spans="1:7">
      <c r="A35" s="52" t="s">
        <v>41</v>
      </c>
      <c r="B35" s="52"/>
      <c r="C35" s="52"/>
      <c r="D35" s="52"/>
      <c r="E35" s="52"/>
      <c r="F35" s="52"/>
      <c r="G35" s="52"/>
    </row>
  </sheetData>
  <mergeCells count="50"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  <mergeCell ref="A24:B24"/>
    <mergeCell ref="D24:E24"/>
    <mergeCell ref="A25:B25"/>
    <mergeCell ref="D25:E25"/>
    <mergeCell ref="A26:G2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13:B13"/>
    <mergeCell ref="D13:E13"/>
    <mergeCell ref="A14:C14"/>
    <mergeCell ref="A15:B15"/>
    <mergeCell ref="A16:B1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</vt:lpstr>
      <vt:lpstr>FEV</vt:lpstr>
      <vt:lpstr>MAR</vt:lpstr>
      <vt:lpstr>ABR</vt:lpstr>
      <vt:lpstr>MAIO</vt:lpstr>
      <vt:lpstr>JUN</vt:lpstr>
      <vt:lpstr>JUL</vt:lpstr>
      <vt:lpstr>AGO</vt:lpstr>
      <vt:lpstr>SET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2015-08-17T21:01:47Z</cp:lastPrinted>
  <dcterms:created xsi:type="dcterms:W3CDTF">2013-04-15T20:13:49Z</dcterms:created>
  <dcterms:modified xsi:type="dcterms:W3CDTF">2015-10-15T17:48:38Z</dcterms:modified>
</cp:coreProperties>
</file>