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3"/>
  </bookViews>
  <sheets>
    <sheet name="JAN-FEV" sheetId="14" r:id="rId1"/>
    <sheet name="MAR" sheetId="15" r:id="rId2"/>
    <sheet name="ABR" sheetId="16" r:id="rId3"/>
    <sheet name="MAIO" sheetId="17" r:id="rId4"/>
    <sheet name="Plan1" sheetId="1" r:id="rId5"/>
    <sheet name="Plan2" sheetId="2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D29" i="17"/>
  <c r="G29" s="1"/>
  <c r="C29"/>
  <c r="G28"/>
  <c r="F28"/>
  <c r="G27"/>
  <c r="F27"/>
  <c r="F29" s="1"/>
  <c r="D25"/>
  <c r="G25" s="1"/>
  <c r="C25"/>
  <c r="C31" s="1"/>
  <c r="G24"/>
  <c r="F24"/>
  <c r="G23"/>
  <c r="F23"/>
  <c r="E21"/>
  <c r="D21"/>
  <c r="G21" s="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6"/>
  <c r="C29"/>
  <c r="G28"/>
  <c r="F28"/>
  <c r="G27"/>
  <c r="F27"/>
  <c r="F29" s="1"/>
  <c r="D25"/>
  <c r="G25" s="1"/>
  <c r="C25"/>
  <c r="C31" s="1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5"/>
  <c r="G29" s="1"/>
  <c r="C29"/>
  <c r="G28"/>
  <c r="F28"/>
  <c r="G27"/>
  <c r="F27"/>
  <c r="F29" s="1"/>
  <c r="D25"/>
  <c r="G25" s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F10" s="1"/>
  <c r="G9"/>
  <c r="F9"/>
  <c r="G8"/>
  <c r="F8"/>
  <c r="D7"/>
  <c r="C32" s="1"/>
  <c r="C7"/>
  <c r="F7" s="1"/>
  <c r="G6"/>
  <c r="F6"/>
  <c r="G5"/>
  <c r="F5"/>
  <c r="G4"/>
  <c r="F4"/>
  <c r="D29" i="14"/>
  <c r="C29"/>
  <c r="G28"/>
  <c r="F28"/>
  <c r="G27"/>
  <c r="F27"/>
  <c r="F29" s="1"/>
  <c r="D25"/>
  <c r="G25" s="1"/>
  <c r="C25"/>
  <c r="G24"/>
  <c r="F24"/>
  <c r="G23"/>
  <c r="F23"/>
  <c r="E21"/>
  <c r="D21"/>
  <c r="C21"/>
  <c r="F21" s="1"/>
  <c r="G20"/>
  <c r="F20"/>
  <c r="G19"/>
  <c r="F19"/>
  <c r="G18"/>
  <c r="F18"/>
  <c r="G17"/>
  <c r="F17"/>
  <c r="G16"/>
  <c r="F16"/>
  <c r="G15"/>
  <c r="F15"/>
  <c r="D13"/>
  <c r="G13" s="1"/>
  <c r="C13"/>
  <c r="F13" s="1"/>
  <c r="G12"/>
  <c r="F12"/>
  <c r="G11"/>
  <c r="F11"/>
  <c r="D10"/>
  <c r="G10" s="1"/>
  <c r="C10"/>
  <c r="G9"/>
  <c r="F9"/>
  <c r="G8"/>
  <c r="F8"/>
  <c r="D7"/>
  <c r="C32" s="1"/>
  <c r="C7"/>
  <c r="F7" s="1"/>
  <c r="G6"/>
  <c r="F6"/>
  <c r="G5"/>
  <c r="F5"/>
  <c r="G4"/>
  <c r="F4"/>
  <c r="C33" i="17" l="1"/>
  <c r="G7"/>
  <c r="F25"/>
  <c r="G29" i="16"/>
  <c r="G21"/>
  <c r="F21"/>
  <c r="C33"/>
  <c r="G7"/>
  <c r="F25"/>
  <c r="C31" i="15"/>
  <c r="C33" s="1"/>
  <c r="G21"/>
  <c r="G7"/>
  <c r="F21"/>
  <c r="F25"/>
  <c r="G29" i="14"/>
  <c r="G21"/>
  <c r="C31"/>
  <c r="F10"/>
  <c r="C33"/>
  <c r="G7"/>
  <c r="F25"/>
</calcChain>
</file>

<file path=xl/sharedStrings.xml><?xml version="1.0" encoding="utf-8"?>
<sst xmlns="http://schemas.openxmlformats.org/spreadsheetml/2006/main" count="192" uniqueCount="43">
  <si>
    <t>(***) O total de cargos lotados e (+) a quantidade de servidores de outros órgãos à disposição do TCE/SC e (-) a quantidade de servidores do TCE à disposição de outros órgãos é (=) ao TOTAL DE SERVIDORES EM ATIVIDADE NO TCE/SC.</t>
  </si>
  <si>
    <t>(**) Alterado  de DAI-1 para DAI-5, pelos termos da Lei Complementar 255, de 12/01/2004, Anexos VIII e Tabela I.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</si>
  <si>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</si>
  <si>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</si>
  <si>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Computados 37 &gt; Serv. outros órgãos à disposição do TCE</t>
  </si>
  <si>
    <t>TOTAL DE CARGOS LOTADOS***</t>
  </si>
  <si>
    <t>Não computados 37 &gt; Serv. outros órgãos à disposição do TCE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</si>
  <si>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</si>
  <si>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</si>
  <si>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</si>
  <si>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</si>
  <si>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</si>
  <si>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</si>
  <si>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</si>
  <si>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</si>
  <si>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</si>
  <si>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</si>
  <si>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</si>
  <si>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</si>
  <si>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</si>
  <si>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</si>
  <si>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ATIVIDADE DE DIREÇÃO E ASSESSORIA INTERMEDIÁRIA -DAI-5**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</si>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</sst>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right" indent="2"/>
    </xf>
    <xf numFmtId="0" fontId="1" fillId="0" borderId="10" xfId="0" applyFont="1" applyBorder="1" applyAlignment="1">
      <alignment horizontal="right" indent="2"/>
    </xf>
    <xf numFmtId="2" fontId="5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7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9" xfId="0" applyFont="1" applyBorder="1" applyAlignment="1">
      <alignment horizontal="right" indent="2"/>
    </xf>
    <xf numFmtId="2" fontId="5" fillId="0" borderId="16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 indent="2"/>
    </xf>
    <xf numFmtId="49" fontId="1" fillId="0" borderId="19" xfId="0" applyNumberFormat="1" applyFont="1" applyBorder="1"/>
    <xf numFmtId="49" fontId="1" fillId="0" borderId="17" xfId="0" applyNumberFormat="1" applyFont="1" applyFill="1" applyBorder="1"/>
    <xf numFmtId="2" fontId="5" fillId="0" borderId="24" xfId="0" applyNumberFormat="1" applyFont="1" applyBorder="1" applyAlignment="1">
      <alignment vertical="center"/>
    </xf>
    <xf numFmtId="49" fontId="1" fillId="0" borderId="17" xfId="0" applyNumberFormat="1" applyFont="1" applyBorder="1"/>
    <xf numFmtId="49" fontId="1" fillId="0" borderId="10" xfId="0" applyNumberFormat="1" applyFont="1" applyBorder="1"/>
    <xf numFmtId="49" fontId="2" fillId="5" borderId="21" xfId="0" applyNumberFormat="1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49" fontId="2" fillId="6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justify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4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2" fillId="6" borderId="23" xfId="0" applyNumberFormat="1" applyFont="1" applyFill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25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I28" sqref="I28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42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41</v>
      </c>
      <c r="B2" s="83"/>
      <c r="C2" s="84" t="s">
        <v>40</v>
      </c>
      <c r="D2" s="86" t="s">
        <v>39</v>
      </c>
      <c r="E2" s="86"/>
      <c r="F2" s="84" t="s">
        <v>38</v>
      </c>
      <c r="G2" s="87" t="s">
        <v>37</v>
      </c>
    </row>
    <row r="3" spans="1:7" ht="15.75" thickBot="1">
      <c r="A3" s="29" t="s">
        <v>36</v>
      </c>
      <c r="B3" s="23" t="s">
        <v>35</v>
      </c>
      <c r="C3" s="85"/>
      <c r="D3" s="86"/>
      <c r="E3" s="86"/>
      <c r="F3" s="85"/>
      <c r="G3" s="87"/>
    </row>
    <row r="4" spans="1:7">
      <c r="A4" s="71" t="s">
        <v>34</v>
      </c>
      <c r="B4" s="22" t="s">
        <v>33</v>
      </c>
      <c r="C4" s="8">
        <v>450</v>
      </c>
      <c r="D4" s="72">
        <v>306</v>
      </c>
      <c r="E4" s="73"/>
      <c r="F4" s="8">
        <f t="shared" ref="F4:F13" si="0">C4-D4</f>
        <v>144</v>
      </c>
      <c r="G4" s="12">
        <f t="shared" ref="G4:G13" si="1">(D4/C4)*100</f>
        <v>68</v>
      </c>
    </row>
    <row r="5" spans="1:7">
      <c r="A5" s="71"/>
      <c r="B5" s="22" t="s">
        <v>32</v>
      </c>
      <c r="C5" s="8">
        <v>8</v>
      </c>
      <c r="D5" s="74">
        <v>8</v>
      </c>
      <c r="E5" s="75"/>
      <c r="F5" s="8">
        <f t="shared" si="0"/>
        <v>0</v>
      </c>
      <c r="G5" s="12">
        <f t="shared" si="1"/>
        <v>100</v>
      </c>
    </row>
    <row r="6" spans="1:7">
      <c r="A6" s="68"/>
      <c r="B6" s="18" t="s">
        <v>31</v>
      </c>
      <c r="C6" s="8">
        <v>90</v>
      </c>
      <c r="D6" s="47">
        <v>17</v>
      </c>
      <c r="E6" s="48"/>
      <c r="F6" s="8">
        <f t="shared" si="0"/>
        <v>73</v>
      </c>
      <c r="G6" s="12">
        <f t="shared" si="1"/>
        <v>18.888888888888889</v>
      </c>
    </row>
    <row r="7" spans="1:7">
      <c r="A7" s="76" t="s">
        <v>9</v>
      </c>
      <c r="B7" s="77"/>
      <c r="C7" s="10">
        <f>SUM(C4:C6)</f>
        <v>548</v>
      </c>
      <c r="D7" s="78">
        <f>SUM(D4:E6)</f>
        <v>331</v>
      </c>
      <c r="E7" s="79"/>
      <c r="F7" s="10">
        <f t="shared" si="0"/>
        <v>217</v>
      </c>
      <c r="G7" s="20">
        <f t="shared" si="1"/>
        <v>60.401459854014597</v>
      </c>
    </row>
    <row r="8" spans="1:7">
      <c r="A8" s="67" t="s">
        <v>30</v>
      </c>
      <c r="B8" s="21" t="s">
        <v>29</v>
      </c>
      <c r="C8" s="8">
        <v>5</v>
      </c>
      <c r="D8" s="69">
        <v>4</v>
      </c>
      <c r="E8" s="70"/>
      <c r="F8" s="8">
        <f t="shared" si="0"/>
        <v>1</v>
      </c>
      <c r="G8" s="12">
        <f t="shared" si="1"/>
        <v>80</v>
      </c>
    </row>
    <row r="9" spans="1:7">
      <c r="A9" s="68"/>
      <c r="B9" s="18" t="s">
        <v>28</v>
      </c>
      <c r="C9" s="8">
        <v>100</v>
      </c>
      <c r="D9" s="47">
        <v>60</v>
      </c>
      <c r="E9" s="48"/>
      <c r="F9" s="8">
        <f t="shared" si="0"/>
        <v>40</v>
      </c>
      <c r="G9" s="12">
        <f t="shared" si="1"/>
        <v>60</v>
      </c>
    </row>
    <row r="10" spans="1:7">
      <c r="A10" s="77" t="s">
        <v>9</v>
      </c>
      <c r="B10" s="80"/>
      <c r="C10" s="10">
        <f>SUM(C8:C9)</f>
        <v>105</v>
      </c>
      <c r="D10" s="78">
        <f>SUM(D8:E9)</f>
        <v>64</v>
      </c>
      <c r="E10" s="79"/>
      <c r="F10" s="10">
        <f t="shared" si="0"/>
        <v>41</v>
      </c>
      <c r="G10" s="20">
        <f t="shared" si="1"/>
        <v>60.952380952380956</v>
      </c>
    </row>
    <row r="11" spans="1:7">
      <c r="A11" s="67" t="s">
        <v>27</v>
      </c>
      <c r="B11" s="19" t="s">
        <v>26</v>
      </c>
      <c r="C11" s="8">
        <v>22</v>
      </c>
      <c r="D11" s="69">
        <v>14</v>
      </c>
      <c r="E11" s="70"/>
      <c r="F11" s="8">
        <f t="shared" si="0"/>
        <v>8</v>
      </c>
      <c r="G11" s="12">
        <f t="shared" si="1"/>
        <v>63.636363636363633</v>
      </c>
    </row>
    <row r="12" spans="1:7">
      <c r="A12" s="68"/>
      <c r="B12" s="18" t="s">
        <v>25</v>
      </c>
      <c r="C12" s="8">
        <v>15</v>
      </c>
      <c r="D12" s="47">
        <v>12</v>
      </c>
      <c r="E12" s="48"/>
      <c r="F12" s="8">
        <f t="shared" si="0"/>
        <v>3</v>
      </c>
      <c r="G12" s="12">
        <f t="shared" si="1"/>
        <v>80</v>
      </c>
    </row>
    <row r="13" spans="1:7" ht="15.75" thickBot="1">
      <c r="A13" s="49" t="s">
        <v>9</v>
      </c>
      <c r="B13" s="50"/>
      <c r="C13" s="17">
        <f>SUM(C11:C12)</f>
        <v>37</v>
      </c>
      <c r="D13" s="63">
        <f>SUM(D11:E12)</f>
        <v>26</v>
      </c>
      <c r="E13" s="64"/>
      <c r="F13" s="10">
        <f t="shared" si="0"/>
        <v>11</v>
      </c>
      <c r="G13" s="16">
        <f t="shared" si="1"/>
        <v>70.270270270270274</v>
      </c>
    </row>
    <row r="14" spans="1:7" ht="23.25" thickBot="1">
      <c r="A14" s="65" t="s">
        <v>24</v>
      </c>
      <c r="B14" s="66"/>
      <c r="C14" s="66"/>
      <c r="D14" s="30" t="s">
        <v>23</v>
      </c>
      <c r="E14" s="24" t="s">
        <v>22</v>
      </c>
      <c r="F14" s="25"/>
      <c r="G14" s="26"/>
    </row>
    <row r="15" spans="1:7">
      <c r="A15" s="54" t="s">
        <v>21</v>
      </c>
      <c r="B15" s="62"/>
      <c r="C15" s="8">
        <v>15</v>
      </c>
      <c r="D15" s="8">
        <v>15</v>
      </c>
      <c r="E15" s="8">
        <v>0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54" t="s">
        <v>20</v>
      </c>
      <c r="B16" s="62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54" t="s">
        <v>19</v>
      </c>
      <c r="B17" s="62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54" t="s">
        <v>18</v>
      </c>
      <c r="B18" s="62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54" t="s">
        <v>17</v>
      </c>
      <c r="B19" s="62"/>
      <c r="C19" s="8">
        <v>19</v>
      </c>
      <c r="D19" s="8">
        <v>4</v>
      </c>
      <c r="E19" s="8">
        <v>15</v>
      </c>
      <c r="F19" s="8">
        <f t="shared" si="2"/>
        <v>0</v>
      </c>
      <c r="G19" s="12">
        <f t="shared" si="3"/>
        <v>100</v>
      </c>
    </row>
    <row r="20" spans="1:10">
      <c r="A20" s="45" t="s">
        <v>16</v>
      </c>
      <c r="B20" s="46"/>
      <c r="C20" s="8">
        <v>28</v>
      </c>
      <c r="D20" s="8">
        <v>2</v>
      </c>
      <c r="E20" s="8">
        <v>26</v>
      </c>
      <c r="F20" s="8">
        <f t="shared" si="2"/>
        <v>0</v>
      </c>
      <c r="G20" s="12">
        <f t="shared" si="3"/>
        <v>100</v>
      </c>
    </row>
    <row r="21" spans="1:10" ht="15.75" thickBot="1">
      <c r="A21" s="49" t="s">
        <v>9</v>
      </c>
      <c r="B21" s="50"/>
      <c r="C21" s="11">
        <f>SUM(C15:C20)</f>
        <v>87</v>
      </c>
      <c r="D21" s="11">
        <f>SUM(D15:D20)</f>
        <v>43</v>
      </c>
      <c r="E21" s="11">
        <f>SUM(E15:E20)</f>
        <v>44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53" t="s">
        <v>15</v>
      </c>
      <c r="B22" s="53"/>
      <c r="C22" s="53"/>
      <c r="D22" s="53"/>
      <c r="E22" s="53"/>
      <c r="F22" s="53"/>
      <c r="G22" s="53"/>
      <c r="J22" s="28"/>
    </row>
    <row r="23" spans="1:10">
      <c r="A23" s="54" t="s">
        <v>14</v>
      </c>
      <c r="B23" s="62"/>
      <c r="C23" s="8">
        <v>7</v>
      </c>
      <c r="D23" s="55">
        <v>7</v>
      </c>
      <c r="E23" s="56"/>
      <c r="F23" s="8">
        <f>C23-D23</f>
        <v>0</v>
      </c>
      <c r="G23" s="12">
        <f t="shared" si="3"/>
        <v>100</v>
      </c>
    </row>
    <row r="24" spans="1:10">
      <c r="A24" s="45" t="s">
        <v>13</v>
      </c>
      <c r="B24" s="46"/>
      <c r="C24" s="13">
        <v>5</v>
      </c>
      <c r="D24" s="47">
        <v>3</v>
      </c>
      <c r="E24" s="48"/>
      <c r="F24" s="8">
        <f>C24-D24</f>
        <v>2</v>
      </c>
      <c r="G24" s="12">
        <f>((D24+E24)/C24)*100</f>
        <v>60</v>
      </c>
    </row>
    <row r="25" spans="1:10" ht="15.75" thickBot="1">
      <c r="A25" s="49" t="s">
        <v>9</v>
      </c>
      <c r="B25" s="50"/>
      <c r="C25" s="11">
        <f>SUM(C22:C24)</f>
        <v>12</v>
      </c>
      <c r="D25" s="51">
        <f>SUM(D23:E24)</f>
        <v>10</v>
      </c>
      <c r="E25" s="5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53" t="s">
        <v>12</v>
      </c>
      <c r="B26" s="53"/>
      <c r="C26" s="53"/>
      <c r="D26" s="53"/>
      <c r="E26" s="53"/>
      <c r="F26" s="53"/>
      <c r="G26" s="53"/>
    </row>
    <row r="27" spans="1:10">
      <c r="A27" s="54" t="s">
        <v>11</v>
      </c>
      <c r="B27" s="54"/>
      <c r="C27" s="8">
        <v>11</v>
      </c>
      <c r="D27" s="55">
        <v>11</v>
      </c>
      <c r="E27" s="56"/>
      <c r="F27" s="8">
        <f>C27-D27</f>
        <v>0</v>
      </c>
      <c r="G27" s="12">
        <f t="shared" ref="G27:G28" si="4">((D27+E27)/C27)*100</f>
        <v>100</v>
      </c>
    </row>
    <row r="28" spans="1:10">
      <c r="A28" s="45" t="s">
        <v>10</v>
      </c>
      <c r="B28" s="45"/>
      <c r="C28" s="8">
        <v>37</v>
      </c>
      <c r="D28" s="47">
        <v>37</v>
      </c>
      <c r="E28" s="48"/>
      <c r="F28" s="8">
        <f>C28-D28</f>
        <v>0</v>
      </c>
      <c r="G28" s="12">
        <f t="shared" si="4"/>
        <v>100</v>
      </c>
    </row>
    <row r="29" spans="1:10" ht="15.75" thickBot="1">
      <c r="A29" s="57" t="s">
        <v>9</v>
      </c>
      <c r="B29" s="58"/>
      <c r="C29" s="7">
        <f>SUM(C26:C28)</f>
        <v>48</v>
      </c>
      <c r="D29" s="59">
        <f>SUM(D27:E28)</f>
        <v>48</v>
      </c>
      <c r="E29" s="60"/>
      <c r="F29" s="7">
        <f>SUM(F26:F28)</f>
        <v>0</v>
      </c>
      <c r="G29" s="6">
        <f>(D29/C29)*100</f>
        <v>100</v>
      </c>
    </row>
    <row r="30" spans="1:10" ht="18.75" customHeight="1" thickBot="1">
      <c r="A30" s="61" t="s">
        <v>8</v>
      </c>
      <c r="B30" s="61"/>
      <c r="C30" s="61"/>
      <c r="D30" s="61"/>
      <c r="E30" s="61"/>
      <c r="F30" s="61"/>
      <c r="G30" s="61"/>
    </row>
    <row r="31" spans="1:10" s="5" customFormat="1" ht="15.75">
      <c r="A31" s="44" t="s">
        <v>7</v>
      </c>
      <c r="B31" s="39"/>
      <c r="C31" s="4">
        <f>SUM(C25,C21,C13,C10,C7)</f>
        <v>789</v>
      </c>
      <c r="D31" s="40" t="s">
        <v>6</v>
      </c>
      <c r="E31" s="40"/>
      <c r="F31" s="40"/>
      <c r="G31" s="41"/>
    </row>
    <row r="32" spans="1:10" ht="15.75" customHeight="1">
      <c r="A32" s="38" t="s">
        <v>5</v>
      </c>
      <c r="B32" s="39"/>
      <c r="C32" s="4">
        <f>D7+D10+D13+D21+D25+C28</f>
        <v>511</v>
      </c>
      <c r="D32" s="40" t="s">
        <v>4</v>
      </c>
      <c r="E32" s="40"/>
      <c r="F32" s="40"/>
      <c r="G32" s="41"/>
    </row>
    <row r="33" spans="1:7" ht="15.75">
      <c r="A33" s="38" t="s">
        <v>3</v>
      </c>
      <c r="B33" s="39"/>
      <c r="C33" s="4">
        <f>C31-C32</f>
        <v>278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43" t="s">
        <v>1</v>
      </c>
      <c r="B35" s="43"/>
      <c r="C35" s="43"/>
      <c r="D35" s="43"/>
      <c r="E35" s="43"/>
      <c r="F35" s="43"/>
      <c r="G35" s="43"/>
    </row>
    <row r="36" spans="1:7" ht="24.75" customHeight="1">
      <c r="A36" s="37" t="s">
        <v>0</v>
      </c>
      <c r="B36" s="37"/>
      <c r="C36" s="37"/>
      <c r="D36" s="37"/>
      <c r="E36" s="37"/>
      <c r="F36" s="37"/>
      <c r="G36" s="37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E16" sqref="E16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42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41</v>
      </c>
      <c r="B2" s="83"/>
      <c r="C2" s="84" t="s">
        <v>40</v>
      </c>
      <c r="D2" s="86" t="s">
        <v>39</v>
      </c>
      <c r="E2" s="86"/>
      <c r="F2" s="84" t="s">
        <v>38</v>
      </c>
      <c r="G2" s="87" t="s">
        <v>37</v>
      </c>
    </row>
    <row r="3" spans="1:7" ht="15.75" thickBot="1">
      <c r="A3" s="31" t="s">
        <v>36</v>
      </c>
      <c r="B3" s="23" t="s">
        <v>35</v>
      </c>
      <c r="C3" s="85"/>
      <c r="D3" s="86"/>
      <c r="E3" s="86"/>
      <c r="F3" s="85"/>
      <c r="G3" s="87"/>
    </row>
    <row r="4" spans="1:7">
      <c r="A4" s="71" t="s">
        <v>34</v>
      </c>
      <c r="B4" s="22" t="s">
        <v>33</v>
      </c>
      <c r="C4" s="8">
        <v>450</v>
      </c>
      <c r="D4" s="72">
        <v>304</v>
      </c>
      <c r="E4" s="73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71"/>
      <c r="B5" s="22" t="s">
        <v>32</v>
      </c>
      <c r="C5" s="8">
        <v>8</v>
      </c>
      <c r="D5" s="74">
        <v>8</v>
      </c>
      <c r="E5" s="75"/>
      <c r="F5" s="8">
        <f t="shared" si="0"/>
        <v>0</v>
      </c>
      <c r="G5" s="12">
        <f t="shared" si="1"/>
        <v>100</v>
      </c>
    </row>
    <row r="6" spans="1:7">
      <c r="A6" s="68"/>
      <c r="B6" s="18" t="s">
        <v>31</v>
      </c>
      <c r="C6" s="8">
        <v>90</v>
      </c>
      <c r="D6" s="47">
        <v>17</v>
      </c>
      <c r="E6" s="48"/>
      <c r="F6" s="8">
        <f t="shared" si="0"/>
        <v>73</v>
      </c>
      <c r="G6" s="12">
        <f t="shared" si="1"/>
        <v>18.888888888888889</v>
      </c>
    </row>
    <row r="7" spans="1:7">
      <c r="A7" s="76" t="s">
        <v>9</v>
      </c>
      <c r="B7" s="77"/>
      <c r="C7" s="10">
        <f>SUM(C4:C6)</f>
        <v>548</v>
      </c>
      <c r="D7" s="78">
        <f>SUM(D4:E6)</f>
        <v>329</v>
      </c>
      <c r="E7" s="79"/>
      <c r="F7" s="10">
        <f t="shared" si="0"/>
        <v>219</v>
      </c>
      <c r="G7" s="20">
        <f t="shared" si="1"/>
        <v>60.036496350364963</v>
      </c>
    </row>
    <row r="8" spans="1:7">
      <c r="A8" s="67" t="s">
        <v>30</v>
      </c>
      <c r="B8" s="21" t="s">
        <v>29</v>
      </c>
      <c r="C8" s="8">
        <v>5</v>
      </c>
      <c r="D8" s="69">
        <v>4</v>
      </c>
      <c r="E8" s="70"/>
      <c r="F8" s="8">
        <f t="shared" si="0"/>
        <v>1</v>
      </c>
      <c r="G8" s="12">
        <f t="shared" si="1"/>
        <v>80</v>
      </c>
    </row>
    <row r="9" spans="1:7">
      <c r="A9" s="68"/>
      <c r="B9" s="18" t="s">
        <v>28</v>
      </c>
      <c r="C9" s="8">
        <v>100</v>
      </c>
      <c r="D9" s="47">
        <v>60</v>
      </c>
      <c r="E9" s="48"/>
      <c r="F9" s="8">
        <f t="shared" si="0"/>
        <v>40</v>
      </c>
      <c r="G9" s="12">
        <f t="shared" si="1"/>
        <v>60</v>
      </c>
    </row>
    <row r="10" spans="1:7">
      <c r="A10" s="77" t="s">
        <v>9</v>
      </c>
      <c r="B10" s="80"/>
      <c r="C10" s="10">
        <f>SUM(C8:C9)</f>
        <v>105</v>
      </c>
      <c r="D10" s="78">
        <f>SUM(D8:E9)</f>
        <v>64</v>
      </c>
      <c r="E10" s="79"/>
      <c r="F10" s="10">
        <f t="shared" si="0"/>
        <v>41</v>
      </c>
      <c r="G10" s="20">
        <f t="shared" si="1"/>
        <v>60.952380952380956</v>
      </c>
    </row>
    <row r="11" spans="1:7">
      <c r="A11" s="67" t="s">
        <v>27</v>
      </c>
      <c r="B11" s="19" t="s">
        <v>26</v>
      </c>
      <c r="C11" s="8">
        <v>22</v>
      </c>
      <c r="D11" s="69">
        <v>14</v>
      </c>
      <c r="E11" s="70"/>
      <c r="F11" s="8">
        <f t="shared" si="0"/>
        <v>8</v>
      </c>
      <c r="G11" s="12">
        <f t="shared" si="1"/>
        <v>63.636363636363633</v>
      </c>
    </row>
    <row r="12" spans="1:7">
      <c r="A12" s="68"/>
      <c r="B12" s="18" t="s">
        <v>25</v>
      </c>
      <c r="C12" s="8">
        <v>15</v>
      </c>
      <c r="D12" s="47">
        <v>12</v>
      </c>
      <c r="E12" s="48"/>
      <c r="F12" s="8">
        <f t="shared" si="0"/>
        <v>3</v>
      </c>
      <c r="G12" s="12">
        <f t="shared" si="1"/>
        <v>80</v>
      </c>
    </row>
    <row r="13" spans="1:7" ht="15.75" thickBot="1">
      <c r="A13" s="49" t="s">
        <v>9</v>
      </c>
      <c r="B13" s="50"/>
      <c r="C13" s="17">
        <f>SUM(C11:C12)</f>
        <v>37</v>
      </c>
      <c r="D13" s="63">
        <f>SUM(D11:E12)</f>
        <v>26</v>
      </c>
      <c r="E13" s="64"/>
      <c r="F13" s="10">
        <f t="shared" si="0"/>
        <v>11</v>
      </c>
      <c r="G13" s="16">
        <f t="shared" si="1"/>
        <v>70.270270270270274</v>
      </c>
    </row>
    <row r="14" spans="1:7" ht="23.25" thickBot="1">
      <c r="A14" s="65" t="s">
        <v>24</v>
      </c>
      <c r="B14" s="66"/>
      <c r="C14" s="66"/>
      <c r="D14" s="32" t="s">
        <v>23</v>
      </c>
      <c r="E14" s="24" t="s">
        <v>22</v>
      </c>
      <c r="F14" s="25"/>
      <c r="G14" s="26"/>
    </row>
    <row r="15" spans="1:7">
      <c r="A15" s="54" t="s">
        <v>21</v>
      </c>
      <c r="B15" s="62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54" t="s">
        <v>20</v>
      </c>
      <c r="B16" s="62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54" t="s">
        <v>19</v>
      </c>
      <c r="B17" s="62"/>
      <c r="C17" s="8">
        <v>11</v>
      </c>
      <c r="D17" s="8">
        <v>10</v>
      </c>
      <c r="E17" s="8">
        <v>1</v>
      </c>
      <c r="F17" s="8">
        <f t="shared" si="2"/>
        <v>0</v>
      </c>
      <c r="G17" s="12">
        <f t="shared" si="3"/>
        <v>100</v>
      </c>
    </row>
    <row r="18" spans="1:10">
      <c r="A18" s="54" t="s">
        <v>18</v>
      </c>
      <c r="B18" s="62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54" t="s">
        <v>17</v>
      </c>
      <c r="B19" s="62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45" t="s">
        <v>16</v>
      </c>
      <c r="B20" s="46"/>
      <c r="C20" s="8">
        <v>31</v>
      </c>
      <c r="D20" s="8">
        <v>2</v>
      </c>
      <c r="E20" s="8">
        <v>29</v>
      </c>
      <c r="F20" s="8">
        <f t="shared" si="2"/>
        <v>0</v>
      </c>
      <c r="G20" s="12">
        <f t="shared" si="3"/>
        <v>100</v>
      </c>
    </row>
    <row r="21" spans="1:10" ht="15.75" thickBot="1">
      <c r="A21" s="49" t="s">
        <v>9</v>
      </c>
      <c r="B21" s="50"/>
      <c r="C21" s="11">
        <f>SUM(C15:C20)</f>
        <v>95</v>
      </c>
      <c r="D21" s="11">
        <f>SUM(D15:D20)</f>
        <v>46</v>
      </c>
      <c r="E21" s="11">
        <f>SUM(E15:E20)</f>
        <v>49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53" t="s">
        <v>15</v>
      </c>
      <c r="B22" s="53"/>
      <c r="C22" s="53"/>
      <c r="D22" s="53"/>
      <c r="E22" s="53"/>
      <c r="F22" s="53"/>
      <c r="G22" s="53"/>
      <c r="J22" s="28"/>
    </row>
    <row r="23" spans="1:10">
      <c r="A23" s="54" t="s">
        <v>14</v>
      </c>
      <c r="B23" s="62"/>
      <c r="C23" s="8">
        <v>7</v>
      </c>
      <c r="D23" s="55">
        <v>7</v>
      </c>
      <c r="E23" s="56"/>
      <c r="F23" s="8">
        <f>C23-D23</f>
        <v>0</v>
      </c>
      <c r="G23" s="12">
        <f t="shared" si="3"/>
        <v>100</v>
      </c>
    </row>
    <row r="24" spans="1:10">
      <c r="A24" s="45" t="s">
        <v>13</v>
      </c>
      <c r="B24" s="46"/>
      <c r="C24" s="13">
        <v>5</v>
      </c>
      <c r="D24" s="47">
        <v>3</v>
      </c>
      <c r="E24" s="48"/>
      <c r="F24" s="8">
        <f>C24-D24</f>
        <v>2</v>
      </c>
      <c r="G24" s="12">
        <f>((D24+E24)/C24)*100</f>
        <v>60</v>
      </c>
    </row>
    <row r="25" spans="1:10" ht="15.75" thickBot="1">
      <c r="A25" s="49" t="s">
        <v>9</v>
      </c>
      <c r="B25" s="50"/>
      <c r="C25" s="11">
        <f>SUM(C22:C24)</f>
        <v>12</v>
      </c>
      <c r="D25" s="51">
        <f>SUM(D23:E24)</f>
        <v>10</v>
      </c>
      <c r="E25" s="5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53" t="s">
        <v>12</v>
      </c>
      <c r="B26" s="53"/>
      <c r="C26" s="53"/>
      <c r="D26" s="53"/>
      <c r="E26" s="53"/>
      <c r="F26" s="53"/>
      <c r="G26" s="53"/>
    </row>
    <row r="27" spans="1:10">
      <c r="A27" s="54" t="s">
        <v>11</v>
      </c>
      <c r="B27" s="54"/>
      <c r="C27" s="8">
        <v>11</v>
      </c>
      <c r="D27" s="55">
        <v>11</v>
      </c>
      <c r="E27" s="56"/>
      <c r="F27" s="8">
        <f>C27-D27</f>
        <v>0</v>
      </c>
      <c r="G27" s="12">
        <f t="shared" ref="G27:G28" si="4">((D27+E27)/C27)*100</f>
        <v>100</v>
      </c>
    </row>
    <row r="28" spans="1:10">
      <c r="A28" s="45" t="s">
        <v>10</v>
      </c>
      <c r="B28" s="45"/>
      <c r="C28" s="8">
        <v>37</v>
      </c>
      <c r="D28" s="47">
        <v>37</v>
      </c>
      <c r="E28" s="48"/>
      <c r="F28" s="8">
        <f>C28-D28</f>
        <v>0</v>
      </c>
      <c r="G28" s="12">
        <f t="shared" si="4"/>
        <v>100</v>
      </c>
    </row>
    <row r="29" spans="1:10" ht="15.75" thickBot="1">
      <c r="A29" s="57" t="s">
        <v>9</v>
      </c>
      <c r="B29" s="58"/>
      <c r="C29" s="7">
        <f>SUM(C26:C28)</f>
        <v>48</v>
      </c>
      <c r="D29" s="59">
        <f>SUM(D27:E28)</f>
        <v>48</v>
      </c>
      <c r="E29" s="60"/>
      <c r="F29" s="7">
        <f>SUM(F26:F28)</f>
        <v>0</v>
      </c>
      <c r="G29" s="6">
        <f>(D29/C29)*100</f>
        <v>100</v>
      </c>
    </row>
    <row r="30" spans="1:10" ht="18.75" customHeight="1" thickBot="1">
      <c r="A30" s="61" t="s">
        <v>8</v>
      </c>
      <c r="B30" s="61"/>
      <c r="C30" s="61"/>
      <c r="D30" s="61"/>
      <c r="E30" s="61"/>
      <c r="F30" s="61"/>
      <c r="G30" s="61"/>
    </row>
    <row r="31" spans="1:10" s="5" customFormat="1" ht="15.75">
      <c r="A31" s="44" t="s">
        <v>7</v>
      </c>
      <c r="B31" s="39"/>
      <c r="C31" s="4">
        <f>SUM(C25,C21,C13,C10,C7)</f>
        <v>797</v>
      </c>
      <c r="D31" s="40" t="s">
        <v>6</v>
      </c>
      <c r="E31" s="40"/>
      <c r="F31" s="40"/>
      <c r="G31" s="41"/>
    </row>
    <row r="32" spans="1:10" ht="15.75" customHeight="1">
      <c r="A32" s="38" t="s">
        <v>5</v>
      </c>
      <c r="B32" s="39"/>
      <c r="C32" s="4">
        <f>D7+D10+D13+D21+D25+C28</f>
        <v>512</v>
      </c>
      <c r="D32" s="40" t="s">
        <v>4</v>
      </c>
      <c r="E32" s="40"/>
      <c r="F32" s="40"/>
      <c r="G32" s="41"/>
    </row>
    <row r="33" spans="1:7" ht="15.75">
      <c r="A33" s="38" t="s">
        <v>3</v>
      </c>
      <c r="B33" s="39"/>
      <c r="C33" s="4">
        <f>C31-C32</f>
        <v>285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43" t="s">
        <v>1</v>
      </c>
      <c r="B35" s="43"/>
      <c r="C35" s="43"/>
      <c r="D35" s="43"/>
      <c r="E35" s="43"/>
      <c r="F35" s="43"/>
      <c r="G35" s="43"/>
    </row>
    <row r="36" spans="1:7" ht="24.75" customHeight="1">
      <c r="A36" s="37" t="s">
        <v>0</v>
      </c>
      <c r="B36" s="37"/>
      <c r="C36" s="37"/>
      <c r="D36" s="37"/>
      <c r="E36" s="37"/>
      <c r="F36" s="37"/>
      <c r="G36" s="37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opLeftCell="A7" workbookViewId="0">
      <selection activeCell="I32" sqref="I32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42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41</v>
      </c>
      <c r="B2" s="83"/>
      <c r="C2" s="84" t="s">
        <v>40</v>
      </c>
      <c r="D2" s="86" t="s">
        <v>39</v>
      </c>
      <c r="E2" s="86"/>
      <c r="F2" s="84" t="s">
        <v>38</v>
      </c>
      <c r="G2" s="87" t="s">
        <v>37</v>
      </c>
    </row>
    <row r="3" spans="1:7" ht="15.75" thickBot="1">
      <c r="A3" s="34" t="s">
        <v>36</v>
      </c>
      <c r="B3" s="23" t="s">
        <v>35</v>
      </c>
      <c r="C3" s="85"/>
      <c r="D3" s="86"/>
      <c r="E3" s="86"/>
      <c r="F3" s="85"/>
      <c r="G3" s="87"/>
    </row>
    <row r="4" spans="1:7">
      <c r="A4" s="71" t="s">
        <v>34</v>
      </c>
      <c r="B4" s="22" t="s">
        <v>33</v>
      </c>
      <c r="C4" s="8">
        <v>450</v>
      </c>
      <c r="D4" s="72">
        <v>304</v>
      </c>
      <c r="E4" s="73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71"/>
      <c r="B5" s="22" t="s">
        <v>32</v>
      </c>
      <c r="C5" s="8">
        <v>8</v>
      </c>
      <c r="D5" s="74">
        <v>8</v>
      </c>
      <c r="E5" s="75"/>
      <c r="F5" s="8">
        <f t="shared" si="0"/>
        <v>0</v>
      </c>
      <c r="G5" s="12">
        <f t="shared" si="1"/>
        <v>100</v>
      </c>
    </row>
    <row r="6" spans="1:7">
      <c r="A6" s="68"/>
      <c r="B6" s="18" t="s">
        <v>31</v>
      </c>
      <c r="C6" s="8">
        <v>90</v>
      </c>
      <c r="D6" s="47">
        <v>17</v>
      </c>
      <c r="E6" s="48"/>
      <c r="F6" s="8">
        <f t="shared" si="0"/>
        <v>73</v>
      </c>
      <c r="G6" s="12">
        <f t="shared" si="1"/>
        <v>18.888888888888889</v>
      </c>
    </row>
    <row r="7" spans="1:7">
      <c r="A7" s="76" t="s">
        <v>9</v>
      </c>
      <c r="B7" s="77"/>
      <c r="C7" s="10">
        <f>SUM(C4:C6)</f>
        <v>548</v>
      </c>
      <c r="D7" s="78">
        <f>SUM(D4:E6)</f>
        <v>329</v>
      </c>
      <c r="E7" s="79"/>
      <c r="F7" s="10">
        <f t="shared" si="0"/>
        <v>219</v>
      </c>
      <c r="G7" s="20">
        <f t="shared" si="1"/>
        <v>60.036496350364963</v>
      </c>
    </row>
    <row r="8" spans="1:7">
      <c r="A8" s="67" t="s">
        <v>30</v>
      </c>
      <c r="B8" s="21" t="s">
        <v>29</v>
      </c>
      <c r="C8" s="8">
        <v>5</v>
      </c>
      <c r="D8" s="69">
        <v>4</v>
      </c>
      <c r="E8" s="70"/>
      <c r="F8" s="8">
        <f t="shared" si="0"/>
        <v>1</v>
      </c>
      <c r="G8" s="12">
        <f t="shared" si="1"/>
        <v>80</v>
      </c>
    </row>
    <row r="9" spans="1:7">
      <c r="A9" s="68"/>
      <c r="B9" s="18" t="s">
        <v>28</v>
      </c>
      <c r="C9" s="8">
        <v>100</v>
      </c>
      <c r="D9" s="47">
        <v>60</v>
      </c>
      <c r="E9" s="48"/>
      <c r="F9" s="8">
        <f t="shared" si="0"/>
        <v>40</v>
      </c>
      <c r="G9" s="12">
        <f t="shared" si="1"/>
        <v>60</v>
      </c>
    </row>
    <row r="10" spans="1:7">
      <c r="A10" s="77" t="s">
        <v>9</v>
      </c>
      <c r="B10" s="80"/>
      <c r="C10" s="10">
        <f>SUM(C8:C9)</f>
        <v>105</v>
      </c>
      <c r="D10" s="78">
        <f>SUM(D8:E9)</f>
        <v>64</v>
      </c>
      <c r="E10" s="79"/>
      <c r="F10" s="10">
        <f t="shared" si="0"/>
        <v>41</v>
      </c>
      <c r="G10" s="20">
        <f t="shared" si="1"/>
        <v>60.952380952380956</v>
      </c>
    </row>
    <row r="11" spans="1:7">
      <c r="A11" s="67" t="s">
        <v>27</v>
      </c>
      <c r="B11" s="19" t="s">
        <v>26</v>
      </c>
      <c r="C11" s="8">
        <v>22</v>
      </c>
      <c r="D11" s="69">
        <v>14</v>
      </c>
      <c r="E11" s="70"/>
      <c r="F11" s="8">
        <f t="shared" si="0"/>
        <v>8</v>
      </c>
      <c r="G11" s="12">
        <f t="shared" si="1"/>
        <v>63.636363636363633</v>
      </c>
    </row>
    <row r="12" spans="1:7">
      <c r="A12" s="68"/>
      <c r="B12" s="18" t="s">
        <v>25</v>
      </c>
      <c r="C12" s="8">
        <v>15</v>
      </c>
      <c r="D12" s="47">
        <v>12</v>
      </c>
      <c r="E12" s="48"/>
      <c r="F12" s="8">
        <f t="shared" si="0"/>
        <v>3</v>
      </c>
      <c r="G12" s="12">
        <f t="shared" si="1"/>
        <v>80</v>
      </c>
    </row>
    <row r="13" spans="1:7" ht="15.75" thickBot="1">
      <c r="A13" s="49" t="s">
        <v>9</v>
      </c>
      <c r="B13" s="50"/>
      <c r="C13" s="17">
        <f>SUM(C11:C12)</f>
        <v>37</v>
      </c>
      <c r="D13" s="63">
        <f>SUM(D11:E12)</f>
        <v>26</v>
      </c>
      <c r="E13" s="64"/>
      <c r="F13" s="10">
        <f t="shared" si="0"/>
        <v>11</v>
      </c>
      <c r="G13" s="16">
        <f t="shared" si="1"/>
        <v>70.270270270270274</v>
      </c>
    </row>
    <row r="14" spans="1:7" ht="23.25" thickBot="1">
      <c r="A14" s="65" t="s">
        <v>24</v>
      </c>
      <c r="B14" s="66"/>
      <c r="C14" s="66"/>
      <c r="D14" s="33" t="s">
        <v>23</v>
      </c>
      <c r="E14" s="24" t="s">
        <v>22</v>
      </c>
      <c r="F14" s="25"/>
      <c r="G14" s="26"/>
    </row>
    <row r="15" spans="1:7">
      <c r="A15" s="54" t="s">
        <v>21</v>
      </c>
      <c r="B15" s="62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54" t="s">
        <v>20</v>
      </c>
      <c r="B16" s="62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54" t="s">
        <v>19</v>
      </c>
      <c r="B17" s="62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54" t="s">
        <v>18</v>
      </c>
      <c r="B18" s="62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54" t="s">
        <v>17</v>
      </c>
      <c r="B19" s="62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45" t="s">
        <v>16</v>
      </c>
      <c r="B20" s="46"/>
      <c r="C20" s="8">
        <v>31</v>
      </c>
      <c r="D20" s="8">
        <v>4</v>
      </c>
      <c r="E20" s="8">
        <v>27</v>
      </c>
      <c r="F20" s="8">
        <f t="shared" si="2"/>
        <v>0</v>
      </c>
      <c r="G20" s="12">
        <f t="shared" si="3"/>
        <v>100</v>
      </c>
    </row>
    <row r="21" spans="1:10" ht="15.75" thickBot="1">
      <c r="A21" s="49" t="s">
        <v>9</v>
      </c>
      <c r="B21" s="50"/>
      <c r="C21" s="11">
        <f>SUM(C15:C20)</f>
        <v>95</v>
      </c>
      <c r="D21" s="11">
        <f>SUM(D15:D20)</f>
        <v>47</v>
      </c>
      <c r="E21" s="11">
        <f>SUM(E15:E20)</f>
        <v>48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53" t="s">
        <v>15</v>
      </c>
      <c r="B22" s="53"/>
      <c r="C22" s="53"/>
      <c r="D22" s="53"/>
      <c r="E22" s="53"/>
      <c r="F22" s="53"/>
      <c r="G22" s="53"/>
      <c r="J22" s="28"/>
    </row>
    <row r="23" spans="1:10">
      <c r="A23" s="54" t="s">
        <v>14</v>
      </c>
      <c r="B23" s="62"/>
      <c r="C23" s="8">
        <v>7</v>
      </c>
      <c r="D23" s="55">
        <v>7</v>
      </c>
      <c r="E23" s="56"/>
      <c r="F23" s="8">
        <f>C23-D23</f>
        <v>0</v>
      </c>
      <c r="G23" s="12">
        <f t="shared" si="3"/>
        <v>100</v>
      </c>
    </row>
    <row r="24" spans="1:10">
      <c r="A24" s="45" t="s">
        <v>13</v>
      </c>
      <c r="B24" s="46"/>
      <c r="C24" s="13">
        <v>5</v>
      </c>
      <c r="D24" s="47">
        <v>3</v>
      </c>
      <c r="E24" s="48"/>
      <c r="F24" s="8">
        <f>C24-D24</f>
        <v>2</v>
      </c>
      <c r="G24" s="12">
        <f>((D24+E24)/C24)*100</f>
        <v>60</v>
      </c>
    </row>
    <row r="25" spans="1:10" ht="15.75" thickBot="1">
      <c r="A25" s="49" t="s">
        <v>9</v>
      </c>
      <c r="B25" s="50"/>
      <c r="C25" s="11">
        <f>SUM(C22:C24)</f>
        <v>12</v>
      </c>
      <c r="D25" s="51">
        <f>SUM(D23:E24)</f>
        <v>10</v>
      </c>
      <c r="E25" s="5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53" t="s">
        <v>12</v>
      </c>
      <c r="B26" s="53"/>
      <c r="C26" s="53"/>
      <c r="D26" s="53"/>
      <c r="E26" s="53"/>
      <c r="F26" s="53"/>
      <c r="G26" s="53"/>
    </row>
    <row r="27" spans="1:10">
      <c r="A27" s="54" t="s">
        <v>11</v>
      </c>
      <c r="B27" s="54"/>
      <c r="C27" s="8">
        <v>11</v>
      </c>
      <c r="D27" s="55">
        <v>11</v>
      </c>
      <c r="E27" s="56"/>
      <c r="F27" s="8">
        <f>C27-D27</f>
        <v>0</v>
      </c>
      <c r="G27" s="12">
        <f t="shared" ref="G27:G28" si="4">((D27+E27)/C27)*100</f>
        <v>100</v>
      </c>
    </row>
    <row r="28" spans="1:10">
      <c r="A28" s="45" t="s">
        <v>10</v>
      </c>
      <c r="B28" s="45"/>
      <c r="C28" s="8">
        <v>38</v>
      </c>
      <c r="D28" s="47">
        <v>38</v>
      </c>
      <c r="E28" s="48"/>
      <c r="F28" s="8">
        <f>C28-D28</f>
        <v>0</v>
      </c>
      <c r="G28" s="12">
        <f t="shared" si="4"/>
        <v>100</v>
      </c>
    </row>
    <row r="29" spans="1:10" ht="15.75" thickBot="1">
      <c r="A29" s="57" t="s">
        <v>9</v>
      </c>
      <c r="B29" s="58"/>
      <c r="C29" s="7">
        <f>SUM(C26:C28)</f>
        <v>49</v>
      </c>
      <c r="D29" s="59">
        <f>SUM(D27:E28)</f>
        <v>49</v>
      </c>
      <c r="E29" s="60"/>
      <c r="F29" s="7">
        <f>SUM(F26:F28)</f>
        <v>0</v>
      </c>
      <c r="G29" s="6">
        <f>(D29/C29)*100</f>
        <v>100</v>
      </c>
    </row>
    <row r="30" spans="1:10" ht="18.75" customHeight="1" thickBot="1">
      <c r="A30" s="61" t="s">
        <v>8</v>
      </c>
      <c r="B30" s="61"/>
      <c r="C30" s="61"/>
      <c r="D30" s="61"/>
      <c r="E30" s="61"/>
      <c r="F30" s="61"/>
      <c r="G30" s="61"/>
    </row>
    <row r="31" spans="1:10" s="5" customFormat="1" ht="15.75">
      <c r="A31" s="44" t="s">
        <v>7</v>
      </c>
      <c r="B31" s="39"/>
      <c r="C31" s="4">
        <f>SUM(C25,C21,C13,C10,C7)</f>
        <v>797</v>
      </c>
      <c r="D31" s="40" t="s">
        <v>6</v>
      </c>
      <c r="E31" s="40"/>
      <c r="F31" s="40"/>
      <c r="G31" s="41"/>
    </row>
    <row r="32" spans="1:10" ht="15.75" customHeight="1">
      <c r="A32" s="38" t="s">
        <v>5</v>
      </c>
      <c r="B32" s="39"/>
      <c r="C32" s="4">
        <f>D7+D10+D13+D21+D25+C28</f>
        <v>514</v>
      </c>
      <c r="D32" s="40" t="s">
        <v>4</v>
      </c>
      <c r="E32" s="40"/>
      <c r="F32" s="40"/>
      <c r="G32" s="41"/>
    </row>
    <row r="33" spans="1:7" ht="15.75">
      <c r="A33" s="38" t="s">
        <v>3</v>
      </c>
      <c r="B33" s="39"/>
      <c r="C33" s="4">
        <f>C31-C32</f>
        <v>283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43" t="s">
        <v>1</v>
      </c>
      <c r="B35" s="43"/>
      <c r="C35" s="43"/>
      <c r="D35" s="43"/>
      <c r="E35" s="43"/>
      <c r="F35" s="43"/>
      <c r="G35" s="43"/>
    </row>
    <row r="36" spans="1:7" ht="24.75" customHeight="1">
      <c r="A36" s="37" t="s">
        <v>0</v>
      </c>
      <c r="B36" s="37"/>
      <c r="C36" s="37"/>
      <c r="D36" s="37"/>
      <c r="E36" s="37"/>
      <c r="F36" s="37"/>
      <c r="G36" s="37"/>
    </row>
  </sheetData>
  <sheetProtection password="C76B" sheet="1" objects="1" scenarios="1"/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28:B28"/>
    <mergeCell ref="D28:E28"/>
    <mergeCell ref="A29:B29"/>
    <mergeCell ref="D29:E29"/>
    <mergeCell ref="A30:G30"/>
    <mergeCell ref="A36:G36"/>
    <mergeCell ref="A32:B32"/>
    <mergeCell ref="D32:G32"/>
    <mergeCell ref="A33:B33"/>
    <mergeCell ref="D33:G33"/>
    <mergeCell ref="A34:G34"/>
    <mergeCell ref="A35:G35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10" workbookViewId="0">
      <selection activeCell="I29" sqref="I29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1" t="s">
        <v>42</v>
      </c>
      <c r="B1" s="81"/>
      <c r="C1" s="81"/>
      <c r="D1" s="81"/>
      <c r="E1" s="81"/>
      <c r="F1" s="81"/>
      <c r="G1" s="81"/>
    </row>
    <row r="2" spans="1:7" ht="15" customHeight="1" thickBot="1">
      <c r="A2" s="82" t="s">
        <v>41</v>
      </c>
      <c r="B2" s="83"/>
      <c r="C2" s="84" t="s">
        <v>40</v>
      </c>
      <c r="D2" s="86" t="s">
        <v>39</v>
      </c>
      <c r="E2" s="86"/>
      <c r="F2" s="84" t="s">
        <v>38</v>
      </c>
      <c r="G2" s="87" t="s">
        <v>37</v>
      </c>
    </row>
    <row r="3" spans="1:7" ht="15.75" thickBot="1">
      <c r="A3" s="35" t="s">
        <v>36</v>
      </c>
      <c r="B3" s="23" t="s">
        <v>35</v>
      </c>
      <c r="C3" s="85"/>
      <c r="D3" s="86"/>
      <c r="E3" s="86"/>
      <c r="F3" s="85"/>
      <c r="G3" s="87"/>
    </row>
    <row r="4" spans="1:7">
      <c r="A4" s="71" t="s">
        <v>34</v>
      </c>
      <c r="B4" s="22" t="s">
        <v>33</v>
      </c>
      <c r="C4" s="8">
        <v>450</v>
      </c>
      <c r="D4" s="72">
        <v>304</v>
      </c>
      <c r="E4" s="73"/>
      <c r="F4" s="8">
        <f t="shared" ref="F4:F13" si="0">C4-D4</f>
        <v>146</v>
      </c>
      <c r="G4" s="12">
        <f t="shared" ref="G4:G13" si="1">(D4/C4)*100</f>
        <v>67.555555555555557</v>
      </c>
    </row>
    <row r="5" spans="1:7">
      <c r="A5" s="71"/>
      <c r="B5" s="22" t="s">
        <v>32</v>
      </c>
      <c r="C5" s="8">
        <v>8</v>
      </c>
      <c r="D5" s="74">
        <v>8</v>
      </c>
      <c r="E5" s="75"/>
      <c r="F5" s="8">
        <f t="shared" si="0"/>
        <v>0</v>
      </c>
      <c r="G5" s="12">
        <f t="shared" si="1"/>
        <v>100</v>
      </c>
    </row>
    <row r="6" spans="1:7">
      <c r="A6" s="68"/>
      <c r="B6" s="18" t="s">
        <v>31</v>
      </c>
      <c r="C6" s="8">
        <v>90</v>
      </c>
      <c r="D6" s="47">
        <v>17</v>
      </c>
      <c r="E6" s="48"/>
      <c r="F6" s="8">
        <f t="shared" si="0"/>
        <v>73</v>
      </c>
      <c r="G6" s="12">
        <f t="shared" si="1"/>
        <v>18.888888888888889</v>
      </c>
    </row>
    <row r="7" spans="1:7">
      <c r="A7" s="76" t="s">
        <v>9</v>
      </c>
      <c r="B7" s="77"/>
      <c r="C7" s="10">
        <f>SUM(C4:C6)</f>
        <v>548</v>
      </c>
      <c r="D7" s="78">
        <f>SUM(D4:E6)</f>
        <v>329</v>
      </c>
      <c r="E7" s="79"/>
      <c r="F7" s="10">
        <f t="shared" si="0"/>
        <v>219</v>
      </c>
      <c r="G7" s="20">
        <f t="shared" si="1"/>
        <v>60.036496350364963</v>
      </c>
    </row>
    <row r="8" spans="1:7">
      <c r="A8" s="67" t="s">
        <v>30</v>
      </c>
      <c r="B8" s="21" t="s">
        <v>29</v>
      </c>
      <c r="C8" s="8">
        <v>5</v>
      </c>
      <c r="D8" s="69">
        <v>4</v>
      </c>
      <c r="E8" s="70"/>
      <c r="F8" s="8">
        <f t="shared" si="0"/>
        <v>1</v>
      </c>
      <c r="G8" s="12">
        <f t="shared" si="1"/>
        <v>80</v>
      </c>
    </row>
    <row r="9" spans="1:7">
      <c r="A9" s="68"/>
      <c r="B9" s="18" t="s">
        <v>28</v>
      </c>
      <c r="C9" s="8">
        <v>100</v>
      </c>
      <c r="D9" s="47">
        <v>60</v>
      </c>
      <c r="E9" s="48"/>
      <c r="F9" s="8">
        <f t="shared" si="0"/>
        <v>40</v>
      </c>
      <c r="G9" s="12">
        <f t="shared" si="1"/>
        <v>60</v>
      </c>
    </row>
    <row r="10" spans="1:7">
      <c r="A10" s="77" t="s">
        <v>9</v>
      </c>
      <c r="B10" s="80"/>
      <c r="C10" s="10">
        <f>SUM(C8:C9)</f>
        <v>105</v>
      </c>
      <c r="D10" s="78">
        <f>SUM(D8:E9)</f>
        <v>64</v>
      </c>
      <c r="E10" s="79"/>
      <c r="F10" s="10">
        <f t="shared" si="0"/>
        <v>41</v>
      </c>
      <c r="G10" s="20">
        <f t="shared" si="1"/>
        <v>60.952380952380956</v>
      </c>
    </row>
    <row r="11" spans="1:7">
      <c r="A11" s="67" t="s">
        <v>27</v>
      </c>
      <c r="B11" s="19" t="s">
        <v>26</v>
      </c>
      <c r="C11" s="8">
        <v>22</v>
      </c>
      <c r="D11" s="69">
        <v>14</v>
      </c>
      <c r="E11" s="70"/>
      <c r="F11" s="8">
        <f t="shared" si="0"/>
        <v>8</v>
      </c>
      <c r="G11" s="12">
        <f t="shared" si="1"/>
        <v>63.636363636363633</v>
      </c>
    </row>
    <row r="12" spans="1:7">
      <c r="A12" s="68"/>
      <c r="B12" s="18" t="s">
        <v>25</v>
      </c>
      <c r="C12" s="8">
        <v>15</v>
      </c>
      <c r="D12" s="47">
        <v>12</v>
      </c>
      <c r="E12" s="48"/>
      <c r="F12" s="8">
        <f t="shared" si="0"/>
        <v>3</v>
      </c>
      <c r="G12" s="12">
        <f t="shared" si="1"/>
        <v>80</v>
      </c>
    </row>
    <row r="13" spans="1:7" ht="15.75" thickBot="1">
      <c r="A13" s="49" t="s">
        <v>9</v>
      </c>
      <c r="B13" s="50"/>
      <c r="C13" s="17">
        <f>SUM(C11:C12)</f>
        <v>37</v>
      </c>
      <c r="D13" s="63">
        <f>SUM(D11:E12)</f>
        <v>26</v>
      </c>
      <c r="E13" s="64"/>
      <c r="F13" s="10">
        <f t="shared" si="0"/>
        <v>11</v>
      </c>
      <c r="G13" s="16">
        <f t="shared" si="1"/>
        <v>70.270270270270274</v>
      </c>
    </row>
    <row r="14" spans="1:7" ht="23.25" thickBot="1">
      <c r="A14" s="65" t="s">
        <v>24</v>
      </c>
      <c r="B14" s="66"/>
      <c r="C14" s="66"/>
      <c r="D14" s="36" t="s">
        <v>23</v>
      </c>
      <c r="E14" s="24" t="s">
        <v>22</v>
      </c>
      <c r="F14" s="25"/>
      <c r="G14" s="26"/>
    </row>
    <row r="15" spans="1:7">
      <c r="A15" s="54" t="s">
        <v>21</v>
      </c>
      <c r="B15" s="62"/>
      <c r="C15" s="8">
        <v>20</v>
      </c>
      <c r="D15" s="8">
        <v>16</v>
      </c>
      <c r="E15" s="8">
        <v>4</v>
      </c>
      <c r="F15" s="8">
        <f t="shared" ref="F15:F21" si="2">C15-D15-E15</f>
        <v>0</v>
      </c>
      <c r="G15" s="12">
        <f t="shared" ref="G15:G23" si="3">((D15+E15)/C15)*100</f>
        <v>100</v>
      </c>
    </row>
    <row r="16" spans="1:7">
      <c r="A16" s="54" t="s">
        <v>20</v>
      </c>
      <c r="B16" s="62"/>
      <c r="C16" s="8">
        <v>1</v>
      </c>
      <c r="D16" s="8">
        <v>1</v>
      </c>
      <c r="E16" s="8">
        <v>0</v>
      </c>
      <c r="F16" s="8">
        <f t="shared" si="2"/>
        <v>0</v>
      </c>
      <c r="G16" s="12">
        <f t="shared" si="3"/>
        <v>100</v>
      </c>
    </row>
    <row r="17" spans="1:10">
      <c r="A17" s="54" t="s">
        <v>19</v>
      </c>
      <c r="B17" s="62"/>
      <c r="C17" s="8">
        <v>11</v>
      </c>
      <c r="D17" s="8">
        <v>9</v>
      </c>
      <c r="E17" s="8">
        <v>2</v>
      </c>
      <c r="F17" s="8">
        <f t="shared" si="2"/>
        <v>0</v>
      </c>
      <c r="G17" s="12">
        <f t="shared" si="3"/>
        <v>100</v>
      </c>
    </row>
    <row r="18" spans="1:10">
      <c r="A18" s="54" t="s">
        <v>18</v>
      </c>
      <c r="B18" s="62"/>
      <c r="C18" s="8">
        <v>13</v>
      </c>
      <c r="D18" s="8">
        <v>12</v>
      </c>
      <c r="E18" s="15">
        <v>1</v>
      </c>
      <c r="F18" s="15">
        <f t="shared" si="2"/>
        <v>0</v>
      </c>
      <c r="G18" s="12">
        <f t="shared" si="3"/>
        <v>100</v>
      </c>
    </row>
    <row r="19" spans="1:10">
      <c r="A19" s="54" t="s">
        <v>17</v>
      </c>
      <c r="B19" s="62"/>
      <c r="C19" s="8">
        <v>19</v>
      </c>
      <c r="D19" s="8">
        <v>5</v>
      </c>
      <c r="E19" s="8">
        <v>14</v>
      </c>
      <c r="F19" s="8">
        <f t="shared" si="2"/>
        <v>0</v>
      </c>
      <c r="G19" s="12">
        <f t="shared" si="3"/>
        <v>100</v>
      </c>
    </row>
    <row r="20" spans="1:10">
      <c r="A20" s="45" t="s">
        <v>16</v>
      </c>
      <c r="B20" s="46"/>
      <c r="C20" s="8">
        <v>31</v>
      </c>
      <c r="D20" s="8">
        <v>4</v>
      </c>
      <c r="E20" s="8">
        <v>27</v>
      </c>
      <c r="F20" s="8">
        <f t="shared" si="2"/>
        <v>0</v>
      </c>
      <c r="G20" s="12">
        <f t="shared" si="3"/>
        <v>100</v>
      </c>
    </row>
    <row r="21" spans="1:10" ht="15.75" thickBot="1">
      <c r="A21" s="49" t="s">
        <v>9</v>
      </c>
      <c r="B21" s="50"/>
      <c r="C21" s="11">
        <f>SUM(C15:C20)</f>
        <v>95</v>
      </c>
      <c r="D21" s="11">
        <f>SUM(D15:D20)</f>
        <v>47</v>
      </c>
      <c r="E21" s="11">
        <f>SUM(E15:E20)</f>
        <v>48</v>
      </c>
      <c r="F21" s="10">
        <f t="shared" si="2"/>
        <v>0</v>
      </c>
      <c r="G21" s="14">
        <f t="shared" si="3"/>
        <v>100</v>
      </c>
      <c r="I21" s="27"/>
    </row>
    <row r="22" spans="1:10" ht="15.75" thickBot="1">
      <c r="A22" s="53" t="s">
        <v>15</v>
      </c>
      <c r="B22" s="53"/>
      <c r="C22" s="53"/>
      <c r="D22" s="53"/>
      <c r="E22" s="53"/>
      <c r="F22" s="53"/>
      <c r="G22" s="53"/>
      <c r="J22" s="28"/>
    </row>
    <row r="23" spans="1:10">
      <c r="A23" s="54" t="s">
        <v>14</v>
      </c>
      <c r="B23" s="62"/>
      <c r="C23" s="8">
        <v>7</v>
      </c>
      <c r="D23" s="55">
        <v>7</v>
      </c>
      <c r="E23" s="56"/>
      <c r="F23" s="8">
        <f>C23-D23</f>
        <v>0</v>
      </c>
      <c r="G23" s="12">
        <f t="shared" si="3"/>
        <v>100</v>
      </c>
    </row>
    <row r="24" spans="1:10">
      <c r="A24" s="45" t="s">
        <v>13</v>
      </c>
      <c r="B24" s="46"/>
      <c r="C24" s="13">
        <v>5</v>
      </c>
      <c r="D24" s="47">
        <v>3</v>
      </c>
      <c r="E24" s="48"/>
      <c r="F24" s="8">
        <f>C24-D24</f>
        <v>2</v>
      </c>
      <c r="G24" s="12">
        <f>((D24+E24)/C24)*100</f>
        <v>60</v>
      </c>
    </row>
    <row r="25" spans="1:10" ht="15.75" thickBot="1">
      <c r="A25" s="49" t="s">
        <v>9</v>
      </c>
      <c r="B25" s="50"/>
      <c r="C25" s="11">
        <f>SUM(C22:C24)</f>
        <v>12</v>
      </c>
      <c r="D25" s="51">
        <f>SUM(D23:E24)</f>
        <v>10</v>
      </c>
      <c r="E25" s="52"/>
      <c r="F25" s="10">
        <f>C25-D25</f>
        <v>2</v>
      </c>
      <c r="G25" s="9">
        <f>(D25/C25)*100</f>
        <v>83.333333333333343</v>
      </c>
      <c r="I25" s="3"/>
    </row>
    <row r="26" spans="1:10" ht="15.75" thickBot="1">
      <c r="A26" s="53" t="s">
        <v>12</v>
      </c>
      <c r="B26" s="53"/>
      <c r="C26" s="53"/>
      <c r="D26" s="53"/>
      <c r="E26" s="53"/>
      <c r="F26" s="53"/>
      <c r="G26" s="53"/>
    </row>
    <row r="27" spans="1:10">
      <c r="A27" s="54" t="s">
        <v>11</v>
      </c>
      <c r="B27" s="54"/>
      <c r="C27" s="8">
        <v>11</v>
      </c>
      <c r="D27" s="55">
        <v>11</v>
      </c>
      <c r="E27" s="56"/>
      <c r="F27" s="8">
        <f>C27-D27</f>
        <v>0</v>
      </c>
      <c r="G27" s="12">
        <f t="shared" ref="G27:G28" si="4">((D27+E27)/C27)*100</f>
        <v>100</v>
      </c>
    </row>
    <row r="28" spans="1:10">
      <c r="A28" s="45" t="s">
        <v>10</v>
      </c>
      <c r="B28" s="45"/>
      <c r="C28" s="8">
        <v>38</v>
      </c>
      <c r="D28" s="47">
        <v>38</v>
      </c>
      <c r="E28" s="48"/>
      <c r="F28" s="8">
        <f>C28-D28</f>
        <v>0</v>
      </c>
      <c r="G28" s="12">
        <f t="shared" si="4"/>
        <v>100</v>
      </c>
    </row>
    <row r="29" spans="1:10" ht="15.75" thickBot="1">
      <c r="A29" s="57" t="s">
        <v>9</v>
      </c>
      <c r="B29" s="58"/>
      <c r="C29" s="7">
        <f>SUM(C26:C28)</f>
        <v>49</v>
      </c>
      <c r="D29" s="59">
        <f>SUM(D27:E28)</f>
        <v>49</v>
      </c>
      <c r="E29" s="60"/>
      <c r="F29" s="7">
        <f>SUM(F26:F28)</f>
        <v>0</v>
      </c>
      <c r="G29" s="6">
        <f>(D29/C29)*100</f>
        <v>100</v>
      </c>
    </row>
    <row r="30" spans="1:10" ht="18.75" customHeight="1" thickBot="1">
      <c r="A30" s="61" t="s">
        <v>8</v>
      </c>
      <c r="B30" s="61"/>
      <c r="C30" s="61"/>
      <c r="D30" s="61"/>
      <c r="E30" s="61"/>
      <c r="F30" s="61"/>
      <c r="G30" s="61"/>
    </row>
    <row r="31" spans="1:10" s="5" customFormat="1" ht="15.75">
      <c r="A31" s="44" t="s">
        <v>7</v>
      </c>
      <c r="B31" s="39"/>
      <c r="C31" s="4">
        <f>SUM(C25,C21,C13,C10,C7)</f>
        <v>797</v>
      </c>
      <c r="D31" s="40" t="s">
        <v>6</v>
      </c>
      <c r="E31" s="40"/>
      <c r="F31" s="40"/>
      <c r="G31" s="41"/>
    </row>
    <row r="32" spans="1:10" ht="15.75" customHeight="1">
      <c r="A32" s="38" t="s">
        <v>5</v>
      </c>
      <c r="B32" s="39"/>
      <c r="C32" s="4">
        <f>D7+D10+D13+D21+D25+C28</f>
        <v>514</v>
      </c>
      <c r="D32" s="40" t="s">
        <v>4</v>
      </c>
      <c r="E32" s="40"/>
      <c r="F32" s="40"/>
      <c r="G32" s="41"/>
    </row>
    <row r="33" spans="1:7" ht="15.75">
      <c r="A33" s="38" t="s">
        <v>3</v>
      </c>
      <c r="B33" s="39"/>
      <c r="C33" s="4">
        <f>C31-C32</f>
        <v>283</v>
      </c>
      <c r="D33" s="40"/>
      <c r="E33" s="40"/>
      <c r="F33" s="40"/>
      <c r="G33" s="41"/>
    </row>
    <row r="34" spans="1:7" ht="12.75" customHeight="1">
      <c r="A34" s="42" t="s">
        <v>2</v>
      </c>
      <c r="B34" s="42"/>
      <c r="C34" s="42"/>
      <c r="D34" s="42"/>
      <c r="E34" s="42"/>
      <c r="F34" s="42"/>
      <c r="G34" s="42"/>
    </row>
    <row r="35" spans="1:7" ht="12.75" customHeight="1">
      <c r="A35" s="43" t="s">
        <v>1</v>
      </c>
      <c r="B35" s="43"/>
      <c r="C35" s="43"/>
      <c r="D35" s="43"/>
      <c r="E35" s="43"/>
      <c r="F35" s="43"/>
      <c r="G35" s="43"/>
    </row>
    <row r="36" spans="1:7" ht="24.75" customHeight="1">
      <c r="A36" s="37" t="s">
        <v>0</v>
      </c>
      <c r="B36" s="37"/>
      <c r="C36" s="37"/>
      <c r="D36" s="37"/>
      <c r="E36" s="37"/>
      <c r="F36" s="37"/>
      <c r="G36" s="37"/>
    </row>
  </sheetData>
  <sheetProtection password="C76B" sheet="1" objects="1" scenarios="1"/>
  <mergeCells count="54">
    <mergeCell ref="A36:G36"/>
    <mergeCell ref="A32:B32"/>
    <mergeCell ref="D32:G32"/>
    <mergeCell ref="A33:B33"/>
    <mergeCell ref="D33:G33"/>
    <mergeCell ref="A34:G34"/>
    <mergeCell ref="A35:G35"/>
    <mergeCell ref="A28:B28"/>
    <mergeCell ref="D28:E28"/>
    <mergeCell ref="A29:B29"/>
    <mergeCell ref="D29:E29"/>
    <mergeCell ref="A30:G30"/>
    <mergeCell ref="A31:B31"/>
    <mergeCell ref="D31:G31"/>
    <mergeCell ref="A24:B24"/>
    <mergeCell ref="D24:E24"/>
    <mergeCell ref="A25:B25"/>
    <mergeCell ref="D25:E25"/>
    <mergeCell ref="A26:G26"/>
    <mergeCell ref="A27:B27"/>
    <mergeCell ref="D27:E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JAN-FEV</vt:lpstr>
      <vt:lpstr>MAR</vt:lpstr>
      <vt:lpstr>ABR</vt:lpstr>
      <vt:lpstr>MAIO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2014-06-17T12:32:08Z</cp:lastPrinted>
  <dcterms:created xsi:type="dcterms:W3CDTF">2013-04-15T20:13:49Z</dcterms:created>
  <dcterms:modified xsi:type="dcterms:W3CDTF">2014-06-17T12:41:31Z</dcterms:modified>
</cp:coreProperties>
</file>