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5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AGOSTO" sheetId="20" r:id="rId6"/>
    <sheet name="Plan1" sheetId="1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C28" i="20" l="1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<sst xmlns="http://schemas.openxmlformats.org/spreadsheetml/2006/main" count="283" uniqueCount="47">
  <si>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</si>
  <si>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</si>
  <si>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</si>
  <si>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</si>
  <si>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</si>
  <si>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</si>
  <si>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</si>
  <si>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</si>
  <si>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</si>
  <si>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</si>
  <si>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</si>
  <si>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</si>
  <si>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</si>
  <si>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</si>
  <si>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</si>
  <si>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</si>
  <si>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</si>
  <si>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</si>
  <si>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</si>
  <si>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</si>
  <si>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</si>
  <si>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</si>
  <si>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</si>
  <si>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</si>
  <si>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</si>
  <si>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</si>
  <si>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</si>
  <si>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</si>
  <si>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</si>
  <si>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</si>
  <si>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</si>
  <si>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</si>
  <si>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</si>
  <si>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</si>
  <si>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</si>
  <si>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</si>
  <si>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</si>
  <si>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</si>
  <si>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</si>
  <si>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</si>
  <si>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</si>
  <si>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</si>
  <si>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</si>
  <si>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</si>
  <si>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</si>
  <si>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</si>
  <si>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(=520), porque aqui não estão computados 40 servidores de outros órgãos à disposição do TCE, mas estão computados os 34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</si>
</sst>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29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306</v>
      </c>
      <c r="E4" s="85"/>
      <c r="F4" s="8">
        <f t="shared" ref="F4:F13" si="0">C4-D4</f>
        <v>144</v>
      </c>
      <c r="G4" s="12">
        <f t="shared" ref="G4:G13" si="1">(D4/C4)*100</f>
        <v>68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331</v>
      </c>
      <c r="E7" s="91"/>
      <c r="F7" s="10">
        <f t="shared" si="0"/>
        <v>217</v>
      </c>
      <c r="G7" s="20">
        <f t="shared" si="1"/>
        <v>60.401459854014597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0" t="s">
        <v>23</v>
      </c>
      <c r="E14" s="24" t="s">
        <v>22</v>
      </c>
      <c r="F14" s="25"/>
      <c r="G14" s="26"/>
    </row>
    <row r="15" spans="1:7">
      <c r="A15" s="66" t="s">
        <v>21</v>
      </c>
      <c r="B15" s="74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5" t="s">
        <v>12</v>
      </c>
      <c r="B26" s="65"/>
      <c r="C26" s="65"/>
      <c r="D26" s="65"/>
      <c r="E26" s="65"/>
      <c r="F26" s="65"/>
      <c r="G26" s="65"/>
    </row>
    <row r="27" spans="1:10">
      <c r="A27" s="66" t="s">
        <v>11</v>
      </c>
      <c r="B27" s="66"/>
      <c r="C27" s="8">
        <v>11</v>
      </c>
      <c r="D27" s="67">
        <v>11</v>
      </c>
      <c r="E27" s="68"/>
      <c r="F27" s="8">
        <f>C27-D27</f>
        <v>0</v>
      </c>
      <c r="G27" s="12">
        <f t="shared" ref="G27:G28" si="4">((D27+E27)/C27)*100</f>
        <v>100</v>
      </c>
    </row>
    <row r="28" spans="1:10">
      <c r="A28" s="57" t="s">
        <v>10</v>
      </c>
      <c r="B28" s="57"/>
      <c r="C28" s="8">
        <v>37</v>
      </c>
      <c r="D28" s="59">
        <v>37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69" t="s">
        <v>9</v>
      </c>
      <c r="B29" s="70"/>
      <c r="C29" s="7">
        <f>SUM(C26:C28)</f>
        <v>48</v>
      </c>
      <c r="D29" s="71">
        <f>SUM(D27:E28)</f>
        <v>48</v>
      </c>
      <c r="E29" s="72"/>
      <c r="F29" s="7">
        <f>SUM(F26:F28)</f>
        <v>0</v>
      </c>
      <c r="G29" s="6">
        <f>(D29/C29)*100</f>
        <v>100</v>
      </c>
    </row>
    <row r="30" spans="1:10" ht="18.75" customHeight="1" thickBot="1">
      <c r="A30" s="73" t="s">
        <v>8</v>
      </c>
      <c r="B30" s="73"/>
      <c r="C30" s="73"/>
      <c r="D30" s="73"/>
      <c r="E30" s="73"/>
      <c r="F30" s="73"/>
      <c r="G30" s="73"/>
    </row>
    <row r="31" spans="1:10" s="5" customFormat="1" ht="15.75">
      <c r="A31" s="56" t="s">
        <v>7</v>
      </c>
      <c r="B31" s="51"/>
      <c r="C31" s="4">
        <f>SUM(C25,C21,C13,C10,C7)</f>
        <v>789</v>
      </c>
      <c r="D31" s="52" t="s">
        <v>6</v>
      </c>
      <c r="E31" s="52"/>
      <c r="F31" s="52"/>
      <c r="G31" s="53"/>
    </row>
    <row r="32" spans="1:10" ht="15.75" customHeight="1">
      <c r="A32" s="50" t="s">
        <v>5</v>
      </c>
      <c r="B32" s="51"/>
      <c r="C32" s="4">
        <f>D7+D10+D13+D21+D25+C28</f>
        <v>511</v>
      </c>
      <c r="D32" s="52" t="s">
        <v>4</v>
      </c>
      <c r="E32" s="52"/>
      <c r="F32" s="52"/>
      <c r="G32" s="53"/>
    </row>
    <row r="33" spans="1:7" ht="15.75">
      <c r="A33" s="50" t="s">
        <v>3</v>
      </c>
      <c r="B33" s="51"/>
      <c r="C33" s="4">
        <f>C31-C32</f>
        <v>278</v>
      </c>
      <c r="D33" s="52"/>
      <c r="E33" s="52"/>
      <c r="F33" s="52"/>
      <c r="G33" s="53"/>
    </row>
    <row r="34" spans="1:7" ht="12.75" customHeight="1">
      <c r="A34" s="54" t="s">
        <v>2</v>
      </c>
      <c r="B34" s="54"/>
      <c r="C34" s="54"/>
      <c r="D34" s="54"/>
      <c r="E34" s="54"/>
      <c r="F34" s="54"/>
      <c r="G34" s="54"/>
    </row>
    <row r="35" spans="1:7" ht="12.75" customHeight="1">
      <c r="A35" s="55" t="s">
        <v>1</v>
      </c>
      <c r="B35" s="55"/>
      <c r="C35" s="55"/>
      <c r="D35" s="55"/>
      <c r="E35" s="55"/>
      <c r="F35" s="55"/>
      <c r="G35" s="55"/>
    </row>
    <row r="36" spans="1:7" ht="24.75" customHeight="1">
      <c r="A36" s="49" t="s">
        <v>0</v>
      </c>
      <c r="B36" s="49"/>
      <c r="C36" s="49"/>
      <c r="D36" s="49"/>
      <c r="E36" s="49"/>
      <c r="F36" s="49"/>
      <c r="G36" s="49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31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304</v>
      </c>
      <c r="E4" s="85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329</v>
      </c>
      <c r="E7" s="91"/>
      <c r="F7" s="10">
        <f t="shared" si="0"/>
        <v>219</v>
      </c>
      <c r="G7" s="20">
        <f t="shared" si="1"/>
        <v>60.036496350364963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2" t="s">
        <v>23</v>
      </c>
      <c r="E14" s="24" t="s">
        <v>22</v>
      </c>
      <c r="F14" s="25"/>
      <c r="G14" s="26"/>
    </row>
    <row r="15" spans="1:7">
      <c r="A15" s="66" t="s">
        <v>21</v>
      </c>
      <c r="B15" s="74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5" t="s">
        <v>12</v>
      </c>
      <c r="B26" s="65"/>
      <c r="C26" s="65"/>
      <c r="D26" s="65"/>
      <c r="E26" s="65"/>
      <c r="F26" s="65"/>
      <c r="G26" s="65"/>
    </row>
    <row r="27" spans="1:10">
      <c r="A27" s="66" t="s">
        <v>11</v>
      </c>
      <c r="B27" s="66"/>
      <c r="C27" s="8">
        <v>11</v>
      </c>
      <c r="D27" s="67">
        <v>11</v>
      </c>
      <c r="E27" s="68"/>
      <c r="F27" s="8">
        <f>C27-D27</f>
        <v>0</v>
      </c>
      <c r="G27" s="12">
        <f t="shared" ref="G27:G28" si="4">((D27+E27)/C27)*100</f>
        <v>100</v>
      </c>
    </row>
    <row r="28" spans="1:10">
      <c r="A28" s="57" t="s">
        <v>10</v>
      </c>
      <c r="B28" s="57"/>
      <c r="C28" s="8">
        <v>37</v>
      </c>
      <c r="D28" s="59">
        <v>37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69" t="s">
        <v>9</v>
      </c>
      <c r="B29" s="70"/>
      <c r="C29" s="7">
        <f>SUM(C26:C28)</f>
        <v>48</v>
      </c>
      <c r="D29" s="71">
        <f>SUM(D27:E28)</f>
        <v>48</v>
      </c>
      <c r="E29" s="72"/>
      <c r="F29" s="7">
        <f>SUM(F26:F28)</f>
        <v>0</v>
      </c>
      <c r="G29" s="6">
        <f>(D29/C29)*100</f>
        <v>100</v>
      </c>
    </row>
    <row r="30" spans="1:10" ht="18.75" customHeight="1" thickBot="1">
      <c r="A30" s="73" t="s">
        <v>8</v>
      </c>
      <c r="B30" s="73"/>
      <c r="C30" s="73"/>
      <c r="D30" s="73"/>
      <c r="E30" s="73"/>
      <c r="F30" s="73"/>
      <c r="G30" s="73"/>
    </row>
    <row r="31" spans="1:10" s="5" customFormat="1" ht="15.75">
      <c r="A31" s="56" t="s">
        <v>7</v>
      </c>
      <c r="B31" s="51"/>
      <c r="C31" s="4">
        <f>SUM(C25,C21,C13,C10,C7)</f>
        <v>797</v>
      </c>
      <c r="D31" s="52" t="s">
        <v>6</v>
      </c>
      <c r="E31" s="52"/>
      <c r="F31" s="52"/>
      <c r="G31" s="53"/>
    </row>
    <row r="32" spans="1:10" ht="15.75" customHeight="1">
      <c r="A32" s="50" t="s">
        <v>5</v>
      </c>
      <c r="B32" s="51"/>
      <c r="C32" s="4">
        <f>D7+D10+D13+D21+D25+C28</f>
        <v>512</v>
      </c>
      <c r="D32" s="52" t="s">
        <v>4</v>
      </c>
      <c r="E32" s="52"/>
      <c r="F32" s="52"/>
      <c r="G32" s="53"/>
    </row>
    <row r="33" spans="1:7" ht="15.75">
      <c r="A33" s="50" t="s">
        <v>3</v>
      </c>
      <c r="B33" s="51"/>
      <c r="C33" s="4">
        <f>C31-C32</f>
        <v>285</v>
      </c>
      <c r="D33" s="52"/>
      <c r="E33" s="52"/>
      <c r="F33" s="52"/>
      <c r="G33" s="53"/>
    </row>
    <row r="34" spans="1:7" ht="12.75" customHeight="1">
      <c r="A34" s="54" t="s">
        <v>2</v>
      </c>
      <c r="B34" s="54"/>
      <c r="C34" s="54"/>
      <c r="D34" s="54"/>
      <c r="E34" s="54"/>
      <c r="F34" s="54"/>
      <c r="G34" s="54"/>
    </row>
    <row r="35" spans="1:7" ht="12.75" customHeight="1">
      <c r="A35" s="55" t="s">
        <v>1</v>
      </c>
      <c r="B35" s="55"/>
      <c r="C35" s="55"/>
      <c r="D35" s="55"/>
      <c r="E35" s="55"/>
      <c r="F35" s="55"/>
      <c r="G35" s="55"/>
    </row>
    <row r="36" spans="1:7" ht="24.75" customHeight="1">
      <c r="A36" s="49" t="s">
        <v>0</v>
      </c>
      <c r="B36" s="49"/>
      <c r="C36" s="49"/>
      <c r="D36" s="49"/>
      <c r="E36" s="49"/>
      <c r="F36" s="49"/>
      <c r="G36" s="49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34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304</v>
      </c>
      <c r="E4" s="85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329</v>
      </c>
      <c r="E7" s="91"/>
      <c r="F7" s="10">
        <f t="shared" si="0"/>
        <v>219</v>
      </c>
      <c r="G7" s="20">
        <f t="shared" si="1"/>
        <v>60.036496350364963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3" t="s">
        <v>23</v>
      </c>
      <c r="E14" s="24" t="s">
        <v>22</v>
      </c>
      <c r="F14" s="25"/>
      <c r="G14" s="26"/>
    </row>
    <row r="15" spans="1:7">
      <c r="A15" s="66" t="s">
        <v>21</v>
      </c>
      <c r="B15" s="74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5" t="s">
        <v>12</v>
      </c>
      <c r="B26" s="65"/>
      <c r="C26" s="65"/>
      <c r="D26" s="65"/>
      <c r="E26" s="65"/>
      <c r="F26" s="65"/>
      <c r="G26" s="65"/>
    </row>
    <row r="27" spans="1:10">
      <c r="A27" s="66" t="s">
        <v>11</v>
      </c>
      <c r="B27" s="66"/>
      <c r="C27" s="8">
        <v>11</v>
      </c>
      <c r="D27" s="67">
        <v>11</v>
      </c>
      <c r="E27" s="68"/>
      <c r="F27" s="8">
        <f>C27-D27</f>
        <v>0</v>
      </c>
      <c r="G27" s="12">
        <f t="shared" ref="G27:G28" si="4">((D27+E27)/C27)*100</f>
        <v>100</v>
      </c>
    </row>
    <row r="28" spans="1:10">
      <c r="A28" s="57" t="s">
        <v>10</v>
      </c>
      <c r="B28" s="57"/>
      <c r="C28" s="8">
        <v>38</v>
      </c>
      <c r="D28" s="59">
        <v>38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69" t="s">
        <v>9</v>
      </c>
      <c r="B29" s="70"/>
      <c r="C29" s="7">
        <f>SUM(C26:C28)</f>
        <v>49</v>
      </c>
      <c r="D29" s="71">
        <f>SUM(D27:E28)</f>
        <v>49</v>
      </c>
      <c r="E29" s="72"/>
      <c r="F29" s="7">
        <f>SUM(F26:F28)</f>
        <v>0</v>
      </c>
      <c r="G29" s="6">
        <f>(D29/C29)*100</f>
        <v>100</v>
      </c>
    </row>
    <row r="30" spans="1:10" ht="18.75" customHeight="1" thickBot="1">
      <c r="A30" s="73" t="s">
        <v>8</v>
      </c>
      <c r="B30" s="73"/>
      <c r="C30" s="73"/>
      <c r="D30" s="73"/>
      <c r="E30" s="73"/>
      <c r="F30" s="73"/>
      <c r="G30" s="73"/>
    </row>
    <row r="31" spans="1:10" s="5" customFormat="1" ht="15.75">
      <c r="A31" s="56" t="s">
        <v>7</v>
      </c>
      <c r="B31" s="51"/>
      <c r="C31" s="4">
        <f>SUM(C25,C21,C13,C10,C7)</f>
        <v>797</v>
      </c>
      <c r="D31" s="52" t="s">
        <v>6</v>
      </c>
      <c r="E31" s="52"/>
      <c r="F31" s="52"/>
      <c r="G31" s="53"/>
    </row>
    <row r="32" spans="1:10" ht="15.75" customHeight="1">
      <c r="A32" s="50" t="s">
        <v>5</v>
      </c>
      <c r="B32" s="51"/>
      <c r="C32" s="4">
        <f>D7+D10+D13+D21+D25+C28</f>
        <v>514</v>
      </c>
      <c r="D32" s="52" t="s">
        <v>4</v>
      </c>
      <c r="E32" s="52"/>
      <c r="F32" s="52"/>
      <c r="G32" s="53"/>
    </row>
    <row r="33" spans="1:7" ht="15.75">
      <c r="A33" s="50" t="s">
        <v>3</v>
      </c>
      <c r="B33" s="51"/>
      <c r="C33" s="4">
        <f>C31-C32</f>
        <v>283</v>
      </c>
      <c r="D33" s="52"/>
      <c r="E33" s="52"/>
      <c r="F33" s="52"/>
      <c r="G33" s="53"/>
    </row>
    <row r="34" spans="1:7" ht="12.75" customHeight="1">
      <c r="A34" s="54" t="s">
        <v>2</v>
      </c>
      <c r="B34" s="54"/>
      <c r="C34" s="54"/>
      <c r="D34" s="54"/>
      <c r="E34" s="54"/>
      <c r="F34" s="54"/>
      <c r="G34" s="54"/>
    </row>
    <row r="35" spans="1:7" ht="12.75" customHeight="1">
      <c r="A35" s="55" t="s">
        <v>1</v>
      </c>
      <c r="B35" s="55"/>
      <c r="C35" s="55"/>
      <c r="D35" s="55"/>
      <c r="E35" s="55"/>
      <c r="F35" s="55"/>
      <c r="G35" s="55"/>
    </row>
    <row r="36" spans="1:7" ht="24.75" customHeight="1">
      <c r="A36" s="49" t="s">
        <v>0</v>
      </c>
      <c r="B36" s="49"/>
      <c r="C36" s="49"/>
      <c r="D36" s="49"/>
      <c r="E36" s="49"/>
      <c r="F36" s="49"/>
      <c r="G36" s="49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35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304</v>
      </c>
      <c r="E4" s="85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329</v>
      </c>
      <c r="E7" s="91"/>
      <c r="F7" s="10">
        <f t="shared" si="0"/>
        <v>219</v>
      </c>
      <c r="G7" s="20">
        <f t="shared" si="1"/>
        <v>60.036496350364963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6" t="s">
        <v>23</v>
      </c>
      <c r="E14" s="24" t="s">
        <v>22</v>
      </c>
      <c r="F14" s="25"/>
      <c r="G14" s="26"/>
    </row>
    <row r="15" spans="1:7">
      <c r="A15" s="66" t="s">
        <v>21</v>
      </c>
      <c r="B15" s="74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5" t="s">
        <v>12</v>
      </c>
      <c r="B26" s="65"/>
      <c r="C26" s="65"/>
      <c r="D26" s="65"/>
      <c r="E26" s="65"/>
      <c r="F26" s="65"/>
      <c r="G26" s="65"/>
    </row>
    <row r="27" spans="1:10">
      <c r="A27" s="66" t="s">
        <v>11</v>
      </c>
      <c r="B27" s="66"/>
      <c r="C27" s="8">
        <v>11</v>
      </c>
      <c r="D27" s="67">
        <v>11</v>
      </c>
      <c r="E27" s="68"/>
      <c r="F27" s="8">
        <f>C27-D27</f>
        <v>0</v>
      </c>
      <c r="G27" s="12">
        <f t="shared" ref="G27:G28" si="4">((D27+E27)/C27)*100</f>
        <v>100</v>
      </c>
    </row>
    <row r="28" spans="1:10">
      <c r="A28" s="57" t="s">
        <v>10</v>
      </c>
      <c r="B28" s="57"/>
      <c r="C28" s="8">
        <v>38</v>
      </c>
      <c r="D28" s="59">
        <v>38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69" t="s">
        <v>9</v>
      </c>
      <c r="B29" s="70"/>
      <c r="C29" s="7">
        <f>SUM(C26:C28)</f>
        <v>49</v>
      </c>
      <c r="D29" s="71">
        <f>SUM(D27:E28)</f>
        <v>49</v>
      </c>
      <c r="E29" s="72"/>
      <c r="F29" s="7">
        <f>SUM(F26:F28)</f>
        <v>0</v>
      </c>
      <c r="G29" s="6">
        <f>(D29/C29)*100</f>
        <v>100</v>
      </c>
    </row>
    <row r="30" spans="1:10" ht="18.75" customHeight="1" thickBot="1">
      <c r="A30" s="73" t="s">
        <v>8</v>
      </c>
      <c r="B30" s="73"/>
      <c r="C30" s="73"/>
      <c r="D30" s="73"/>
      <c r="E30" s="73"/>
      <c r="F30" s="73"/>
      <c r="G30" s="73"/>
    </row>
    <row r="31" spans="1:10" s="5" customFormat="1" ht="15.75">
      <c r="A31" s="56" t="s">
        <v>7</v>
      </c>
      <c r="B31" s="51"/>
      <c r="C31" s="4">
        <f>SUM(C25,C21,C13,C10,C7)</f>
        <v>797</v>
      </c>
      <c r="D31" s="52" t="s">
        <v>6</v>
      </c>
      <c r="E31" s="52"/>
      <c r="F31" s="52"/>
      <c r="G31" s="53"/>
    </row>
    <row r="32" spans="1:10" ht="15.75" customHeight="1">
      <c r="A32" s="50" t="s">
        <v>5</v>
      </c>
      <c r="B32" s="51"/>
      <c r="C32" s="4">
        <f>D7+D10+D13+D21+D25+C28</f>
        <v>514</v>
      </c>
      <c r="D32" s="52" t="s">
        <v>4</v>
      </c>
      <c r="E32" s="52"/>
      <c r="F32" s="52"/>
      <c r="G32" s="53"/>
    </row>
    <row r="33" spans="1:7" ht="15.75">
      <c r="A33" s="50" t="s">
        <v>3</v>
      </c>
      <c r="B33" s="51"/>
      <c r="C33" s="4">
        <f>C31-C32</f>
        <v>283</v>
      </c>
      <c r="D33" s="52"/>
      <c r="E33" s="52"/>
      <c r="F33" s="52"/>
      <c r="G33" s="53"/>
    </row>
    <row r="34" spans="1:7" ht="12.75" customHeight="1">
      <c r="A34" s="54" t="s">
        <v>2</v>
      </c>
      <c r="B34" s="54"/>
      <c r="C34" s="54"/>
      <c r="D34" s="54"/>
      <c r="E34" s="54"/>
      <c r="F34" s="54"/>
      <c r="G34" s="54"/>
    </row>
    <row r="35" spans="1:7" ht="12.75" customHeight="1">
      <c r="A35" s="55" t="s">
        <v>1</v>
      </c>
      <c r="B35" s="55"/>
      <c r="C35" s="55"/>
      <c r="D35" s="55"/>
      <c r="E35" s="55"/>
      <c r="F35" s="55"/>
      <c r="G35" s="55"/>
    </row>
    <row r="36" spans="1:7" ht="24.75" customHeight="1">
      <c r="A36" s="49" t="s">
        <v>0</v>
      </c>
      <c r="B36" s="49"/>
      <c r="C36" s="49"/>
      <c r="D36" s="49"/>
      <c r="E36" s="49"/>
      <c r="F36" s="49"/>
      <c r="G36" s="49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38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304</v>
      </c>
      <c r="E4" s="85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329</v>
      </c>
      <c r="E7" s="91"/>
      <c r="F7" s="10">
        <f t="shared" si="0"/>
        <v>219</v>
      </c>
      <c r="G7" s="20">
        <f t="shared" si="1"/>
        <v>60.036496350364963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7" t="s">
        <v>23</v>
      </c>
      <c r="E14" s="24" t="s">
        <v>22</v>
      </c>
      <c r="F14" s="25"/>
      <c r="G14" s="26"/>
    </row>
    <row r="15" spans="1:7">
      <c r="A15" s="66" t="s">
        <v>21</v>
      </c>
      <c r="B15" s="74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5" t="s">
        <v>12</v>
      </c>
      <c r="B26" s="65"/>
      <c r="C26" s="65"/>
      <c r="D26" s="65"/>
      <c r="E26" s="65"/>
      <c r="F26" s="65"/>
      <c r="G26" s="65"/>
    </row>
    <row r="27" spans="1:10">
      <c r="A27" s="66" t="s">
        <v>11</v>
      </c>
      <c r="B27" s="66"/>
      <c r="C27" s="8">
        <v>11</v>
      </c>
      <c r="D27" s="67">
        <v>11</v>
      </c>
      <c r="E27" s="68"/>
      <c r="F27" s="8">
        <f>C27-D27</f>
        <v>0</v>
      </c>
      <c r="G27" s="12">
        <f t="shared" ref="G27:G28" si="4">((D27+E27)/C27)*100</f>
        <v>100</v>
      </c>
    </row>
    <row r="28" spans="1:10">
      <c r="A28" s="57" t="s">
        <v>10</v>
      </c>
      <c r="B28" s="57"/>
      <c r="C28" s="8">
        <v>39</v>
      </c>
      <c r="D28" s="59">
        <v>39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69" t="s">
        <v>9</v>
      </c>
      <c r="B29" s="70"/>
      <c r="C29" s="7">
        <f>SUM(C26:C28)</f>
        <v>50</v>
      </c>
      <c r="D29" s="71">
        <f>SUM(D27:E28)</f>
        <v>50</v>
      </c>
      <c r="E29" s="72"/>
      <c r="F29" s="7">
        <f>SUM(F26:F28)</f>
        <v>0</v>
      </c>
      <c r="G29" s="6">
        <f>(D29/C29)*100</f>
        <v>100</v>
      </c>
    </row>
    <row r="30" spans="1:10" ht="18.75" customHeight="1" thickBot="1">
      <c r="A30" s="73" t="s">
        <v>8</v>
      </c>
      <c r="B30" s="73"/>
      <c r="C30" s="73"/>
      <c r="D30" s="73"/>
      <c r="E30" s="73"/>
      <c r="F30" s="73"/>
      <c r="G30" s="73"/>
    </row>
    <row r="31" spans="1:10" s="5" customFormat="1" ht="15.75">
      <c r="A31" s="56" t="s">
        <v>7</v>
      </c>
      <c r="B31" s="51"/>
      <c r="C31" s="4">
        <f>SUM(C25,C21,C13,C10,C7)</f>
        <v>797</v>
      </c>
      <c r="D31" s="52"/>
      <c r="E31" s="52"/>
      <c r="F31" s="52"/>
      <c r="G31" s="53"/>
    </row>
    <row r="32" spans="1:10" ht="15.75" customHeight="1">
      <c r="A32" s="50" t="s">
        <v>5</v>
      </c>
      <c r="B32" s="51"/>
      <c r="C32" s="4">
        <f>D7+D10+D13+D21+D25+C28</f>
        <v>519</v>
      </c>
      <c r="D32" s="52" t="s">
        <v>43</v>
      </c>
      <c r="E32" s="52"/>
      <c r="F32" s="52"/>
      <c r="G32" s="53"/>
    </row>
    <row r="33" spans="1:7" ht="15.75">
      <c r="A33" s="50" t="s">
        <v>3</v>
      </c>
      <c r="B33" s="51"/>
      <c r="C33" s="4">
        <f>C31-C32</f>
        <v>278</v>
      </c>
      <c r="D33" s="52"/>
      <c r="E33" s="52"/>
      <c r="F33" s="52"/>
      <c r="G33" s="53"/>
    </row>
    <row r="34" spans="1:7" ht="12.75" customHeight="1">
      <c r="A34" s="54" t="s">
        <v>2</v>
      </c>
      <c r="B34" s="54"/>
      <c r="C34" s="54"/>
      <c r="D34" s="54"/>
      <c r="E34" s="54"/>
      <c r="F34" s="54"/>
      <c r="G34" s="54"/>
    </row>
    <row r="35" spans="1:7" ht="12.75" customHeight="1">
      <c r="A35" s="55" t="s">
        <v>1</v>
      </c>
      <c r="B35" s="55"/>
      <c r="C35" s="55"/>
      <c r="D35" s="55"/>
      <c r="E35" s="55"/>
      <c r="F35" s="55"/>
      <c r="G35" s="55"/>
    </row>
    <row r="36" spans="1:7" ht="24.75" customHeight="1">
      <c r="A36" s="49" t="s">
        <v>0</v>
      </c>
      <c r="B36" s="49"/>
      <c r="C36" s="49"/>
      <c r="D36" s="49"/>
      <c r="E36" s="49"/>
      <c r="F36" s="49"/>
      <c r="G36" s="49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7" workbookViewId="0">
      <selection activeCell="H35" sqref="H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3" t="s">
        <v>42</v>
      </c>
      <c r="B1" s="93"/>
      <c r="C1" s="93"/>
      <c r="D1" s="93"/>
      <c r="E1" s="93"/>
      <c r="F1" s="93"/>
      <c r="G1" s="93"/>
    </row>
    <row r="2" spans="1:7" ht="15" customHeight="1" thickBot="1">
      <c r="A2" s="94" t="s">
        <v>41</v>
      </c>
      <c r="B2" s="95"/>
      <c r="C2" s="96" t="s">
        <v>40</v>
      </c>
      <c r="D2" s="98" t="s">
        <v>39</v>
      </c>
      <c r="E2" s="98"/>
      <c r="F2" s="96" t="s">
        <v>38</v>
      </c>
      <c r="G2" s="99" t="s">
        <v>37</v>
      </c>
    </row>
    <row r="3" spans="1:7" ht="15.75" thickBot="1">
      <c r="A3" s="40" t="s">
        <v>36</v>
      </c>
      <c r="B3" s="23" t="s">
        <v>35</v>
      </c>
      <c r="C3" s="97"/>
      <c r="D3" s="98"/>
      <c r="E3" s="98"/>
      <c r="F3" s="97"/>
      <c r="G3" s="99"/>
    </row>
    <row r="4" spans="1:7">
      <c r="A4" s="83" t="s">
        <v>34</v>
      </c>
      <c r="B4" s="22" t="s">
        <v>33</v>
      </c>
      <c r="C4" s="8">
        <v>450</v>
      </c>
      <c r="D4" s="84">
        <v>301</v>
      </c>
      <c r="E4" s="85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83"/>
      <c r="B5" s="22" t="s">
        <v>32</v>
      </c>
      <c r="C5" s="8">
        <v>8</v>
      </c>
      <c r="D5" s="86">
        <v>8</v>
      </c>
      <c r="E5" s="87"/>
      <c r="F5" s="8">
        <f t="shared" si="0"/>
        <v>0</v>
      </c>
      <c r="G5" s="12">
        <f t="shared" si="1"/>
        <v>100</v>
      </c>
    </row>
    <row r="6" spans="1:7">
      <c r="A6" s="80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88" t="s">
        <v>9</v>
      </c>
      <c r="B7" s="89"/>
      <c r="C7" s="10">
        <f>SUM(C4:C6)</f>
        <v>548</v>
      </c>
      <c r="D7" s="90">
        <f>SUM(D4:E6)</f>
        <v>326</v>
      </c>
      <c r="E7" s="91"/>
      <c r="F7" s="10">
        <f t="shared" si="0"/>
        <v>222</v>
      </c>
      <c r="G7" s="20">
        <f t="shared" si="1"/>
        <v>59.489051094890513</v>
      </c>
    </row>
    <row r="8" spans="1:7">
      <c r="A8" s="79" t="s">
        <v>30</v>
      </c>
      <c r="B8" s="21" t="s">
        <v>29</v>
      </c>
      <c r="C8" s="8">
        <v>5</v>
      </c>
      <c r="D8" s="81">
        <v>4</v>
      </c>
      <c r="E8" s="82"/>
      <c r="F8" s="8">
        <f t="shared" si="0"/>
        <v>1</v>
      </c>
      <c r="G8" s="12">
        <f t="shared" si="1"/>
        <v>80</v>
      </c>
    </row>
    <row r="9" spans="1:7">
      <c r="A9" s="80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89" t="s">
        <v>9</v>
      </c>
      <c r="B10" s="92"/>
      <c r="C10" s="10">
        <f>SUM(C8:C9)</f>
        <v>105</v>
      </c>
      <c r="D10" s="90">
        <f>SUM(D8:E9)</f>
        <v>64</v>
      </c>
      <c r="E10" s="91"/>
      <c r="F10" s="10">
        <f t="shared" si="0"/>
        <v>41</v>
      </c>
      <c r="G10" s="20">
        <f t="shared" si="1"/>
        <v>60.952380952380956</v>
      </c>
    </row>
    <row r="11" spans="1:7">
      <c r="A11" s="79" t="s">
        <v>27</v>
      </c>
      <c r="B11" s="19" t="s">
        <v>26</v>
      </c>
      <c r="C11" s="8">
        <v>22</v>
      </c>
      <c r="D11" s="81">
        <v>14</v>
      </c>
      <c r="E11" s="82"/>
      <c r="F11" s="8">
        <f t="shared" si="0"/>
        <v>8</v>
      </c>
      <c r="G11" s="12">
        <f t="shared" si="1"/>
        <v>63.636363636363633</v>
      </c>
    </row>
    <row r="12" spans="1:7">
      <c r="A12" s="80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61" t="s">
        <v>9</v>
      </c>
      <c r="B13" s="62"/>
      <c r="C13" s="17">
        <f>SUM(C11:C12)</f>
        <v>37</v>
      </c>
      <c r="D13" s="75">
        <f>SUM(D11:E12)</f>
        <v>26</v>
      </c>
      <c r="E13" s="76"/>
      <c r="F13" s="10">
        <f t="shared" si="0"/>
        <v>11</v>
      </c>
      <c r="G13" s="16">
        <f t="shared" si="1"/>
        <v>70.270270270270274</v>
      </c>
    </row>
    <row r="14" spans="1:7" ht="23.25" thickBot="1">
      <c r="A14" s="77" t="s">
        <v>24</v>
      </c>
      <c r="B14" s="78"/>
      <c r="C14" s="78"/>
      <c r="D14" s="39" t="s">
        <v>23</v>
      </c>
      <c r="E14" s="24" t="s">
        <v>22</v>
      </c>
      <c r="F14" s="25"/>
      <c r="G14" s="26"/>
    </row>
    <row r="15" spans="1:7">
      <c r="A15" s="66" t="s">
        <v>44</v>
      </c>
      <c r="B15" s="74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6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6" t="s">
        <v>19</v>
      </c>
      <c r="B17" s="74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66" t="s">
        <v>18</v>
      </c>
      <c r="B18" s="74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66" t="s">
        <v>17</v>
      </c>
      <c r="B19" s="74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57" t="s">
        <v>16</v>
      </c>
      <c r="B20" s="58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61" t="s">
        <v>9</v>
      </c>
      <c r="B21" s="62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5" t="s">
        <v>15</v>
      </c>
      <c r="B22" s="65"/>
      <c r="C22" s="65"/>
      <c r="D22" s="65"/>
      <c r="E22" s="65"/>
      <c r="F22" s="65"/>
      <c r="G22" s="65"/>
      <c r="J22" s="28"/>
    </row>
    <row r="23" spans="1:10">
      <c r="A23" s="66" t="s">
        <v>14</v>
      </c>
      <c r="B23" s="74"/>
      <c r="C23" s="8">
        <v>7</v>
      </c>
      <c r="D23" s="67">
        <v>7</v>
      </c>
      <c r="E23" s="68"/>
      <c r="F23" s="8">
        <f>C23-D23</f>
        <v>0</v>
      </c>
      <c r="G23" s="12">
        <f t="shared" si="3"/>
        <v>100</v>
      </c>
    </row>
    <row r="24" spans="1:10">
      <c r="A24" s="57" t="s">
        <v>13</v>
      </c>
      <c r="B24" s="58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61" t="s">
        <v>9</v>
      </c>
      <c r="B25" s="62"/>
      <c r="C25" s="11">
        <f>SUM(C22:C24)</f>
        <v>12</v>
      </c>
      <c r="D25" s="63">
        <f>SUM(D23:E24)</f>
        <v>10</v>
      </c>
      <c r="E25" s="64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73" t="s">
        <v>8</v>
      </c>
      <c r="B26" s="73"/>
      <c r="C26" s="73"/>
      <c r="D26" s="73"/>
      <c r="E26" s="73"/>
      <c r="F26" s="73"/>
      <c r="G26" s="73"/>
      <c r="I26" s="3"/>
    </row>
    <row r="27" spans="1:10" ht="15.75">
      <c r="A27" s="56" t="s">
        <v>7</v>
      </c>
      <c r="B27" s="51"/>
      <c r="C27" s="4">
        <f>SUM(C25,C21,C13,C10,C7)</f>
        <v>790</v>
      </c>
      <c r="D27" s="52"/>
      <c r="E27" s="52"/>
      <c r="F27" s="52"/>
      <c r="G27" s="53"/>
      <c r="I27" s="3"/>
    </row>
    <row r="28" spans="1:10" ht="15.75">
      <c r="A28" s="50" t="s">
        <v>45</v>
      </c>
      <c r="B28" s="51"/>
      <c r="C28" s="4">
        <f>SUM(D7,D10,D13,D21,E21,D25)</f>
        <v>514</v>
      </c>
      <c r="D28" s="52"/>
      <c r="E28" s="52"/>
      <c r="F28" s="52"/>
      <c r="G28" s="53"/>
      <c r="I28" s="3"/>
    </row>
    <row r="29" spans="1:10" ht="16.5" thickBot="1">
      <c r="A29" s="50" t="s">
        <v>3</v>
      </c>
      <c r="B29" s="51"/>
      <c r="C29" s="4">
        <f>C27-C28</f>
        <v>276</v>
      </c>
      <c r="D29" s="52"/>
      <c r="E29" s="52"/>
      <c r="F29" s="52"/>
      <c r="G29" s="53"/>
      <c r="I29" s="3"/>
    </row>
    <row r="30" spans="1:10" ht="15.75" thickBot="1">
      <c r="A30" s="65" t="s">
        <v>12</v>
      </c>
      <c r="B30" s="65"/>
      <c r="C30" s="65"/>
      <c r="D30" s="65"/>
      <c r="E30" s="65"/>
      <c r="F30" s="65"/>
      <c r="G30" s="65"/>
    </row>
    <row r="31" spans="1:10" ht="15.75">
      <c r="A31" s="102" t="s">
        <v>11</v>
      </c>
      <c r="B31" s="102"/>
      <c r="C31" s="48">
        <v>11</v>
      </c>
      <c r="D31" s="41"/>
      <c r="E31" s="42"/>
      <c r="F31" s="43"/>
      <c r="G31" s="44"/>
    </row>
    <row r="32" spans="1:10" ht="15.75">
      <c r="A32" s="101" t="s">
        <v>10</v>
      </c>
      <c r="B32" s="101"/>
      <c r="C32" s="48">
        <v>40</v>
      </c>
      <c r="D32" s="45"/>
      <c r="E32" s="46"/>
      <c r="F32" s="47"/>
      <c r="G32" s="12"/>
    </row>
    <row r="33" spans="1:7" ht="12.75" customHeight="1">
      <c r="A33" s="54" t="s">
        <v>2</v>
      </c>
      <c r="B33" s="54"/>
      <c r="C33" s="54"/>
      <c r="D33" s="100"/>
      <c r="E33" s="100"/>
      <c r="F33" s="100"/>
      <c r="G33" s="100"/>
    </row>
    <row r="34" spans="1:7" ht="21.75" customHeight="1">
      <c r="A34" s="49" t="s">
        <v>46</v>
      </c>
      <c r="B34" s="49"/>
      <c r="C34" s="49"/>
      <c r="D34" s="49"/>
      <c r="E34" s="49"/>
      <c r="F34" s="49"/>
      <c r="G34" s="49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26:G26"/>
    <mergeCell ref="A27:B27"/>
    <mergeCell ref="D27:G27"/>
    <mergeCell ref="A24:B24"/>
    <mergeCell ref="D24:E24"/>
    <mergeCell ref="A25:B25"/>
    <mergeCell ref="D25:E25"/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MAIO</vt:lpstr>
      <vt:lpstr>JUNHO</vt:lpstr>
      <vt:lpstr>AGOSTO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2014-08-13T18:47:26Z</cp:lastPrinted>
  <dcterms:created xsi:type="dcterms:W3CDTF">2013-04-15T20:13:49Z</dcterms:created>
  <dcterms:modified xsi:type="dcterms:W3CDTF">2014-09-12T16:49:42Z</dcterms:modified>
</cp:coreProperties>
</file>