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0" yWindow="45" windowWidth="19155" windowHeight="11820" activeTab="11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  <sheet name="JULHO" sheetId="41" r:id="rId7"/>
    <sheet name="AGO" sheetId="42" r:id="rId8"/>
    <sheet name="SET" sheetId="43" r:id="rId9"/>
    <sheet name="OUT" sheetId="44" r:id="rId10"/>
    <sheet name="NOV" sheetId="45" r:id="rId11"/>
    <sheet name="DEZ" sheetId="46" r:id="rId12"/>
  </sheets>
  <calcPr calcId="152511"/>
</workbook>
</file>

<file path=xl/calcChain.xml><?xml version="1.0" encoding="utf-8"?>
<calcChain xmlns="http://schemas.openxmlformats.org/spreadsheetml/2006/main">
  <c r="C27" i="46" l="1"/>
  <c r="D25" i="46"/>
  <c r="G25" i="46" s="1"/>
  <c r="C25" i="46"/>
  <c r="F25" i="46" s="1"/>
  <c r="G24" i="46"/>
  <c r="F24" i="46"/>
  <c r="G23" i="46"/>
  <c r="F23" i="46"/>
  <c r="E21" i="46"/>
  <c r="D21" i="46"/>
  <c r="G21" i="46" s="1"/>
  <c r="C21" i="46"/>
  <c r="F21" i="46" s="1"/>
  <c r="G20" i="46"/>
  <c r="F20" i="46"/>
  <c r="G19" i="46"/>
  <c r="F19" i="46"/>
  <c r="G18" i="46"/>
  <c r="F18" i="46"/>
  <c r="G17" i="46"/>
  <c r="F17" i="46"/>
  <c r="G16" i="46"/>
  <c r="F16" i="46"/>
  <c r="G15" i="46"/>
  <c r="F15" i="46"/>
  <c r="D13" i="46"/>
  <c r="G13" i="46" s="1"/>
  <c r="C13" i="46"/>
  <c r="G12" i="46"/>
  <c r="F12" i="46"/>
  <c r="G11" i="46"/>
  <c r="F11" i="46"/>
  <c r="D10" i="46"/>
  <c r="G10" i="46" s="1"/>
  <c r="C10" i="46"/>
  <c r="G9" i="46"/>
  <c r="F9" i="46"/>
  <c r="G8" i="46"/>
  <c r="F8" i="46"/>
  <c r="D7" i="46"/>
  <c r="G7" i="46" s="1"/>
  <c r="C7" i="46"/>
  <c r="F7" i="46" s="1"/>
  <c r="G6" i="46"/>
  <c r="F6" i="46"/>
  <c r="G5" i="46"/>
  <c r="F5" i="46"/>
  <c r="G4" i="46"/>
  <c r="F4" i="46"/>
  <c r="C28" i="46" l="1"/>
  <c r="C29" i="46" s="1"/>
  <c r="F10" i="46"/>
  <c r="F13" i="46"/>
  <c r="G25" i="45"/>
  <c r="D25" i="45"/>
  <c r="C25" i="45"/>
  <c r="F25" i="45" s="1"/>
  <c r="G24" i="45"/>
  <c r="F24" i="45"/>
  <c r="G23" i="45"/>
  <c r="F23" i="45"/>
  <c r="E21" i="45"/>
  <c r="D21" i="45"/>
  <c r="C21" i="45"/>
  <c r="F21" i="45" s="1"/>
  <c r="G20" i="45"/>
  <c r="F20" i="45"/>
  <c r="G19" i="45"/>
  <c r="F19" i="45"/>
  <c r="G18" i="45"/>
  <c r="F18" i="45"/>
  <c r="G17" i="45"/>
  <c r="F17" i="45"/>
  <c r="G16" i="45"/>
  <c r="F16" i="45"/>
  <c r="G15" i="45"/>
  <c r="F15" i="45"/>
  <c r="D13" i="45"/>
  <c r="G13" i="45" s="1"/>
  <c r="C13" i="45"/>
  <c r="F13" i="45" s="1"/>
  <c r="G12" i="45"/>
  <c r="F12" i="45"/>
  <c r="G11" i="45"/>
  <c r="F11" i="45"/>
  <c r="D10" i="45"/>
  <c r="G10" i="45" s="1"/>
  <c r="C10" i="45"/>
  <c r="F10" i="45" s="1"/>
  <c r="G9" i="45"/>
  <c r="F9" i="45"/>
  <c r="G8" i="45"/>
  <c r="F8" i="45"/>
  <c r="D7" i="45"/>
  <c r="G7" i="45" s="1"/>
  <c r="C7" i="45"/>
  <c r="F7" i="45" s="1"/>
  <c r="G6" i="45"/>
  <c r="F6" i="45"/>
  <c r="G5" i="45"/>
  <c r="F5" i="45"/>
  <c r="G4" i="45"/>
  <c r="F4" i="45"/>
  <c r="G21" i="45" l="1"/>
  <c r="C27" i="45"/>
  <c r="C28" i="45"/>
  <c r="G25" i="44"/>
  <c r="D25" i="44"/>
  <c r="C25" i="44"/>
  <c r="F25" i="44" s="1"/>
  <c r="G24" i="44"/>
  <c r="F24" i="44"/>
  <c r="G23" i="44"/>
  <c r="F23" i="44"/>
  <c r="E21" i="44"/>
  <c r="D21" i="44"/>
  <c r="C21" i="44"/>
  <c r="F21" i="44" s="1"/>
  <c r="G20" i="44"/>
  <c r="F20" i="44"/>
  <c r="G19" i="44"/>
  <c r="F19" i="44"/>
  <c r="G18" i="44"/>
  <c r="F18" i="44"/>
  <c r="G17" i="44"/>
  <c r="F17" i="44"/>
  <c r="G16" i="44"/>
  <c r="F16" i="44"/>
  <c r="G15" i="44"/>
  <c r="F15" i="44"/>
  <c r="D13" i="44"/>
  <c r="G13" i="44" s="1"/>
  <c r="C13" i="44"/>
  <c r="F13" i="44" s="1"/>
  <c r="G12" i="44"/>
  <c r="F12" i="44"/>
  <c r="G11" i="44"/>
  <c r="F11" i="44"/>
  <c r="D10" i="44"/>
  <c r="G10" i="44" s="1"/>
  <c r="C10" i="44"/>
  <c r="F10" i="44" s="1"/>
  <c r="G9" i="44"/>
  <c r="F9" i="44"/>
  <c r="G8" i="44"/>
  <c r="F8" i="44"/>
  <c r="D7" i="44"/>
  <c r="G7" i="44" s="1"/>
  <c r="C7" i="44"/>
  <c r="F7" i="44" s="1"/>
  <c r="G6" i="44"/>
  <c r="F6" i="44"/>
  <c r="G5" i="44"/>
  <c r="F5" i="44"/>
  <c r="G4" i="44"/>
  <c r="F4" i="44"/>
  <c r="C29" i="45" l="1"/>
  <c r="G21" i="44"/>
  <c r="C27" i="44"/>
  <c r="C28" i="44"/>
  <c r="G25" i="43"/>
  <c r="D25" i="43"/>
  <c r="C25" i="43"/>
  <c r="F25" i="43" s="1"/>
  <c r="G24" i="43"/>
  <c r="F24" i="43"/>
  <c r="G23" i="43"/>
  <c r="F23" i="43"/>
  <c r="E21" i="43"/>
  <c r="D21" i="43"/>
  <c r="C21" i="43"/>
  <c r="G20" i="43"/>
  <c r="F20" i="43"/>
  <c r="G19" i="43"/>
  <c r="F19" i="43"/>
  <c r="G18" i="43"/>
  <c r="F18" i="43"/>
  <c r="G17" i="43"/>
  <c r="F17" i="43"/>
  <c r="G16" i="43"/>
  <c r="F16" i="43"/>
  <c r="G15" i="43"/>
  <c r="F15" i="43"/>
  <c r="D13" i="43"/>
  <c r="G13" i="43" s="1"/>
  <c r="C13" i="43"/>
  <c r="F13" i="43" s="1"/>
  <c r="G12" i="43"/>
  <c r="F12" i="43"/>
  <c r="G11" i="43"/>
  <c r="F11" i="43"/>
  <c r="D10" i="43"/>
  <c r="G10" i="43" s="1"/>
  <c r="C10" i="43"/>
  <c r="F10" i="43" s="1"/>
  <c r="G9" i="43"/>
  <c r="F9" i="43"/>
  <c r="G8" i="43"/>
  <c r="F8" i="43"/>
  <c r="D7" i="43"/>
  <c r="G7" i="43" s="1"/>
  <c r="C7" i="43"/>
  <c r="F7" i="43" s="1"/>
  <c r="G6" i="43"/>
  <c r="F6" i="43"/>
  <c r="G5" i="43"/>
  <c r="F5" i="43"/>
  <c r="G4" i="43"/>
  <c r="F4" i="43"/>
  <c r="C29" i="44" l="1"/>
  <c r="F21" i="43"/>
  <c r="G21" i="43"/>
  <c r="C27" i="43"/>
  <c r="C28" i="43"/>
  <c r="G25" i="42"/>
  <c r="D25" i="42"/>
  <c r="C25" i="42"/>
  <c r="F25" i="42" s="1"/>
  <c r="G24" i="42"/>
  <c r="F24" i="42"/>
  <c r="G23" i="42"/>
  <c r="F23" i="42"/>
  <c r="E21" i="42"/>
  <c r="D21" i="42"/>
  <c r="C21" i="42"/>
  <c r="F21" i="42" s="1"/>
  <c r="G20" i="42"/>
  <c r="F20" i="42"/>
  <c r="G19" i="42"/>
  <c r="F19" i="42"/>
  <c r="G18" i="42"/>
  <c r="F18" i="42"/>
  <c r="G17" i="42"/>
  <c r="F17" i="42"/>
  <c r="G16" i="42"/>
  <c r="F16" i="42"/>
  <c r="G15" i="42"/>
  <c r="F15" i="42"/>
  <c r="D13" i="42"/>
  <c r="G13" i="42" s="1"/>
  <c r="C13" i="42"/>
  <c r="F13" i="42" s="1"/>
  <c r="G12" i="42"/>
  <c r="F12" i="42"/>
  <c r="G11" i="42"/>
  <c r="F11" i="42"/>
  <c r="D10" i="42"/>
  <c r="G10" i="42" s="1"/>
  <c r="C10" i="42"/>
  <c r="F10" i="42" s="1"/>
  <c r="G9" i="42"/>
  <c r="F9" i="42"/>
  <c r="G8" i="42"/>
  <c r="F8" i="42"/>
  <c r="D7" i="42"/>
  <c r="G7" i="42" s="1"/>
  <c r="C7" i="42"/>
  <c r="F7" i="42" s="1"/>
  <c r="G6" i="42"/>
  <c r="F6" i="42"/>
  <c r="G5" i="42"/>
  <c r="F5" i="42"/>
  <c r="G4" i="42"/>
  <c r="F4" i="42"/>
  <c r="C29" i="43" l="1"/>
  <c r="G21" i="42"/>
  <c r="C27" i="42"/>
  <c r="C28" i="42"/>
  <c r="G25" i="41"/>
  <c r="F25" i="41"/>
  <c r="D25" i="41"/>
  <c r="C25" i="41"/>
  <c r="C27" i="41" s="1"/>
  <c r="G24" i="41"/>
  <c r="F24" i="41"/>
  <c r="G23" i="41"/>
  <c r="F23" i="41"/>
  <c r="E21" i="41"/>
  <c r="D21" i="41"/>
  <c r="F21" i="41" s="1"/>
  <c r="C21" i="41"/>
  <c r="G21" i="41" s="1"/>
  <c r="G20" i="41"/>
  <c r="F20" i="41"/>
  <c r="G19" i="41"/>
  <c r="F19" i="41"/>
  <c r="G18" i="41"/>
  <c r="F18" i="41"/>
  <c r="G17" i="41"/>
  <c r="F17" i="41"/>
  <c r="G16" i="41"/>
  <c r="F16" i="41"/>
  <c r="G15" i="41"/>
  <c r="F15" i="41"/>
  <c r="G13" i="41"/>
  <c r="D13" i="41"/>
  <c r="C13" i="41"/>
  <c r="F13" i="41" s="1"/>
  <c r="G12" i="41"/>
  <c r="F12" i="41"/>
  <c r="G11" i="41"/>
  <c r="F11" i="41"/>
  <c r="G10" i="41"/>
  <c r="D10" i="41"/>
  <c r="C10" i="41"/>
  <c r="F10" i="41" s="1"/>
  <c r="G9" i="41"/>
  <c r="F9" i="41"/>
  <c r="G8" i="41"/>
  <c r="F8" i="41"/>
  <c r="D7" i="41"/>
  <c r="C28" i="41" s="1"/>
  <c r="C7" i="41"/>
  <c r="F7" i="41" s="1"/>
  <c r="G6" i="41"/>
  <c r="F6" i="41"/>
  <c r="G5" i="41"/>
  <c r="F5" i="41"/>
  <c r="G4" i="41"/>
  <c r="F4" i="41"/>
  <c r="C29" i="42" l="1"/>
  <c r="G7" i="41"/>
  <c r="C29" i="41"/>
  <c r="G25" i="40"/>
  <c r="F25" i="40"/>
  <c r="D25" i="40"/>
  <c r="C25" i="40"/>
  <c r="C27" i="40" s="1"/>
  <c r="G24" i="40"/>
  <c r="F24" i="40"/>
  <c r="G23" i="40"/>
  <c r="F23" i="40"/>
  <c r="F21" i="40"/>
  <c r="E21" i="40"/>
  <c r="D21" i="40"/>
  <c r="C21" i="40"/>
  <c r="G21" i="40" s="1"/>
  <c r="G20" i="40"/>
  <c r="F20" i="40"/>
  <c r="G19" i="40"/>
  <c r="F19" i="40"/>
  <c r="G18" i="40"/>
  <c r="F18" i="40"/>
  <c r="G17" i="40"/>
  <c r="F17" i="40"/>
  <c r="G16" i="40"/>
  <c r="F16" i="40"/>
  <c r="G15" i="40"/>
  <c r="F15" i="40"/>
  <c r="D13" i="40"/>
  <c r="G13" i="40" s="1"/>
  <c r="C13" i="40"/>
  <c r="F13" i="40" s="1"/>
  <c r="G12" i="40"/>
  <c r="F12" i="40"/>
  <c r="G11" i="40"/>
  <c r="F11" i="40"/>
  <c r="G10" i="40"/>
  <c r="D10" i="40"/>
  <c r="C10" i="40"/>
  <c r="F10" i="40" s="1"/>
  <c r="G9" i="40"/>
  <c r="F9" i="40"/>
  <c r="G8" i="40"/>
  <c r="F8" i="40"/>
  <c r="D7" i="40"/>
  <c r="C28" i="40" s="1"/>
  <c r="C7" i="40"/>
  <c r="F7" i="40" s="1"/>
  <c r="G6" i="40"/>
  <c r="F6" i="40"/>
  <c r="G5" i="40"/>
  <c r="F5" i="40"/>
  <c r="G4" i="40"/>
  <c r="F4" i="40"/>
  <c r="G7" i="40" l="1"/>
  <c r="C29" i="40"/>
  <c r="G25" i="39"/>
  <c r="D25" i="39"/>
  <c r="C25" i="39"/>
  <c r="F25" i="39" s="1"/>
  <c r="G24" i="39"/>
  <c r="F24" i="39"/>
  <c r="G23" i="39"/>
  <c r="F23" i="39"/>
  <c r="E21" i="39"/>
  <c r="D21" i="39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D13" i="39"/>
  <c r="G13" i="39" s="1"/>
  <c r="C13" i="39"/>
  <c r="F13" i="39" s="1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F7" i="39" s="1"/>
  <c r="G6" i="39"/>
  <c r="F6" i="39"/>
  <c r="G5" i="39"/>
  <c r="F5" i="39"/>
  <c r="G4" i="39"/>
  <c r="F4" i="39"/>
  <c r="F21" i="39" l="1"/>
  <c r="F10" i="39"/>
  <c r="G21" i="39"/>
  <c r="C27" i="39"/>
  <c r="C28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F13" i="38" s="1"/>
  <c r="G12" i="38"/>
  <c r="F12" i="38"/>
  <c r="G11" i="38"/>
  <c r="F11" i="38"/>
  <c r="D10" i="38"/>
  <c r="G10" i="38" s="1"/>
  <c r="C10" i="38"/>
  <c r="F10" i="38" s="1"/>
  <c r="G9" i="38"/>
  <c r="F9" i="38"/>
  <c r="G8" i="38"/>
  <c r="F8" i="38"/>
  <c r="D7" i="38"/>
  <c r="G7" i="38" s="1"/>
  <c r="C7" i="38"/>
  <c r="F7" i="38" s="1"/>
  <c r="G6" i="38"/>
  <c r="F6" i="38"/>
  <c r="G5" i="38"/>
  <c r="F5" i="38"/>
  <c r="G4" i="38"/>
  <c r="F4" i="38"/>
  <c r="C29" i="39" l="1"/>
  <c r="G21" i="38"/>
  <c r="C27" i="38"/>
  <c r="C28" i="38"/>
  <c r="D25" i="37"/>
  <c r="G25" i="37" s="1"/>
  <c r="C25" i="37"/>
  <c r="G24" i="37"/>
  <c r="F24" i="37"/>
  <c r="G23" i="37"/>
  <c r="F23" i="37"/>
  <c r="E21" i="37"/>
  <c r="D21" i="37"/>
  <c r="C21" i="37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C13" i="37"/>
  <c r="F13" i="37" s="1"/>
  <c r="G12" i="37"/>
  <c r="F12" i="37"/>
  <c r="G11" i="37"/>
  <c r="F11" i="37"/>
  <c r="D10" i="37"/>
  <c r="C10" i="37"/>
  <c r="G9" i="37"/>
  <c r="F9" i="37"/>
  <c r="G8" i="37"/>
  <c r="F8" i="37"/>
  <c r="D7" i="37"/>
  <c r="C7" i="37"/>
  <c r="G6" i="37"/>
  <c r="F6" i="37"/>
  <c r="G5" i="37"/>
  <c r="F5" i="37"/>
  <c r="G4" i="37"/>
  <c r="F4" i="37"/>
  <c r="D25" i="36"/>
  <c r="C25" i="36"/>
  <c r="C27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C28" i="36" s="1"/>
  <c r="C7" i="36"/>
  <c r="G6" i="36"/>
  <c r="F6" i="36"/>
  <c r="G5" i="36"/>
  <c r="F5" i="36"/>
  <c r="G4" i="36"/>
  <c r="F4" i="36"/>
  <c r="D25" i="35"/>
  <c r="G25" i="35" s="1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C10" i="35"/>
  <c r="F10" i="35" s="1"/>
  <c r="G9" i="35"/>
  <c r="F9" i="35"/>
  <c r="G8" i="35"/>
  <c r="F8" i="35"/>
  <c r="D7" i="35"/>
  <c r="C7" i="35"/>
  <c r="F7" i="35" s="1"/>
  <c r="G6" i="35"/>
  <c r="F6" i="35"/>
  <c r="G5" i="35"/>
  <c r="F5" i="35"/>
  <c r="G4" i="35"/>
  <c r="F4" i="35"/>
  <c r="C29" i="38" l="1"/>
  <c r="C28" i="35"/>
  <c r="G13" i="35"/>
  <c r="C27" i="35"/>
  <c r="C29" i="35" s="1"/>
  <c r="F13" i="36"/>
  <c r="G10" i="37"/>
  <c r="G10" i="35"/>
  <c r="G21" i="35"/>
  <c r="G25" i="36"/>
  <c r="C28" i="37"/>
  <c r="G13" i="37"/>
  <c r="C27" i="37"/>
  <c r="G21" i="37"/>
  <c r="F21" i="37"/>
  <c r="F10" i="37"/>
  <c r="F7" i="37"/>
  <c r="C29" i="37"/>
  <c r="G7" i="37"/>
  <c r="F25" i="37"/>
  <c r="F21" i="36"/>
  <c r="G21" i="36"/>
  <c r="F7" i="36"/>
  <c r="F10" i="36"/>
  <c r="C29" i="36"/>
  <c r="G7" i="36"/>
  <c r="F25" i="36"/>
  <c r="G7" i="35"/>
  <c r="F21" i="35"/>
  <c r="F25" i="35"/>
</calcChain>
</file>

<file path=xl/sharedStrings.xml><?xml version="1.0" encoding="utf-8"?>
<sst xmlns="http://schemas.openxmlformats.org/spreadsheetml/2006/main" count="540" uniqueCount="51">
  <si>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</si>
  <si>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</si>
  <si>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</si>
  <si>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</si>
  <si>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</si>
  <si>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</si>
  <si>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</si>
  <si>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</si>
  <si>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</si>
  <si>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</si>
  <si>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</si>
  <si>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</si>
  <si>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</si>
  <si>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</si>
  <si>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</si>
  <si>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</si>
  <si>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</si>
  <si>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</si>
  <si>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</si>
  <si>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</si>
  <si>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</si>
  <si>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</si>
  <si>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</si>
  <si>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</si>
  <si>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</si>
  <si>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</si>
  <si>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</si>
  <si>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</si>
  <si>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</si>
  <si>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</si>
  <si>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</si>
  <si>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</si>
  <si>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</si>
  <si>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</si>
  <si>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</si>
  <si>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</si>
  <si>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</si>
  <si>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</si>
  <si>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</si>
  <si>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</si>
  <si>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(=511), porque aqui não estão computados 40 servidores de outros órgãos à disposição do TCE, mas estão computados os 30 servidores efetivos que, concomitantemente, exercem cargos comissionados.</t>
  </si>
  <si>
    <t>(**) Este total não coincide com o que consta na TAB 16 (=502), porque aqui não estão computados 39 servidores de outros órgãos à disposição do TCE, mas estão computados os 29 servidores efetivos que, concomitantemente, exercem cargos comissionados.</t>
  </si>
  <si>
    <t>(**) Este total não coincide com o que consta na TAB 16 (=503), porque aqui não estão computados 43 servidores de outros órgãos à disposição do TCE, mas estão computados os 35servidores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</si>
  <si>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</si>
  <si>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</si>
  <si>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(=483),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</si>
  <si>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(=482), porque aqui não estão computados 42 servidores de outros órgãos à disposição do TCE, mas estão computados os 30 servidores efetivos que, concomitantemente, exercem cargos comissionados.</t>
  </si>
  <si>
    <t>(**) Este total não coincide com o que consta na TAB 16 (=481), porque aqui não estão computados 42 servidores de outros órgãos à disposição do TCE, mas estão computados os 30 servidores efetivos que, concomitantemente, exercem cargos comissionados.</t>
  </si>
  <si>
    <t>(**) Este total não coincide com o que consta na TAB 16 (=493), porque aqui não estão computados 42 servidores de outros órgãos à disposição do TCE, mas estão computados os 31 servidores efetivos que, concomitantemente, exercem cargos comissionados.</t>
  </si>
  <si>
    <t>(**) Este total não coincide com o que consta na TAB 16 (=491),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</si>
  <si>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 511), porque aqui não estão computados 41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</si>
</sst>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34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293</v>
      </c>
      <c r="E4" s="68"/>
      <c r="F4" s="5">
        <f t="shared" ref="F4:F13" si="0">C4-D4</f>
        <v>157</v>
      </c>
      <c r="G4" s="9">
        <f t="shared" ref="G4:G13" si="1">(D4/C4)*100</f>
        <v>65.111111111111114</v>
      </c>
    </row>
    <row r="5" spans="1:7" x14ac:dyDescent="0.25">
      <c r="A5" s="65"/>
      <c r="B5" s="19" t="s">
        <v>26</v>
      </c>
      <c r="C5" s="5">
        <v>8</v>
      </c>
      <c r="D5" s="69">
        <v>7</v>
      </c>
      <c r="E5" s="70"/>
      <c r="F5" s="5">
        <f t="shared" si="0"/>
        <v>1</v>
      </c>
      <c r="G5" s="9">
        <f t="shared" si="1"/>
        <v>87.5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316</v>
      </c>
      <c r="E7" s="76"/>
      <c r="F7" s="7">
        <f t="shared" si="0"/>
        <v>232</v>
      </c>
      <c r="G7" s="17">
        <f t="shared" si="1"/>
        <v>57.664233576642332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59</v>
      </c>
      <c r="E9" s="72"/>
      <c r="F9" s="5">
        <f t="shared" si="0"/>
        <v>41</v>
      </c>
      <c r="G9" s="9">
        <f t="shared" si="1"/>
        <v>59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63</v>
      </c>
      <c r="E10" s="76"/>
      <c r="F10" s="7">
        <f t="shared" si="0"/>
        <v>42</v>
      </c>
      <c r="G10" s="17">
        <f t="shared" si="1"/>
        <v>60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15</v>
      </c>
      <c r="E11" s="81"/>
      <c r="F11" s="5">
        <f t="shared" si="0"/>
        <v>7</v>
      </c>
      <c r="G11" s="9">
        <f t="shared" si="1"/>
        <v>68.181818181818173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27</v>
      </c>
      <c r="E13" s="8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7" t="s">
        <v>18</v>
      </c>
      <c r="B14" s="88"/>
      <c r="C14" s="88"/>
      <c r="D14" s="35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7" t="s">
        <v>12</v>
      </c>
      <c r="B19" s="78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93" t="s">
        <v>11</v>
      </c>
      <c r="B20" s="94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500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290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6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40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40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F36" sqref="F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53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279</v>
      </c>
      <c r="E4" s="68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65"/>
      <c r="B5" s="19" t="s">
        <v>26</v>
      </c>
      <c r="C5" s="5">
        <v>8</v>
      </c>
      <c r="D5" s="69">
        <v>5</v>
      </c>
      <c r="E5" s="70"/>
      <c r="F5" s="5">
        <f t="shared" si="0"/>
        <v>3</v>
      </c>
      <c r="G5" s="9">
        <f t="shared" si="1"/>
        <v>62.5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300</v>
      </c>
      <c r="E7" s="76"/>
      <c r="F7" s="7">
        <f t="shared" si="0"/>
        <v>248</v>
      </c>
      <c r="G7" s="17">
        <f t="shared" si="1"/>
        <v>54.744525547445257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54</v>
      </c>
      <c r="E9" s="72"/>
      <c r="F9" s="5">
        <f t="shared" si="0"/>
        <v>46</v>
      </c>
      <c r="G9" s="9">
        <f t="shared" si="1"/>
        <v>54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58</v>
      </c>
      <c r="E10" s="76"/>
      <c r="F10" s="7">
        <f t="shared" si="0"/>
        <v>47</v>
      </c>
      <c r="G10" s="17">
        <f t="shared" si="1"/>
        <v>55.238095238095241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16</v>
      </c>
      <c r="E11" s="81"/>
      <c r="F11" s="5">
        <f t="shared" si="0"/>
        <v>6</v>
      </c>
      <c r="G11" s="9">
        <f t="shared" si="1"/>
        <v>72.727272727272734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52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77" t="s">
        <v>12</v>
      </c>
      <c r="B19" s="78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480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310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41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49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2" zoomScale="130" zoomScaleNormal="130" workbookViewId="0">
      <selection activeCell="D37" sqref="D3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54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279</v>
      </c>
      <c r="E4" s="68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65"/>
      <c r="B5" s="19" t="s">
        <v>26</v>
      </c>
      <c r="C5" s="5">
        <v>8</v>
      </c>
      <c r="D5" s="69">
        <v>5</v>
      </c>
      <c r="E5" s="70"/>
      <c r="F5" s="5">
        <f t="shared" si="0"/>
        <v>3</v>
      </c>
      <c r="G5" s="9">
        <f t="shared" si="1"/>
        <v>62.5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300</v>
      </c>
      <c r="E7" s="76"/>
      <c r="F7" s="7">
        <f t="shared" si="0"/>
        <v>248</v>
      </c>
      <c r="G7" s="17">
        <f t="shared" si="1"/>
        <v>54.744525547445257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54</v>
      </c>
      <c r="E9" s="72"/>
      <c r="F9" s="5">
        <f t="shared" si="0"/>
        <v>46</v>
      </c>
      <c r="G9" s="9">
        <f t="shared" si="1"/>
        <v>54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58</v>
      </c>
      <c r="E10" s="76"/>
      <c r="F10" s="7">
        <f t="shared" si="0"/>
        <v>47</v>
      </c>
      <c r="G10" s="17">
        <f t="shared" si="1"/>
        <v>55.238095238095241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16</v>
      </c>
      <c r="E11" s="81"/>
      <c r="F11" s="5">
        <f t="shared" si="0"/>
        <v>6</v>
      </c>
      <c r="G11" s="9">
        <f t="shared" si="1"/>
        <v>72.727272727272734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55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77" t="s">
        <v>12</v>
      </c>
      <c r="B19" s="78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480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310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41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49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5" zoomScale="130" zoomScaleNormal="130" workbookViewId="0">
      <selection activeCell="B37" sqref="B3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57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300</v>
      </c>
      <c r="E4" s="68"/>
      <c r="F4" s="5">
        <f t="shared" ref="F4:F13" si="0">C4-D4</f>
        <v>150</v>
      </c>
      <c r="G4" s="9">
        <f t="shared" ref="G4:G13" si="1">(D4/C4)*100</f>
        <v>66.666666666666657</v>
      </c>
    </row>
    <row r="5" spans="1:7" x14ac:dyDescent="0.25">
      <c r="A5" s="65"/>
      <c r="B5" s="19" t="s">
        <v>26</v>
      </c>
      <c r="C5" s="5">
        <v>8</v>
      </c>
      <c r="D5" s="69">
        <v>5</v>
      </c>
      <c r="E5" s="70"/>
      <c r="F5" s="5">
        <f t="shared" si="0"/>
        <v>3</v>
      </c>
      <c r="G5" s="9">
        <f t="shared" si="1"/>
        <v>62.5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321</v>
      </c>
      <c r="E7" s="76"/>
      <c r="F7" s="7">
        <f t="shared" si="0"/>
        <v>227</v>
      </c>
      <c r="G7" s="17">
        <f t="shared" si="1"/>
        <v>58.576642335766429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53</v>
      </c>
      <c r="E9" s="72"/>
      <c r="F9" s="5">
        <f t="shared" si="0"/>
        <v>47</v>
      </c>
      <c r="G9" s="9">
        <f t="shared" si="1"/>
        <v>53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57</v>
      </c>
      <c r="E10" s="76"/>
      <c r="F10" s="7">
        <f t="shared" si="0"/>
        <v>48</v>
      </c>
      <c r="G10" s="17">
        <f t="shared" si="1"/>
        <v>54.285714285714285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16</v>
      </c>
      <c r="E11" s="81"/>
      <c r="F11" s="5">
        <f t="shared" si="0"/>
        <v>6</v>
      </c>
      <c r="G11" s="9">
        <f t="shared" si="1"/>
        <v>72.727272727272734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56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77" t="s">
        <v>12</v>
      </c>
      <c r="B19" s="78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500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290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41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50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D21" sqref="D2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37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289</v>
      </c>
      <c r="E4" s="68"/>
      <c r="F4" s="5">
        <f t="shared" ref="F4:F13" si="0">C4-D4</f>
        <v>161</v>
      </c>
      <c r="G4" s="9">
        <f t="shared" ref="G4:G13" si="1">(D4/C4)*100</f>
        <v>64.222222222222229</v>
      </c>
    </row>
    <row r="5" spans="1:7" x14ac:dyDescent="0.25">
      <c r="A5" s="65"/>
      <c r="B5" s="19" t="s">
        <v>26</v>
      </c>
      <c r="C5" s="5">
        <v>8</v>
      </c>
      <c r="D5" s="69">
        <v>6</v>
      </c>
      <c r="E5" s="70"/>
      <c r="F5" s="5">
        <f t="shared" si="0"/>
        <v>2</v>
      </c>
      <c r="G5" s="9">
        <f t="shared" si="1"/>
        <v>75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311</v>
      </c>
      <c r="E7" s="76"/>
      <c r="F7" s="7">
        <f t="shared" si="0"/>
        <v>237</v>
      </c>
      <c r="G7" s="17">
        <f t="shared" si="1"/>
        <v>56.751824817518248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57</v>
      </c>
      <c r="E9" s="72"/>
      <c r="F9" s="5">
        <f t="shared" si="0"/>
        <v>43</v>
      </c>
      <c r="G9" s="9">
        <f t="shared" si="1"/>
        <v>56.999999999999993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61</v>
      </c>
      <c r="E10" s="76"/>
      <c r="F10" s="7">
        <f t="shared" si="0"/>
        <v>44</v>
      </c>
      <c r="G10" s="17">
        <f t="shared" si="1"/>
        <v>58.095238095238102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15</v>
      </c>
      <c r="E11" s="81"/>
      <c r="F11" s="5">
        <f t="shared" si="0"/>
        <v>7</v>
      </c>
      <c r="G11" s="9">
        <f t="shared" si="1"/>
        <v>68.181818181818173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27</v>
      </c>
      <c r="E13" s="8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7" t="s">
        <v>18</v>
      </c>
      <c r="B14" s="88"/>
      <c r="C14" s="88"/>
      <c r="D14" s="36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7" t="s">
        <v>12</v>
      </c>
      <c r="B19" s="78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23</v>
      </c>
      <c r="F20" s="5">
        <f t="shared" si="2"/>
        <v>2</v>
      </c>
      <c r="G20" s="9">
        <f t="shared" si="3"/>
        <v>93.548387096774192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29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492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298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39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41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I30" sqref="I3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38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288</v>
      </c>
      <c r="E4" s="68"/>
      <c r="F4" s="5">
        <f t="shared" ref="F4:F13" si="0">C4-D4</f>
        <v>162</v>
      </c>
      <c r="G4" s="9">
        <f t="shared" ref="G4:G13" si="1">(D4/C4)*100</f>
        <v>64</v>
      </c>
    </row>
    <row r="5" spans="1:7" x14ac:dyDescent="0.25">
      <c r="A5" s="65"/>
      <c r="B5" s="19" t="s">
        <v>26</v>
      </c>
      <c r="C5" s="5">
        <v>8</v>
      </c>
      <c r="D5" s="69">
        <v>6</v>
      </c>
      <c r="E5" s="70"/>
      <c r="F5" s="5">
        <f t="shared" si="0"/>
        <v>2</v>
      </c>
      <c r="G5" s="9">
        <f t="shared" si="1"/>
        <v>75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310</v>
      </c>
      <c r="E7" s="76"/>
      <c r="F7" s="7">
        <f t="shared" si="0"/>
        <v>238</v>
      </c>
      <c r="G7" s="17">
        <f t="shared" si="1"/>
        <v>56.569343065693431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56</v>
      </c>
      <c r="E9" s="72"/>
      <c r="F9" s="5">
        <f t="shared" si="0"/>
        <v>44</v>
      </c>
      <c r="G9" s="9">
        <f t="shared" si="1"/>
        <v>56.000000000000007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60</v>
      </c>
      <c r="E10" s="76"/>
      <c r="F10" s="7">
        <f t="shared" si="0"/>
        <v>45</v>
      </c>
      <c r="G10" s="17">
        <f t="shared" si="1"/>
        <v>57.142857142857139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15</v>
      </c>
      <c r="E11" s="81"/>
      <c r="F11" s="5">
        <f t="shared" si="0"/>
        <v>7</v>
      </c>
      <c r="G11" s="9">
        <f t="shared" si="1"/>
        <v>68.181818181818173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27</v>
      </c>
      <c r="E13" s="8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7" t="s">
        <v>18</v>
      </c>
      <c r="B14" s="88"/>
      <c r="C14" s="88"/>
      <c r="D14" s="39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7" t="s">
        <v>12</v>
      </c>
      <c r="B19" s="78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495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295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43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42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40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281</v>
      </c>
      <c r="E4" s="68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65"/>
      <c r="B5" s="19" t="s">
        <v>26</v>
      </c>
      <c r="C5" s="5">
        <v>8</v>
      </c>
      <c r="D5" s="69">
        <v>6</v>
      </c>
      <c r="E5" s="70"/>
      <c r="F5" s="5">
        <f t="shared" si="0"/>
        <v>2</v>
      </c>
      <c r="G5" s="9">
        <f t="shared" si="1"/>
        <v>75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303</v>
      </c>
      <c r="E7" s="76"/>
      <c r="F7" s="7">
        <f t="shared" si="0"/>
        <v>245</v>
      </c>
      <c r="G7" s="17">
        <f t="shared" si="1"/>
        <v>55.291970802919707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56</v>
      </c>
      <c r="E9" s="72"/>
      <c r="F9" s="5">
        <f t="shared" si="0"/>
        <v>44</v>
      </c>
      <c r="G9" s="9">
        <f t="shared" si="1"/>
        <v>56.000000000000007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60</v>
      </c>
      <c r="E10" s="76"/>
      <c r="F10" s="7">
        <f t="shared" si="0"/>
        <v>45</v>
      </c>
      <c r="G10" s="17">
        <f t="shared" si="1"/>
        <v>57.142857142857139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15</v>
      </c>
      <c r="E11" s="81"/>
      <c r="F11" s="5">
        <f t="shared" si="0"/>
        <v>7</v>
      </c>
      <c r="G11" s="9">
        <f t="shared" si="1"/>
        <v>68.181818181818173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27</v>
      </c>
      <c r="E13" s="8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7" t="s">
        <v>18</v>
      </c>
      <c r="B14" s="88"/>
      <c r="C14" s="88"/>
      <c r="D14" s="41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7" t="s">
        <v>12</v>
      </c>
      <c r="B19" s="78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488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302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41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43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43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281</v>
      </c>
      <c r="E4" s="68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65"/>
      <c r="B5" s="19" t="s">
        <v>26</v>
      </c>
      <c r="C5" s="5">
        <v>8</v>
      </c>
      <c r="D5" s="69">
        <v>6</v>
      </c>
      <c r="E5" s="70"/>
      <c r="F5" s="5">
        <f t="shared" si="0"/>
        <v>2</v>
      </c>
      <c r="G5" s="9">
        <f t="shared" si="1"/>
        <v>75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303</v>
      </c>
      <c r="E7" s="76"/>
      <c r="F7" s="7">
        <f t="shared" si="0"/>
        <v>245</v>
      </c>
      <c r="G7" s="17">
        <f t="shared" si="1"/>
        <v>55.291970802919707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55</v>
      </c>
      <c r="E9" s="72"/>
      <c r="F9" s="5">
        <f t="shared" si="0"/>
        <v>45</v>
      </c>
      <c r="G9" s="9">
        <f t="shared" si="1"/>
        <v>55.000000000000007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59</v>
      </c>
      <c r="E10" s="76"/>
      <c r="F10" s="7">
        <f t="shared" si="0"/>
        <v>46</v>
      </c>
      <c r="G10" s="17">
        <f t="shared" si="1"/>
        <v>56.19047619047619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15</v>
      </c>
      <c r="E11" s="81"/>
      <c r="F11" s="5">
        <f t="shared" si="0"/>
        <v>7</v>
      </c>
      <c r="G11" s="9">
        <f t="shared" si="1"/>
        <v>68.181818181818173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27</v>
      </c>
      <c r="E13" s="8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7" t="s">
        <v>18</v>
      </c>
      <c r="B14" s="88"/>
      <c r="C14" s="88"/>
      <c r="D14" s="42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7" t="s">
        <v>12</v>
      </c>
      <c r="B19" s="78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483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307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41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44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45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281</v>
      </c>
      <c r="E4" s="68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65"/>
      <c r="B5" s="19" t="s">
        <v>26</v>
      </c>
      <c r="C5" s="5">
        <v>8</v>
      </c>
      <c r="D5" s="69">
        <v>5</v>
      </c>
      <c r="E5" s="70"/>
      <c r="F5" s="5">
        <f t="shared" si="0"/>
        <v>3</v>
      </c>
      <c r="G5" s="9">
        <f t="shared" si="1"/>
        <v>62.5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302</v>
      </c>
      <c r="E7" s="76"/>
      <c r="F7" s="7">
        <f t="shared" si="0"/>
        <v>246</v>
      </c>
      <c r="G7" s="17">
        <f t="shared" si="1"/>
        <v>55.109489051094897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55</v>
      </c>
      <c r="E9" s="72"/>
      <c r="F9" s="5">
        <f t="shared" si="0"/>
        <v>45</v>
      </c>
      <c r="G9" s="9">
        <f t="shared" si="1"/>
        <v>55.000000000000007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59</v>
      </c>
      <c r="E10" s="76"/>
      <c r="F10" s="7">
        <f t="shared" si="0"/>
        <v>46</v>
      </c>
      <c r="G10" s="17">
        <f t="shared" si="1"/>
        <v>56.19047619047619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16</v>
      </c>
      <c r="E11" s="81"/>
      <c r="F11" s="5">
        <f t="shared" si="0"/>
        <v>6</v>
      </c>
      <c r="G11" s="9">
        <f t="shared" si="1"/>
        <v>72.727272727272734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44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7" t="s">
        <v>12</v>
      </c>
      <c r="B19" s="78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483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307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41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45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46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280</v>
      </c>
      <c r="E4" s="68"/>
      <c r="F4" s="5">
        <f t="shared" ref="F4:F13" si="0">C4-D4</f>
        <v>170</v>
      </c>
      <c r="G4" s="9">
        <f t="shared" ref="G4:G13" si="1">(D4/C4)*100</f>
        <v>62.222222222222221</v>
      </c>
    </row>
    <row r="5" spans="1:7" x14ac:dyDescent="0.25">
      <c r="A5" s="65"/>
      <c r="B5" s="19" t="s">
        <v>26</v>
      </c>
      <c r="C5" s="5">
        <v>8</v>
      </c>
      <c r="D5" s="69">
        <v>5</v>
      </c>
      <c r="E5" s="70"/>
      <c r="F5" s="5">
        <f t="shared" si="0"/>
        <v>3</v>
      </c>
      <c r="G5" s="9">
        <f t="shared" si="1"/>
        <v>62.5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301</v>
      </c>
      <c r="E7" s="76"/>
      <c r="F7" s="7">
        <f t="shared" si="0"/>
        <v>247</v>
      </c>
      <c r="G7" s="17">
        <f t="shared" si="1"/>
        <v>54.927007299270073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55</v>
      </c>
      <c r="E9" s="72"/>
      <c r="F9" s="5">
        <f t="shared" si="0"/>
        <v>45</v>
      </c>
      <c r="G9" s="9">
        <f t="shared" si="1"/>
        <v>55.000000000000007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59</v>
      </c>
      <c r="E10" s="76"/>
      <c r="F10" s="7">
        <f t="shared" si="0"/>
        <v>46</v>
      </c>
      <c r="G10" s="17">
        <f t="shared" si="1"/>
        <v>56.19047619047619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16</v>
      </c>
      <c r="E11" s="81"/>
      <c r="F11" s="5">
        <f t="shared" si="0"/>
        <v>6</v>
      </c>
      <c r="G11" s="9">
        <f t="shared" si="1"/>
        <v>72.727272727272734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47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77" t="s">
        <v>12</v>
      </c>
      <c r="B19" s="78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482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308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42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46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F36" sqref="F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49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279</v>
      </c>
      <c r="E4" s="68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65"/>
      <c r="B5" s="19" t="s">
        <v>26</v>
      </c>
      <c r="C5" s="5">
        <v>8</v>
      </c>
      <c r="D5" s="69">
        <v>5</v>
      </c>
      <c r="E5" s="70"/>
      <c r="F5" s="5">
        <f t="shared" si="0"/>
        <v>3</v>
      </c>
      <c r="G5" s="9">
        <f t="shared" si="1"/>
        <v>62.5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300</v>
      </c>
      <c r="E7" s="76"/>
      <c r="F7" s="7">
        <f t="shared" si="0"/>
        <v>248</v>
      </c>
      <c r="G7" s="17">
        <f t="shared" si="1"/>
        <v>54.744525547445257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55</v>
      </c>
      <c r="E9" s="72"/>
      <c r="F9" s="5">
        <f t="shared" si="0"/>
        <v>45</v>
      </c>
      <c r="G9" s="9">
        <f t="shared" si="1"/>
        <v>55.000000000000007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59</v>
      </c>
      <c r="E10" s="76"/>
      <c r="F10" s="7">
        <f t="shared" si="0"/>
        <v>46</v>
      </c>
      <c r="G10" s="17">
        <f t="shared" si="1"/>
        <v>56.19047619047619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16</v>
      </c>
      <c r="E11" s="81"/>
      <c r="F11" s="5">
        <f t="shared" si="0"/>
        <v>6</v>
      </c>
      <c r="G11" s="9">
        <f t="shared" si="1"/>
        <v>72.727272727272734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48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77" t="s">
        <v>12</v>
      </c>
      <c r="B19" s="78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481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309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42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47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G20" sqref="G2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 x14ac:dyDescent="0.3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 x14ac:dyDescent="0.3">
      <c r="A3" s="51" t="s">
        <v>30</v>
      </c>
      <c r="B3" s="20" t="s">
        <v>29</v>
      </c>
      <c r="C3" s="62"/>
      <c r="D3" s="63"/>
      <c r="E3" s="63"/>
      <c r="F3" s="62"/>
      <c r="G3" s="64"/>
    </row>
    <row r="4" spans="1:7" x14ac:dyDescent="0.25">
      <c r="A4" s="65" t="s">
        <v>28</v>
      </c>
      <c r="B4" s="19" t="s">
        <v>27</v>
      </c>
      <c r="C4" s="5">
        <v>450</v>
      </c>
      <c r="D4" s="67">
        <v>279</v>
      </c>
      <c r="E4" s="68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65"/>
      <c r="B5" s="19" t="s">
        <v>26</v>
      </c>
      <c r="C5" s="5">
        <v>8</v>
      </c>
      <c r="D5" s="69">
        <v>5</v>
      </c>
      <c r="E5" s="70"/>
      <c r="F5" s="5">
        <f t="shared" si="0"/>
        <v>3</v>
      </c>
      <c r="G5" s="9">
        <f t="shared" si="1"/>
        <v>62.5</v>
      </c>
    </row>
    <row r="6" spans="1:7" x14ac:dyDescent="0.2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17.777777777777779</v>
      </c>
    </row>
    <row r="7" spans="1:7" x14ac:dyDescent="0.25">
      <c r="A7" s="73" t="s">
        <v>4</v>
      </c>
      <c r="B7" s="74"/>
      <c r="C7" s="7">
        <f>SUM(C4:C6)</f>
        <v>548</v>
      </c>
      <c r="D7" s="75">
        <f>SUM(D4:E6)</f>
        <v>300</v>
      </c>
      <c r="E7" s="76"/>
      <c r="F7" s="7">
        <f t="shared" si="0"/>
        <v>248</v>
      </c>
      <c r="G7" s="17">
        <f t="shared" si="1"/>
        <v>54.744525547445257</v>
      </c>
    </row>
    <row r="8" spans="1:7" x14ac:dyDescent="0.2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71">
        <v>55</v>
      </c>
      <c r="E9" s="72"/>
      <c r="F9" s="5">
        <f t="shared" si="0"/>
        <v>45</v>
      </c>
      <c r="G9" s="9">
        <f t="shared" si="1"/>
        <v>55.000000000000007</v>
      </c>
    </row>
    <row r="10" spans="1:7" x14ac:dyDescent="0.25">
      <c r="A10" s="74" t="s">
        <v>4</v>
      </c>
      <c r="B10" s="82"/>
      <c r="C10" s="7">
        <f>SUM(C8:C9)</f>
        <v>105</v>
      </c>
      <c r="D10" s="75">
        <f>SUM(D8:E9)</f>
        <v>59</v>
      </c>
      <c r="E10" s="76"/>
      <c r="F10" s="7">
        <f t="shared" si="0"/>
        <v>46</v>
      </c>
      <c r="G10" s="17">
        <f t="shared" si="1"/>
        <v>56.19047619047619</v>
      </c>
    </row>
    <row r="11" spans="1:7" x14ac:dyDescent="0.25">
      <c r="A11" s="79" t="s">
        <v>21</v>
      </c>
      <c r="B11" s="16" t="s">
        <v>20</v>
      </c>
      <c r="C11" s="5">
        <v>22</v>
      </c>
      <c r="D11" s="80">
        <v>16</v>
      </c>
      <c r="E11" s="81"/>
      <c r="F11" s="5">
        <f t="shared" si="0"/>
        <v>6</v>
      </c>
      <c r="G11" s="9">
        <f t="shared" si="1"/>
        <v>72.727272727272734</v>
      </c>
    </row>
    <row r="12" spans="1:7" x14ac:dyDescent="0.2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 x14ac:dyDescent="0.3">
      <c r="A13" s="83" t="s">
        <v>4</v>
      </c>
      <c r="B13" s="84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50" t="s">
        <v>17</v>
      </c>
      <c r="E14" s="21" t="s">
        <v>16</v>
      </c>
      <c r="F14" s="22"/>
      <c r="G14" s="23"/>
    </row>
    <row r="15" spans="1:7" x14ac:dyDescent="0.2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77" t="s">
        <v>12</v>
      </c>
      <c r="B19" s="78"/>
      <c r="C19" s="5">
        <v>12</v>
      </c>
      <c r="D19" s="5">
        <v>7</v>
      </c>
      <c r="E19" s="5">
        <v>4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93" t="s">
        <v>11</v>
      </c>
      <c r="B20" s="94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31</v>
      </c>
      <c r="F21" s="7">
        <f t="shared" si="2"/>
        <v>3</v>
      </c>
      <c r="G21" s="11">
        <f t="shared" si="3"/>
        <v>96.590909090909093</v>
      </c>
      <c r="I21" s="24"/>
    </row>
    <row r="22" spans="1:10" ht="15.75" thickBot="1" x14ac:dyDescent="0.3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10" x14ac:dyDescent="0.2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10" x14ac:dyDescent="0.2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10" ht="15.75" thickBot="1" x14ac:dyDescent="0.3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10" ht="15.75" x14ac:dyDescent="0.2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 x14ac:dyDescent="0.25">
      <c r="A28" s="106" t="s">
        <v>38</v>
      </c>
      <c r="B28" s="90"/>
      <c r="C28" s="4">
        <f>SUM(D7,D10,D13,D21,E21,D25)</f>
        <v>482</v>
      </c>
      <c r="D28" s="91"/>
      <c r="E28" s="91"/>
      <c r="F28" s="91"/>
      <c r="G28" s="92"/>
      <c r="I28" s="3"/>
    </row>
    <row r="29" spans="1:10" ht="16.5" thickBot="1" x14ac:dyDescent="0.3">
      <c r="A29" s="106" t="s">
        <v>1</v>
      </c>
      <c r="B29" s="90"/>
      <c r="C29" s="4">
        <f>C27-C28</f>
        <v>308</v>
      </c>
      <c r="D29" s="91"/>
      <c r="E29" s="91"/>
      <c r="F29" s="91"/>
      <c r="G29" s="92"/>
      <c r="I29" s="3"/>
    </row>
    <row r="30" spans="1:10" ht="15.75" thickBot="1" x14ac:dyDescent="0.3">
      <c r="A30" s="95" t="s">
        <v>7</v>
      </c>
      <c r="B30" s="95"/>
      <c r="C30" s="95"/>
      <c r="D30" s="95"/>
      <c r="E30" s="95"/>
      <c r="F30" s="95"/>
      <c r="G30" s="95"/>
    </row>
    <row r="31" spans="1:10" ht="15.75" x14ac:dyDescent="0.2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10" ht="15.75" x14ac:dyDescent="0.25">
      <c r="A32" s="101" t="s">
        <v>5</v>
      </c>
      <c r="B32" s="101"/>
      <c r="C32" s="33">
        <v>42</v>
      </c>
      <c r="D32" s="30"/>
      <c r="E32" s="31"/>
      <c r="F32" s="32"/>
      <c r="G32" s="9"/>
    </row>
    <row r="33" spans="1:7" ht="12.75" customHeight="1" x14ac:dyDescent="0.25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 x14ac:dyDescent="0.25">
      <c r="A34" s="104" t="s">
        <v>48</v>
      </c>
      <c r="B34" s="104"/>
      <c r="C34" s="104"/>
      <c r="D34" s="104"/>
      <c r="E34" s="104"/>
      <c r="F34" s="104"/>
      <c r="G34" s="104"/>
    </row>
    <row r="35" spans="1:7" x14ac:dyDescent="0.25">
      <c r="A35" s="105" t="s">
        <v>39</v>
      </c>
      <c r="B35" s="105"/>
      <c r="C35" s="105"/>
      <c r="D35" s="105"/>
      <c r="E35" s="105"/>
      <c r="F35" s="105"/>
      <c r="G35" s="105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NOV</vt:lpstr>
      <vt:lpstr>DEZ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2016-11-17T19:40:21Z</cp:lastPrinted>
  <dcterms:created xsi:type="dcterms:W3CDTF">2013-04-15T20:13:49Z</dcterms:created>
  <dcterms:modified xsi:type="dcterms:W3CDTF">2017-02-07T18:02:33Z</dcterms:modified>
</cp:coreProperties>
</file>