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7 TABELAS JUL\"/>
    </mc:Choice>
  </mc:AlternateContent>
  <bookViews>
    <workbookView xWindow="0" yWindow="45" windowWidth="19155" windowHeight="11820" activeTab="6"/>
  </bookViews>
  <sheets>
    <sheet name="JAN" sheetId="35" r:id="rId1"/>
    <sheet name="FEV" sheetId="36" r:id="rId2"/>
    <sheet name="MAR" sheetId="37" r:id="rId3"/>
    <sheet name="ABR" sheetId="38" r:id="rId4"/>
    <sheet name="MAIO" sheetId="39" r:id="rId5"/>
    <sheet name="JUNHO" sheetId="40" r:id="rId6"/>
    <sheet name="JULHO" sheetId="41" r:id="rId7"/>
    <sheet name="Plan1" sheetId="1" r:id="rId8"/>
    <sheet name="Plan2" sheetId="2" r:id="rId9"/>
    <sheet name="Plan3" sheetId="3" r:id="rId10"/>
  </sheets>
  <calcPr calcId="152511"/>
</workbook>
</file>

<file path=xl/calcChain.xml><?xml version="1.0" encoding="utf-8"?>
<calcChain xmlns="http://schemas.openxmlformats.org/spreadsheetml/2006/main">
  <c r="G25" i="41" l="1"/>
  <c r="F25" i="41"/>
  <c r="D25" i="41"/>
  <c r="C25" i="41"/>
  <c r="C27" i="41" s="1"/>
  <c r="G24" i="41"/>
  <c r="F24" i="41"/>
  <c r="G23" i="41"/>
  <c r="F23" i="41"/>
  <c r="E21" i="41"/>
  <c r="D21" i="41"/>
  <c r="F21" i="41" s="1"/>
  <c r="C21" i="41"/>
  <c r="G21" i="41" s="1"/>
  <c r="G20" i="41"/>
  <c r="F20" i="41"/>
  <c r="G19" i="41"/>
  <c r="F19" i="41"/>
  <c r="G18" i="41"/>
  <c r="F18" i="41"/>
  <c r="G17" i="41"/>
  <c r="F17" i="41"/>
  <c r="G16" i="41"/>
  <c r="F16" i="41"/>
  <c r="G15" i="41"/>
  <c r="F15" i="41"/>
  <c r="G13" i="41"/>
  <c r="D13" i="41"/>
  <c r="C13" i="41"/>
  <c r="F13" i="41" s="1"/>
  <c r="G12" i="41"/>
  <c r="F12" i="41"/>
  <c r="G11" i="41"/>
  <c r="F11" i="41"/>
  <c r="G10" i="41"/>
  <c r="D10" i="41"/>
  <c r="C10" i="41"/>
  <c r="F10" i="41" s="1"/>
  <c r="G9" i="41"/>
  <c r="F9" i="41"/>
  <c r="G8" i="41"/>
  <c r="F8" i="41"/>
  <c r="D7" i="41"/>
  <c r="C28" i="41" s="1"/>
  <c r="C7" i="41"/>
  <c r="F7" i="41" s="1"/>
  <c r="G6" i="41"/>
  <c r="F6" i="41"/>
  <c r="G5" i="41"/>
  <c r="F5" i="41"/>
  <c r="G4" i="41"/>
  <c r="F4" i="41"/>
  <c r="G7" i="41" l="1"/>
  <c r="C29" i="41"/>
  <c r="G25" i="40"/>
  <c r="F25" i="40"/>
  <c r="D25" i="40"/>
  <c r="C25" i="40"/>
  <c r="C27" i="40" s="1"/>
  <c r="G24" i="40"/>
  <c r="F24" i="40"/>
  <c r="G23" i="40"/>
  <c r="F23" i="40"/>
  <c r="F21" i="40"/>
  <c r="E21" i="40"/>
  <c r="D21" i="40"/>
  <c r="C21" i="40"/>
  <c r="G21" i="40" s="1"/>
  <c r="G20" i="40"/>
  <c r="F20" i="40"/>
  <c r="G19" i="40"/>
  <c r="F19" i="40"/>
  <c r="G18" i="40"/>
  <c r="F18" i="40"/>
  <c r="G17" i="40"/>
  <c r="F17" i="40"/>
  <c r="G16" i="40"/>
  <c r="F16" i="40"/>
  <c r="G15" i="40"/>
  <c r="F15" i="40"/>
  <c r="D13" i="40"/>
  <c r="G13" i="40" s="1"/>
  <c r="C13" i="40"/>
  <c r="F13" i="40" s="1"/>
  <c r="G12" i="40"/>
  <c r="F12" i="40"/>
  <c r="G11" i="40"/>
  <c r="F11" i="40"/>
  <c r="G10" i="40"/>
  <c r="D10" i="40"/>
  <c r="C10" i="40"/>
  <c r="F10" i="40" s="1"/>
  <c r="G9" i="40"/>
  <c r="F9" i="40"/>
  <c r="G8" i="40"/>
  <c r="F8" i="40"/>
  <c r="D7" i="40"/>
  <c r="C28" i="40" s="1"/>
  <c r="C7" i="40"/>
  <c r="F7" i="40" s="1"/>
  <c r="G6" i="40"/>
  <c r="F6" i="40"/>
  <c r="G5" i="40"/>
  <c r="F5" i="40"/>
  <c r="G4" i="40"/>
  <c r="F4" i="40"/>
  <c r="G7" i="40" l="1"/>
  <c r="C29" i="40"/>
  <c r="G25" i="39"/>
  <c r="D25" i="39"/>
  <c r="C25" i="39"/>
  <c r="F25" i="39" s="1"/>
  <c r="G24" i="39"/>
  <c r="F24" i="39"/>
  <c r="G23" i="39"/>
  <c r="F23" i="39"/>
  <c r="E21" i="39"/>
  <c r="D21" i="39"/>
  <c r="C21" i="39"/>
  <c r="G20" i="39"/>
  <c r="F20" i="39"/>
  <c r="G19" i="39"/>
  <c r="F19" i="39"/>
  <c r="G18" i="39"/>
  <c r="F18" i="39"/>
  <c r="G17" i="39"/>
  <c r="F17" i="39"/>
  <c r="G16" i="39"/>
  <c r="F16" i="39"/>
  <c r="G15" i="39"/>
  <c r="F15" i="39"/>
  <c r="D13" i="39"/>
  <c r="G13" i="39" s="1"/>
  <c r="C13" i="39"/>
  <c r="F13" i="39" s="1"/>
  <c r="G12" i="39"/>
  <c r="F12" i="39"/>
  <c r="G11" i="39"/>
  <c r="F11" i="39"/>
  <c r="D10" i="39"/>
  <c r="G10" i="39" s="1"/>
  <c r="C10" i="39"/>
  <c r="G9" i="39"/>
  <c r="F9" i="39"/>
  <c r="G8" i="39"/>
  <c r="F8" i="39"/>
  <c r="D7" i="39"/>
  <c r="G7" i="39" s="1"/>
  <c r="C7" i="39"/>
  <c r="F7" i="39" s="1"/>
  <c r="G6" i="39"/>
  <c r="F6" i="39"/>
  <c r="G5" i="39"/>
  <c r="F5" i="39"/>
  <c r="G4" i="39"/>
  <c r="F4" i="39"/>
  <c r="F21" i="39" l="1"/>
  <c r="F10" i="39"/>
  <c r="G21" i="39"/>
  <c r="C27" i="39"/>
  <c r="C28" i="39"/>
  <c r="G25" i="38"/>
  <c r="D25" i="38"/>
  <c r="C25" i="38"/>
  <c r="F25" i="38" s="1"/>
  <c r="G24" i="38"/>
  <c r="F24" i="38"/>
  <c r="G23" i="38"/>
  <c r="F23" i="38"/>
  <c r="E21" i="38"/>
  <c r="D21" i="38"/>
  <c r="C21" i="38"/>
  <c r="F21" i="38" s="1"/>
  <c r="G20" i="38"/>
  <c r="F20" i="38"/>
  <c r="G19" i="38"/>
  <c r="F19" i="38"/>
  <c r="G18" i="38"/>
  <c r="F18" i="38"/>
  <c r="G17" i="38"/>
  <c r="F17" i="38"/>
  <c r="G16" i="38"/>
  <c r="F16" i="38"/>
  <c r="G15" i="38"/>
  <c r="F15" i="38"/>
  <c r="D13" i="38"/>
  <c r="G13" i="38" s="1"/>
  <c r="C13" i="38"/>
  <c r="F13" i="38" s="1"/>
  <c r="G12" i="38"/>
  <c r="F12" i="38"/>
  <c r="G11" i="38"/>
  <c r="F11" i="38"/>
  <c r="D10" i="38"/>
  <c r="G10" i="38" s="1"/>
  <c r="C10" i="38"/>
  <c r="F10" i="38" s="1"/>
  <c r="G9" i="38"/>
  <c r="F9" i="38"/>
  <c r="G8" i="38"/>
  <c r="F8" i="38"/>
  <c r="D7" i="38"/>
  <c r="G7" i="38" s="1"/>
  <c r="C7" i="38"/>
  <c r="F7" i="38" s="1"/>
  <c r="G6" i="38"/>
  <c r="F6" i="38"/>
  <c r="G5" i="38"/>
  <c r="F5" i="38"/>
  <c r="G4" i="38"/>
  <c r="F4" i="38"/>
  <c r="C29" i="39" l="1"/>
  <c r="G21" i="38"/>
  <c r="C27" i="38"/>
  <c r="C28" i="38"/>
  <c r="D25" i="37"/>
  <c r="G25" i="37" s="1"/>
  <c r="C25" i="37"/>
  <c r="G24" i="37"/>
  <c r="F24" i="37"/>
  <c r="G23" i="37"/>
  <c r="F23" i="37"/>
  <c r="E21" i="37"/>
  <c r="D21" i="37"/>
  <c r="C21" i="37"/>
  <c r="G20" i="37"/>
  <c r="F20" i="37"/>
  <c r="G19" i="37"/>
  <c r="F19" i="37"/>
  <c r="G18" i="37"/>
  <c r="F18" i="37"/>
  <c r="G17" i="37"/>
  <c r="F17" i="37"/>
  <c r="G16" i="37"/>
  <c r="F16" i="37"/>
  <c r="G15" i="37"/>
  <c r="F15" i="37"/>
  <c r="D13" i="37"/>
  <c r="C13" i="37"/>
  <c r="F13" i="37" s="1"/>
  <c r="G12" i="37"/>
  <c r="F12" i="37"/>
  <c r="G11" i="37"/>
  <c r="F11" i="37"/>
  <c r="D10" i="37"/>
  <c r="C10" i="37"/>
  <c r="G9" i="37"/>
  <c r="F9" i="37"/>
  <c r="G8" i="37"/>
  <c r="F8" i="37"/>
  <c r="D7" i="37"/>
  <c r="C7" i="37"/>
  <c r="G6" i="37"/>
  <c r="F6" i="37"/>
  <c r="G5" i="37"/>
  <c r="F5" i="37"/>
  <c r="G4" i="37"/>
  <c r="F4" i="37"/>
  <c r="D25" i="36"/>
  <c r="C25" i="36"/>
  <c r="C27" i="36" s="1"/>
  <c r="G24" i="36"/>
  <c r="F24" i="36"/>
  <c r="G23" i="36"/>
  <c r="F23" i="36"/>
  <c r="E21" i="36"/>
  <c r="D21" i="36"/>
  <c r="C21" i="36"/>
  <c r="G20" i="36"/>
  <c r="F20" i="36"/>
  <c r="G19" i="36"/>
  <c r="F19" i="36"/>
  <c r="G18" i="36"/>
  <c r="F18" i="36"/>
  <c r="G17" i="36"/>
  <c r="F17" i="36"/>
  <c r="G16" i="36"/>
  <c r="F16" i="36"/>
  <c r="G15" i="36"/>
  <c r="F15" i="36"/>
  <c r="D13" i="36"/>
  <c r="G13" i="36" s="1"/>
  <c r="C13" i="36"/>
  <c r="G12" i="36"/>
  <c r="F12" i="36"/>
  <c r="G11" i="36"/>
  <c r="F11" i="36"/>
  <c r="D10" i="36"/>
  <c r="G10" i="36" s="1"/>
  <c r="C10" i="36"/>
  <c r="G9" i="36"/>
  <c r="F9" i="36"/>
  <c r="G8" i="36"/>
  <c r="F8" i="36"/>
  <c r="D7" i="36"/>
  <c r="C28" i="36" s="1"/>
  <c r="C7" i="36"/>
  <c r="G6" i="36"/>
  <c r="F6" i="36"/>
  <c r="G5" i="36"/>
  <c r="F5" i="36"/>
  <c r="G4" i="36"/>
  <c r="F4" i="36"/>
  <c r="D25" i="35"/>
  <c r="G25" i="35" s="1"/>
  <c r="C25" i="35"/>
  <c r="G24" i="35"/>
  <c r="F24" i="35"/>
  <c r="G23" i="35"/>
  <c r="F23" i="35"/>
  <c r="E21" i="35"/>
  <c r="D21" i="35"/>
  <c r="C21" i="35"/>
  <c r="G20" i="35"/>
  <c r="F20" i="35"/>
  <c r="G19" i="35"/>
  <c r="F19" i="35"/>
  <c r="G18" i="35"/>
  <c r="F18" i="35"/>
  <c r="G17" i="35"/>
  <c r="F17" i="35"/>
  <c r="G16" i="35"/>
  <c r="F16" i="35"/>
  <c r="G15" i="35"/>
  <c r="F15" i="35"/>
  <c r="D13" i="35"/>
  <c r="C13" i="35"/>
  <c r="F13" i="35" s="1"/>
  <c r="G12" i="35"/>
  <c r="F12" i="35"/>
  <c r="G11" i="35"/>
  <c r="F11" i="35"/>
  <c r="D10" i="35"/>
  <c r="C10" i="35"/>
  <c r="F10" i="35" s="1"/>
  <c r="G9" i="35"/>
  <c r="F9" i="35"/>
  <c r="G8" i="35"/>
  <c r="F8" i="35"/>
  <c r="D7" i="35"/>
  <c r="C7" i="35"/>
  <c r="F7" i="35" s="1"/>
  <c r="G6" i="35"/>
  <c r="F6" i="35"/>
  <c r="G5" i="35"/>
  <c r="F5" i="35"/>
  <c r="G4" i="35"/>
  <c r="F4" i="35"/>
  <c r="C29" i="38" l="1"/>
  <c r="C28" i="35"/>
  <c r="G13" i="35"/>
  <c r="C27" i="35"/>
  <c r="C29" i="35" s="1"/>
  <c r="F13" i="36"/>
  <c r="G10" i="37"/>
  <c r="G10" i="35"/>
  <c r="G21" i="35"/>
  <c r="G25" i="36"/>
  <c r="C28" i="37"/>
  <c r="G13" i="37"/>
  <c r="C27" i="37"/>
  <c r="G21" i="37"/>
  <c r="F21" i="37"/>
  <c r="F10" i="37"/>
  <c r="F7" i="37"/>
  <c r="C29" i="37"/>
  <c r="G7" i="37"/>
  <c r="F25" i="37"/>
  <c r="F21" i="36"/>
  <c r="G21" i="36"/>
  <c r="F7" i="36"/>
  <c r="F10" i="36"/>
  <c r="C29" i="36"/>
  <c r="G7" i="36"/>
  <c r="F25" i="36"/>
  <c r="G7" i="35"/>
  <c r="F21" i="35"/>
  <c r="F25" i="35"/>
</calcChain>
</file>

<file path=xl/sharedStrings.xml><?xml version="1.0" encoding="utf-8"?>
<sst xmlns="http://schemas.openxmlformats.org/spreadsheetml/2006/main" count="315" uniqueCount="47">
  <si>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</si>
  <si>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</si>
  <si>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</si>
  <si>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</si>
  <si>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</si>
  <si>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</si>
  <si>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</si>
  <si>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</si>
  <si>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</si>
  <si>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</si>
  <si>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</si>
  <si>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</si>
  <si>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</si>
  <si>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</si>
  <si>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</si>
  <si>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</si>
  <si>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</si>
  <si>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</si>
  <si>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</si>
  <si>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</si>
  <si>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</si>
  <si>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</si>
  <si>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</si>
  <si>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</si>
  <si>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</si>
  <si>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</si>
  <si>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</si>
  <si>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</si>
  <si>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</si>
  <si>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</si>
  <si>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</si>
  <si>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</si>
  <si>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</si>
  <si>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</si>
  <si>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</si>
  <si>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</si>
  <si>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15 - QUADRO DE PESSOAL DO TCE</t>
  </si>
  <si>
    <t>ATIVIDADE DE DIREÇÃO E ASSESSORIA INTERMEDIÁRIA -DAI-5</t>
  </si>
  <si>
    <t>TOTAL DE CARGOS LOTADOS**</t>
  </si>
  <si>
    <t>FONTE: Diretoria de Gestão de Pessoas (DGP)</t>
  </si>
  <si>
    <t>(**) Este total não coincide com o que consta na TAB 16 (=511), porque aqui não estão computados 40 servidores de outros órgãos à disposição do TCE, mas estão computados os 30 servidores efetivos que, concomitantemente, exercem cargos comissionados.</t>
  </si>
  <si>
    <t>(**) Este total não coincide com o que consta na TAB 16 (=502), porque aqui não estão computados 39 servidores de outros órgãos à disposição do TCE, mas estão computados os 29 servidores efetivos que, concomitantemente, exercem cargos comissionados.</t>
  </si>
  <si>
    <t>(**) Este total não coincide com o que consta na TAB 16 (=503), porque aqui não estão computados 43 servidores de outros órgãos à disposição do TCE, mas estão computados os 35servidores efetivos que, concomitantemente, exercem cargos comissionados.</t>
  </si>
  <si>
    <t>(**) Este total não coincide com o que consta na TAB 16 (=494), porque aqui não estão computados 41 servidores de outros órgãos à disposição do TCE, mas estão computados os 35 servidores efetivos que, concomitantemente, exercem cargos comissionados.</t>
  </si>
  <si>
    <t>(**) Este total não coincide com o que consta na TAB 16 (=494), porque aqui não estão computados 41 servidores de outros órgãos à disposição do TCE, mas estão computados os 30 servidores efetivos que, concomitantemente, exercem cargos comissionados.</t>
  </si>
  <si>
    <t>(**) Este total não coincide com o que consta na TAB 16 (=483), porque aqui não estão computados 41 servidores de outros órgãos à disposição do TCE, mas estão computados os 30 servidores efetivos que, concomitantemente, exercem cargos comissionados.</t>
  </si>
  <si>
    <t>(**) Este total não coincide com o que consta na TAB 16 (=482), porque aqui não estão computados 42 servidores de outros órgãos à disposição do TCE, mas estão computados os 30 servidores efetivos que, concomitantemente, exercem cargos comissionados.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</si>
</sst>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right" indent="2"/>
    </xf>
    <xf numFmtId="2" fontId="5" fillId="2" borderId="15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6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8" xfId="0" applyFont="1" applyBorder="1" applyAlignment="1">
      <alignment horizontal="right" indent="2"/>
    </xf>
    <xf numFmtId="2" fontId="5" fillId="0" borderId="15" xfId="0" applyNumberFormat="1" applyFont="1" applyBorder="1" applyAlignment="1">
      <alignment vertical="center"/>
    </xf>
    <xf numFmtId="0" fontId="1" fillId="0" borderId="9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horizontal="right" vertical="center" indent="2"/>
    </xf>
    <xf numFmtId="49" fontId="1" fillId="0" borderId="18" xfId="0" applyNumberFormat="1" applyFont="1" applyBorder="1"/>
    <xf numFmtId="49" fontId="1" fillId="0" borderId="16" xfId="0" applyNumberFormat="1" applyFont="1" applyFill="1" applyBorder="1"/>
    <xf numFmtId="2" fontId="5" fillId="0" borderId="23" xfId="0" applyNumberFormat="1" applyFont="1" applyBorder="1" applyAlignment="1">
      <alignment vertical="center"/>
    </xf>
    <xf numFmtId="49" fontId="1" fillId="0" borderId="16" xfId="0" applyNumberFormat="1" applyFont="1" applyBorder="1"/>
    <xf numFmtId="49" fontId="1" fillId="0" borderId="9" xfId="0" applyNumberFormat="1" applyFont="1" applyBorder="1"/>
    <xf numFmtId="49" fontId="2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20" xfId="0" applyNumberFormat="1" applyFont="1" applyFill="1" applyBorder="1" applyAlignment="1"/>
    <xf numFmtId="49" fontId="2" fillId="6" borderId="5" xfId="0" applyNumberFormat="1" applyFont="1" applyFill="1" applyBorder="1" applyAlignment="1"/>
    <xf numFmtId="0" fontId="7" fillId="0" borderId="0" xfId="0" applyFont="1"/>
    <xf numFmtId="164" fontId="0" fillId="0" borderId="0" xfId="0" applyNumberFormat="1"/>
    <xf numFmtId="0" fontId="1" fillId="0" borderId="14" xfId="0" applyFont="1" applyBorder="1" applyAlignment="1"/>
    <xf numFmtId="0" fontId="1" fillId="0" borderId="27" xfId="0" applyFont="1" applyBorder="1" applyAlignment="1"/>
    <xf numFmtId="0" fontId="1" fillId="0" borderId="27" xfId="0" applyFont="1" applyBorder="1" applyAlignment="1">
      <alignment horizontal="right" indent="2"/>
    </xf>
    <xf numFmtId="2" fontId="1" fillId="0" borderId="27" xfId="0" applyNumberFormat="1" applyFont="1" applyBorder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 indent="2"/>
    </xf>
    <xf numFmtId="0" fontId="3" fillId="0" borderId="9" xfId="0" applyFont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justify" vertical="justify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2" fillId="6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49" fontId="2" fillId="5" borderId="25" xfId="0" applyNumberFormat="1" applyFon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0" zoomScale="130" zoomScaleNormal="130" workbookViewId="0">
      <selection activeCell="H34" sqref="H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91" t="s">
        <v>36</v>
      </c>
      <c r="B1" s="91"/>
      <c r="C1" s="91"/>
      <c r="D1" s="91"/>
      <c r="E1" s="91"/>
      <c r="F1" s="91"/>
      <c r="G1" s="91"/>
    </row>
    <row r="2" spans="1:7" ht="15" customHeight="1" thickBot="1" x14ac:dyDescent="0.3">
      <c r="A2" s="92" t="s">
        <v>35</v>
      </c>
      <c r="B2" s="93"/>
      <c r="C2" s="94" t="s">
        <v>34</v>
      </c>
      <c r="D2" s="96" t="s">
        <v>33</v>
      </c>
      <c r="E2" s="96"/>
      <c r="F2" s="94" t="s">
        <v>32</v>
      </c>
      <c r="G2" s="97" t="s">
        <v>31</v>
      </c>
    </row>
    <row r="3" spans="1:7" ht="15.75" thickBot="1" x14ac:dyDescent="0.3">
      <c r="A3" s="34" t="s">
        <v>30</v>
      </c>
      <c r="B3" s="20" t="s">
        <v>29</v>
      </c>
      <c r="C3" s="95"/>
      <c r="D3" s="96"/>
      <c r="E3" s="96"/>
      <c r="F3" s="95"/>
      <c r="G3" s="97"/>
    </row>
    <row r="4" spans="1:7" x14ac:dyDescent="0.25">
      <c r="A4" s="85" t="s">
        <v>28</v>
      </c>
      <c r="B4" s="19" t="s">
        <v>27</v>
      </c>
      <c r="C4" s="5">
        <v>450</v>
      </c>
      <c r="D4" s="86">
        <v>293</v>
      </c>
      <c r="E4" s="87"/>
      <c r="F4" s="5">
        <f t="shared" ref="F4:F13" si="0">C4-D4</f>
        <v>157</v>
      </c>
      <c r="G4" s="9">
        <f t="shared" ref="G4:G13" si="1">(D4/C4)*100</f>
        <v>65.111111111111114</v>
      </c>
    </row>
    <row r="5" spans="1:7" x14ac:dyDescent="0.25">
      <c r="A5" s="85"/>
      <c r="B5" s="19" t="s">
        <v>26</v>
      </c>
      <c r="C5" s="5">
        <v>8</v>
      </c>
      <c r="D5" s="88">
        <v>7</v>
      </c>
      <c r="E5" s="89"/>
      <c r="F5" s="5">
        <f t="shared" si="0"/>
        <v>1</v>
      </c>
      <c r="G5" s="9">
        <f t="shared" si="1"/>
        <v>87.5</v>
      </c>
    </row>
    <row r="6" spans="1:7" x14ac:dyDescent="0.25">
      <c r="A6" s="74"/>
      <c r="B6" s="15" t="s">
        <v>25</v>
      </c>
      <c r="C6" s="5">
        <v>90</v>
      </c>
      <c r="D6" s="68">
        <v>16</v>
      </c>
      <c r="E6" s="69"/>
      <c r="F6" s="5">
        <f t="shared" si="0"/>
        <v>74</v>
      </c>
      <c r="G6" s="9">
        <f t="shared" si="1"/>
        <v>17.777777777777779</v>
      </c>
    </row>
    <row r="7" spans="1:7" x14ac:dyDescent="0.25">
      <c r="A7" s="90" t="s">
        <v>4</v>
      </c>
      <c r="B7" s="77"/>
      <c r="C7" s="7">
        <f>SUM(C4:C6)</f>
        <v>548</v>
      </c>
      <c r="D7" s="79">
        <f>SUM(D4:E6)</f>
        <v>316</v>
      </c>
      <c r="E7" s="80"/>
      <c r="F7" s="7">
        <f t="shared" si="0"/>
        <v>232</v>
      </c>
      <c r="G7" s="17">
        <f t="shared" si="1"/>
        <v>57.664233576642332</v>
      </c>
    </row>
    <row r="8" spans="1:7" x14ac:dyDescent="0.25">
      <c r="A8" s="73" t="s">
        <v>24</v>
      </c>
      <c r="B8" s="18" t="s">
        <v>23</v>
      </c>
      <c r="C8" s="5">
        <v>5</v>
      </c>
      <c r="D8" s="75">
        <v>4</v>
      </c>
      <c r="E8" s="76"/>
      <c r="F8" s="5">
        <f t="shared" si="0"/>
        <v>1</v>
      </c>
      <c r="G8" s="9">
        <f t="shared" si="1"/>
        <v>80</v>
      </c>
    </row>
    <row r="9" spans="1:7" x14ac:dyDescent="0.25">
      <c r="A9" s="74"/>
      <c r="B9" s="15" t="s">
        <v>22</v>
      </c>
      <c r="C9" s="5">
        <v>100</v>
      </c>
      <c r="D9" s="68">
        <v>59</v>
      </c>
      <c r="E9" s="69"/>
      <c r="F9" s="5">
        <f t="shared" si="0"/>
        <v>41</v>
      </c>
      <c r="G9" s="9">
        <f t="shared" si="1"/>
        <v>59</v>
      </c>
    </row>
    <row r="10" spans="1:7" x14ac:dyDescent="0.25">
      <c r="A10" s="77" t="s">
        <v>4</v>
      </c>
      <c r="B10" s="78"/>
      <c r="C10" s="7">
        <f>SUM(C8:C9)</f>
        <v>105</v>
      </c>
      <c r="D10" s="79">
        <f>SUM(D8:E9)</f>
        <v>63</v>
      </c>
      <c r="E10" s="80"/>
      <c r="F10" s="7">
        <f t="shared" si="0"/>
        <v>42</v>
      </c>
      <c r="G10" s="17">
        <f t="shared" si="1"/>
        <v>60</v>
      </c>
    </row>
    <row r="11" spans="1:7" x14ac:dyDescent="0.25">
      <c r="A11" s="73" t="s">
        <v>21</v>
      </c>
      <c r="B11" s="16" t="s">
        <v>20</v>
      </c>
      <c r="C11" s="5">
        <v>22</v>
      </c>
      <c r="D11" s="75">
        <v>15</v>
      </c>
      <c r="E11" s="76"/>
      <c r="F11" s="5">
        <f t="shared" si="0"/>
        <v>7</v>
      </c>
      <c r="G11" s="9">
        <f t="shared" si="1"/>
        <v>68.181818181818173</v>
      </c>
    </row>
    <row r="12" spans="1:7" x14ac:dyDescent="0.25">
      <c r="A12" s="74"/>
      <c r="B12" s="15" t="s">
        <v>19</v>
      </c>
      <c r="C12" s="5">
        <v>15</v>
      </c>
      <c r="D12" s="68">
        <v>12</v>
      </c>
      <c r="E12" s="69"/>
      <c r="F12" s="5">
        <f t="shared" si="0"/>
        <v>3</v>
      </c>
      <c r="G12" s="9">
        <f t="shared" si="1"/>
        <v>80</v>
      </c>
    </row>
    <row r="13" spans="1:7" ht="15.75" thickBot="1" x14ac:dyDescent="0.3">
      <c r="A13" s="64" t="s">
        <v>4</v>
      </c>
      <c r="B13" s="65"/>
      <c r="C13" s="14">
        <f>SUM(C11:C12)</f>
        <v>37</v>
      </c>
      <c r="D13" s="81">
        <f>SUM(D11:E12)</f>
        <v>27</v>
      </c>
      <c r="E13" s="82"/>
      <c r="F13" s="7">
        <f t="shared" si="0"/>
        <v>10</v>
      </c>
      <c r="G13" s="13">
        <f t="shared" si="1"/>
        <v>72.972972972972968</v>
      </c>
    </row>
    <row r="14" spans="1:7" ht="23.25" thickBot="1" x14ac:dyDescent="0.3">
      <c r="A14" s="83" t="s">
        <v>18</v>
      </c>
      <c r="B14" s="84"/>
      <c r="C14" s="84"/>
      <c r="D14" s="35" t="s">
        <v>17</v>
      </c>
      <c r="E14" s="21" t="s">
        <v>16</v>
      </c>
      <c r="F14" s="22"/>
      <c r="G14" s="23"/>
    </row>
    <row r="15" spans="1:7" x14ac:dyDescent="0.25">
      <c r="A15" s="60" t="s">
        <v>37</v>
      </c>
      <c r="B15" s="61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0" t="s">
        <v>15</v>
      </c>
      <c r="B16" s="61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60" t="s">
        <v>14</v>
      </c>
      <c r="B17" s="61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60" t="s">
        <v>13</v>
      </c>
      <c r="B18" s="61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60" t="s">
        <v>12</v>
      </c>
      <c r="B19" s="61"/>
      <c r="C19" s="5">
        <v>12</v>
      </c>
      <c r="D19" s="5">
        <v>6</v>
      </c>
      <c r="E19" s="5">
        <v>3</v>
      </c>
      <c r="F19" s="5">
        <f t="shared" si="2"/>
        <v>3</v>
      </c>
      <c r="G19" s="9">
        <f t="shared" si="3"/>
        <v>75</v>
      </c>
    </row>
    <row r="20" spans="1:10" x14ac:dyDescent="0.25">
      <c r="A20" s="62" t="s">
        <v>11</v>
      </c>
      <c r="B20" s="63"/>
      <c r="C20" s="5">
        <v>31</v>
      </c>
      <c r="D20" s="5">
        <v>5</v>
      </c>
      <c r="E20" s="5">
        <v>25</v>
      </c>
      <c r="F20" s="5">
        <f t="shared" si="2"/>
        <v>1</v>
      </c>
      <c r="G20" s="9">
        <f t="shared" si="3"/>
        <v>96.774193548387103</v>
      </c>
    </row>
    <row r="21" spans="1:10" ht="15.75" thickBot="1" x14ac:dyDescent="0.3">
      <c r="A21" s="64" t="s">
        <v>4</v>
      </c>
      <c r="B21" s="65"/>
      <c r="C21" s="8">
        <f>SUM(C15:C20)</f>
        <v>88</v>
      </c>
      <c r="D21" s="8">
        <f>SUM(D15:D20)</f>
        <v>54</v>
      </c>
      <c r="E21" s="8">
        <f>SUM(E15:E20)</f>
        <v>30</v>
      </c>
      <c r="F21" s="7">
        <f t="shared" si="2"/>
        <v>4</v>
      </c>
      <c r="G21" s="11">
        <f t="shared" si="3"/>
        <v>95.454545454545453</v>
      </c>
      <c r="I21" s="24"/>
    </row>
    <row r="22" spans="1:10" ht="15.75" thickBot="1" x14ac:dyDescent="0.3">
      <c r="A22" s="57" t="s">
        <v>10</v>
      </c>
      <c r="B22" s="57"/>
      <c r="C22" s="57"/>
      <c r="D22" s="57"/>
      <c r="E22" s="57"/>
      <c r="F22" s="57"/>
      <c r="G22" s="57"/>
      <c r="J22" s="25"/>
    </row>
    <row r="23" spans="1:10" x14ac:dyDescent="0.25">
      <c r="A23" s="60" t="s">
        <v>9</v>
      </c>
      <c r="B23" s="61"/>
      <c r="C23" s="5">
        <v>7</v>
      </c>
      <c r="D23" s="66">
        <v>7</v>
      </c>
      <c r="E23" s="67"/>
      <c r="F23" s="5">
        <f>C23-D23</f>
        <v>0</v>
      </c>
      <c r="G23" s="9">
        <f t="shared" si="3"/>
        <v>100</v>
      </c>
    </row>
    <row r="24" spans="1:10" x14ac:dyDescent="0.25">
      <c r="A24" s="62" t="s">
        <v>8</v>
      </c>
      <c r="B24" s="63"/>
      <c r="C24" s="10">
        <v>5</v>
      </c>
      <c r="D24" s="68">
        <v>3</v>
      </c>
      <c r="E24" s="69"/>
      <c r="F24" s="5">
        <f>C24-D24</f>
        <v>2</v>
      </c>
      <c r="G24" s="9">
        <f>((D24+E24)/C24)*100</f>
        <v>60</v>
      </c>
    </row>
    <row r="25" spans="1:10" ht="15.75" thickBot="1" x14ac:dyDescent="0.3">
      <c r="A25" s="64" t="s">
        <v>4</v>
      </c>
      <c r="B25" s="65"/>
      <c r="C25" s="8">
        <f>SUM(C22:C24)</f>
        <v>12</v>
      </c>
      <c r="D25" s="70">
        <f>SUM(D23:E24)</f>
        <v>10</v>
      </c>
      <c r="E25" s="71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2" t="s">
        <v>3</v>
      </c>
      <c r="B26" s="72"/>
      <c r="C26" s="72"/>
      <c r="D26" s="72"/>
      <c r="E26" s="72"/>
      <c r="F26" s="72"/>
      <c r="G26" s="72"/>
      <c r="I26" s="3"/>
    </row>
    <row r="27" spans="1:10" ht="15.75" x14ac:dyDescent="0.25">
      <c r="A27" s="59" t="s">
        <v>2</v>
      </c>
      <c r="B27" s="54"/>
      <c r="C27" s="4">
        <f>SUM(C25,C21,C13,C10,C7)</f>
        <v>790</v>
      </c>
      <c r="D27" s="55"/>
      <c r="E27" s="55"/>
      <c r="F27" s="55"/>
      <c r="G27" s="56"/>
      <c r="I27" s="3"/>
    </row>
    <row r="28" spans="1:10" ht="15.75" x14ac:dyDescent="0.25">
      <c r="A28" s="53" t="s">
        <v>38</v>
      </c>
      <c r="B28" s="54"/>
      <c r="C28" s="4">
        <f>SUM(D7,D10,D13,D21,E21,D25)</f>
        <v>500</v>
      </c>
      <c r="D28" s="55"/>
      <c r="E28" s="55"/>
      <c r="F28" s="55"/>
      <c r="G28" s="56"/>
      <c r="I28" s="3"/>
    </row>
    <row r="29" spans="1:10" ht="16.5" thickBot="1" x14ac:dyDescent="0.3">
      <c r="A29" s="53" t="s">
        <v>1</v>
      </c>
      <c r="B29" s="54"/>
      <c r="C29" s="4">
        <f>C27-C28</f>
        <v>290</v>
      </c>
      <c r="D29" s="55"/>
      <c r="E29" s="55"/>
      <c r="F29" s="55"/>
      <c r="G29" s="56"/>
      <c r="I29" s="3"/>
    </row>
    <row r="30" spans="1:10" ht="15.75" thickBot="1" x14ac:dyDescent="0.3">
      <c r="A30" s="57" t="s">
        <v>7</v>
      </c>
      <c r="B30" s="57"/>
      <c r="C30" s="57"/>
      <c r="D30" s="57"/>
      <c r="E30" s="57"/>
      <c r="F30" s="57"/>
      <c r="G30" s="57"/>
    </row>
    <row r="31" spans="1:10" ht="15.75" x14ac:dyDescent="0.25">
      <c r="A31" s="58" t="s">
        <v>6</v>
      </c>
      <c r="B31" s="58"/>
      <c r="C31" s="33">
        <v>6</v>
      </c>
      <c r="D31" s="26"/>
      <c r="E31" s="27"/>
      <c r="F31" s="28"/>
      <c r="G31" s="29"/>
    </row>
    <row r="32" spans="1:10" ht="15.75" x14ac:dyDescent="0.25">
      <c r="A32" s="48" t="s">
        <v>5</v>
      </c>
      <c r="B32" s="48"/>
      <c r="C32" s="33">
        <v>40</v>
      </c>
      <c r="D32" s="30"/>
      <c r="E32" s="31"/>
      <c r="F32" s="32"/>
      <c r="G32" s="9"/>
    </row>
    <row r="33" spans="1:7" ht="12.75" customHeight="1" x14ac:dyDescent="0.25">
      <c r="A33" s="49" t="s">
        <v>0</v>
      </c>
      <c r="B33" s="49"/>
      <c r="C33" s="49"/>
      <c r="D33" s="50"/>
      <c r="E33" s="50"/>
      <c r="F33" s="50"/>
      <c r="G33" s="50"/>
    </row>
    <row r="34" spans="1:7" ht="24.75" customHeight="1" x14ac:dyDescent="0.25">
      <c r="A34" s="51" t="s">
        <v>40</v>
      </c>
      <c r="B34" s="51"/>
      <c r="C34" s="51"/>
      <c r="D34" s="51"/>
      <c r="E34" s="51"/>
      <c r="F34" s="51"/>
      <c r="G34" s="51"/>
    </row>
    <row r="35" spans="1:7" x14ac:dyDescent="0.25">
      <c r="A35" s="52" t="s">
        <v>39</v>
      </c>
      <c r="B35" s="52"/>
      <c r="C35" s="52"/>
      <c r="D35" s="52"/>
      <c r="E35" s="52"/>
      <c r="F35" s="52"/>
      <c r="G35" s="52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9" zoomScale="130" zoomScaleNormal="130" workbookViewId="0">
      <selection activeCell="D21" sqref="D21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91" t="s">
        <v>36</v>
      </c>
      <c r="B1" s="91"/>
      <c r="C1" s="91"/>
      <c r="D1" s="91"/>
      <c r="E1" s="91"/>
      <c r="F1" s="91"/>
      <c r="G1" s="91"/>
    </row>
    <row r="2" spans="1:7" ht="15" customHeight="1" thickBot="1" x14ac:dyDescent="0.3">
      <c r="A2" s="92" t="s">
        <v>35</v>
      </c>
      <c r="B2" s="93"/>
      <c r="C2" s="94" t="s">
        <v>34</v>
      </c>
      <c r="D2" s="96" t="s">
        <v>33</v>
      </c>
      <c r="E2" s="96"/>
      <c r="F2" s="94" t="s">
        <v>32</v>
      </c>
      <c r="G2" s="97" t="s">
        <v>31</v>
      </c>
    </row>
    <row r="3" spans="1:7" ht="15.75" thickBot="1" x14ac:dyDescent="0.3">
      <c r="A3" s="37" t="s">
        <v>30</v>
      </c>
      <c r="B3" s="20" t="s">
        <v>29</v>
      </c>
      <c r="C3" s="95"/>
      <c r="D3" s="96"/>
      <c r="E3" s="96"/>
      <c r="F3" s="95"/>
      <c r="G3" s="97"/>
    </row>
    <row r="4" spans="1:7" x14ac:dyDescent="0.25">
      <c r="A4" s="85" t="s">
        <v>28</v>
      </c>
      <c r="B4" s="19" t="s">
        <v>27</v>
      </c>
      <c r="C4" s="5">
        <v>450</v>
      </c>
      <c r="D4" s="86">
        <v>289</v>
      </c>
      <c r="E4" s="87"/>
      <c r="F4" s="5">
        <f t="shared" ref="F4:F13" si="0">C4-D4</f>
        <v>161</v>
      </c>
      <c r="G4" s="9">
        <f t="shared" ref="G4:G13" si="1">(D4/C4)*100</f>
        <v>64.222222222222229</v>
      </c>
    </row>
    <row r="5" spans="1:7" x14ac:dyDescent="0.25">
      <c r="A5" s="85"/>
      <c r="B5" s="19" t="s">
        <v>26</v>
      </c>
      <c r="C5" s="5">
        <v>8</v>
      </c>
      <c r="D5" s="88">
        <v>6</v>
      </c>
      <c r="E5" s="89"/>
      <c r="F5" s="5">
        <f t="shared" si="0"/>
        <v>2</v>
      </c>
      <c r="G5" s="9">
        <f t="shared" si="1"/>
        <v>75</v>
      </c>
    </row>
    <row r="6" spans="1:7" x14ac:dyDescent="0.25">
      <c r="A6" s="74"/>
      <c r="B6" s="15" t="s">
        <v>25</v>
      </c>
      <c r="C6" s="5">
        <v>90</v>
      </c>
      <c r="D6" s="68">
        <v>16</v>
      </c>
      <c r="E6" s="69"/>
      <c r="F6" s="5">
        <f t="shared" si="0"/>
        <v>74</v>
      </c>
      <c r="G6" s="9">
        <f t="shared" si="1"/>
        <v>17.777777777777779</v>
      </c>
    </row>
    <row r="7" spans="1:7" x14ac:dyDescent="0.25">
      <c r="A7" s="90" t="s">
        <v>4</v>
      </c>
      <c r="B7" s="77"/>
      <c r="C7" s="7">
        <f>SUM(C4:C6)</f>
        <v>548</v>
      </c>
      <c r="D7" s="79">
        <f>SUM(D4:E6)</f>
        <v>311</v>
      </c>
      <c r="E7" s="80"/>
      <c r="F7" s="7">
        <f t="shared" si="0"/>
        <v>237</v>
      </c>
      <c r="G7" s="17">
        <f t="shared" si="1"/>
        <v>56.751824817518248</v>
      </c>
    </row>
    <row r="8" spans="1:7" x14ac:dyDescent="0.25">
      <c r="A8" s="73" t="s">
        <v>24</v>
      </c>
      <c r="B8" s="18" t="s">
        <v>23</v>
      </c>
      <c r="C8" s="5">
        <v>5</v>
      </c>
      <c r="D8" s="75">
        <v>4</v>
      </c>
      <c r="E8" s="76"/>
      <c r="F8" s="5">
        <f t="shared" si="0"/>
        <v>1</v>
      </c>
      <c r="G8" s="9">
        <f t="shared" si="1"/>
        <v>80</v>
      </c>
    </row>
    <row r="9" spans="1:7" x14ac:dyDescent="0.25">
      <c r="A9" s="74"/>
      <c r="B9" s="15" t="s">
        <v>22</v>
      </c>
      <c r="C9" s="5">
        <v>100</v>
      </c>
      <c r="D9" s="68">
        <v>57</v>
      </c>
      <c r="E9" s="69"/>
      <c r="F9" s="5">
        <f t="shared" si="0"/>
        <v>43</v>
      </c>
      <c r="G9" s="9">
        <f t="shared" si="1"/>
        <v>56.999999999999993</v>
      </c>
    </row>
    <row r="10" spans="1:7" x14ac:dyDescent="0.25">
      <c r="A10" s="77" t="s">
        <v>4</v>
      </c>
      <c r="B10" s="78"/>
      <c r="C10" s="7">
        <f>SUM(C8:C9)</f>
        <v>105</v>
      </c>
      <c r="D10" s="79">
        <f>SUM(D8:E9)</f>
        <v>61</v>
      </c>
      <c r="E10" s="80"/>
      <c r="F10" s="7">
        <f t="shared" si="0"/>
        <v>44</v>
      </c>
      <c r="G10" s="17">
        <f t="shared" si="1"/>
        <v>58.095238095238102</v>
      </c>
    </row>
    <row r="11" spans="1:7" x14ac:dyDescent="0.25">
      <c r="A11" s="73" t="s">
        <v>21</v>
      </c>
      <c r="B11" s="16" t="s">
        <v>20</v>
      </c>
      <c r="C11" s="5">
        <v>22</v>
      </c>
      <c r="D11" s="75">
        <v>15</v>
      </c>
      <c r="E11" s="76"/>
      <c r="F11" s="5">
        <f t="shared" si="0"/>
        <v>7</v>
      </c>
      <c r="G11" s="9">
        <f t="shared" si="1"/>
        <v>68.181818181818173</v>
      </c>
    </row>
    <row r="12" spans="1:7" x14ac:dyDescent="0.25">
      <c r="A12" s="74"/>
      <c r="B12" s="15" t="s">
        <v>19</v>
      </c>
      <c r="C12" s="5">
        <v>15</v>
      </c>
      <c r="D12" s="68">
        <v>12</v>
      </c>
      <c r="E12" s="69"/>
      <c r="F12" s="5">
        <f t="shared" si="0"/>
        <v>3</v>
      </c>
      <c r="G12" s="9">
        <f t="shared" si="1"/>
        <v>80</v>
      </c>
    </row>
    <row r="13" spans="1:7" ht="15.75" thickBot="1" x14ac:dyDescent="0.3">
      <c r="A13" s="64" t="s">
        <v>4</v>
      </c>
      <c r="B13" s="65"/>
      <c r="C13" s="14">
        <f>SUM(C11:C12)</f>
        <v>37</v>
      </c>
      <c r="D13" s="81">
        <f>SUM(D11:E12)</f>
        <v>27</v>
      </c>
      <c r="E13" s="82"/>
      <c r="F13" s="7">
        <f t="shared" si="0"/>
        <v>10</v>
      </c>
      <c r="G13" s="13">
        <f t="shared" si="1"/>
        <v>72.972972972972968</v>
      </c>
    </row>
    <row r="14" spans="1:7" ht="23.25" thickBot="1" x14ac:dyDescent="0.3">
      <c r="A14" s="83" t="s">
        <v>18</v>
      </c>
      <c r="B14" s="84"/>
      <c r="C14" s="84"/>
      <c r="D14" s="36" t="s">
        <v>17</v>
      </c>
      <c r="E14" s="21" t="s">
        <v>16</v>
      </c>
      <c r="F14" s="22"/>
      <c r="G14" s="23"/>
    </row>
    <row r="15" spans="1:7" x14ac:dyDescent="0.25">
      <c r="A15" s="60" t="s">
        <v>37</v>
      </c>
      <c r="B15" s="61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0" t="s">
        <v>15</v>
      </c>
      <c r="B16" s="61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60" t="s">
        <v>14</v>
      </c>
      <c r="B17" s="61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60" t="s">
        <v>13</v>
      </c>
      <c r="B18" s="61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60" t="s">
        <v>12</v>
      </c>
      <c r="B19" s="61"/>
      <c r="C19" s="5">
        <v>12</v>
      </c>
      <c r="D19" s="5">
        <v>6</v>
      </c>
      <c r="E19" s="5">
        <v>3</v>
      </c>
      <c r="F19" s="5">
        <f t="shared" si="2"/>
        <v>3</v>
      </c>
      <c r="G19" s="9">
        <f t="shared" si="3"/>
        <v>75</v>
      </c>
    </row>
    <row r="20" spans="1:10" x14ac:dyDescent="0.25">
      <c r="A20" s="62" t="s">
        <v>11</v>
      </c>
      <c r="B20" s="63"/>
      <c r="C20" s="5">
        <v>31</v>
      </c>
      <c r="D20" s="5">
        <v>6</v>
      </c>
      <c r="E20" s="5">
        <v>23</v>
      </c>
      <c r="F20" s="5">
        <f t="shared" si="2"/>
        <v>2</v>
      </c>
      <c r="G20" s="9">
        <f t="shared" si="3"/>
        <v>93.548387096774192</v>
      </c>
    </row>
    <row r="21" spans="1:10" ht="15.75" thickBot="1" x14ac:dyDescent="0.3">
      <c r="A21" s="64" t="s">
        <v>4</v>
      </c>
      <c r="B21" s="65"/>
      <c r="C21" s="8">
        <f>SUM(C15:C20)</f>
        <v>88</v>
      </c>
      <c r="D21" s="8">
        <f>SUM(D15:D20)</f>
        <v>54</v>
      </c>
      <c r="E21" s="8">
        <f>SUM(E15:E20)</f>
        <v>29</v>
      </c>
      <c r="F21" s="7">
        <f t="shared" si="2"/>
        <v>5</v>
      </c>
      <c r="G21" s="11">
        <f t="shared" si="3"/>
        <v>94.318181818181827</v>
      </c>
      <c r="I21" s="24"/>
    </row>
    <row r="22" spans="1:10" ht="15.75" thickBot="1" x14ac:dyDescent="0.3">
      <c r="A22" s="57" t="s">
        <v>10</v>
      </c>
      <c r="B22" s="57"/>
      <c r="C22" s="57"/>
      <c r="D22" s="57"/>
      <c r="E22" s="57"/>
      <c r="F22" s="57"/>
      <c r="G22" s="57"/>
      <c r="J22" s="25"/>
    </row>
    <row r="23" spans="1:10" x14ac:dyDescent="0.25">
      <c r="A23" s="60" t="s">
        <v>9</v>
      </c>
      <c r="B23" s="61"/>
      <c r="C23" s="5">
        <v>7</v>
      </c>
      <c r="D23" s="66">
        <v>7</v>
      </c>
      <c r="E23" s="67"/>
      <c r="F23" s="5">
        <f>C23-D23</f>
        <v>0</v>
      </c>
      <c r="G23" s="9">
        <f t="shared" si="3"/>
        <v>100</v>
      </c>
    </row>
    <row r="24" spans="1:10" x14ac:dyDescent="0.25">
      <c r="A24" s="62" t="s">
        <v>8</v>
      </c>
      <c r="B24" s="63"/>
      <c r="C24" s="10">
        <v>5</v>
      </c>
      <c r="D24" s="68">
        <v>3</v>
      </c>
      <c r="E24" s="69"/>
      <c r="F24" s="5">
        <f>C24-D24</f>
        <v>2</v>
      </c>
      <c r="G24" s="9">
        <f>((D24+E24)/C24)*100</f>
        <v>60</v>
      </c>
    </row>
    <row r="25" spans="1:10" ht="15.75" thickBot="1" x14ac:dyDescent="0.3">
      <c r="A25" s="64" t="s">
        <v>4</v>
      </c>
      <c r="B25" s="65"/>
      <c r="C25" s="8">
        <f>SUM(C22:C24)</f>
        <v>12</v>
      </c>
      <c r="D25" s="70">
        <f>SUM(D23:E24)</f>
        <v>10</v>
      </c>
      <c r="E25" s="71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2" t="s">
        <v>3</v>
      </c>
      <c r="B26" s="72"/>
      <c r="C26" s="72"/>
      <c r="D26" s="72"/>
      <c r="E26" s="72"/>
      <c r="F26" s="72"/>
      <c r="G26" s="72"/>
      <c r="I26" s="3"/>
    </row>
    <row r="27" spans="1:10" ht="15.75" x14ac:dyDescent="0.25">
      <c r="A27" s="59" t="s">
        <v>2</v>
      </c>
      <c r="B27" s="54"/>
      <c r="C27" s="4">
        <f>SUM(C25,C21,C13,C10,C7)</f>
        <v>790</v>
      </c>
      <c r="D27" s="55"/>
      <c r="E27" s="55"/>
      <c r="F27" s="55"/>
      <c r="G27" s="56"/>
      <c r="I27" s="3"/>
    </row>
    <row r="28" spans="1:10" ht="15.75" x14ac:dyDescent="0.25">
      <c r="A28" s="53" t="s">
        <v>38</v>
      </c>
      <c r="B28" s="54"/>
      <c r="C28" s="4">
        <f>SUM(D7,D10,D13,D21,E21,D25)</f>
        <v>492</v>
      </c>
      <c r="D28" s="55"/>
      <c r="E28" s="55"/>
      <c r="F28" s="55"/>
      <c r="G28" s="56"/>
      <c r="I28" s="3"/>
    </row>
    <row r="29" spans="1:10" ht="16.5" thickBot="1" x14ac:dyDescent="0.3">
      <c r="A29" s="53" t="s">
        <v>1</v>
      </c>
      <c r="B29" s="54"/>
      <c r="C29" s="4">
        <f>C27-C28</f>
        <v>298</v>
      </c>
      <c r="D29" s="55"/>
      <c r="E29" s="55"/>
      <c r="F29" s="55"/>
      <c r="G29" s="56"/>
      <c r="I29" s="3"/>
    </row>
    <row r="30" spans="1:10" ht="15.75" thickBot="1" x14ac:dyDescent="0.3">
      <c r="A30" s="57" t="s">
        <v>7</v>
      </c>
      <c r="B30" s="57"/>
      <c r="C30" s="57"/>
      <c r="D30" s="57"/>
      <c r="E30" s="57"/>
      <c r="F30" s="57"/>
      <c r="G30" s="57"/>
    </row>
    <row r="31" spans="1:10" ht="15.75" x14ac:dyDescent="0.25">
      <c r="A31" s="58" t="s">
        <v>6</v>
      </c>
      <c r="B31" s="58"/>
      <c r="C31" s="33">
        <v>5</v>
      </c>
      <c r="D31" s="26"/>
      <c r="E31" s="27"/>
      <c r="F31" s="28"/>
      <c r="G31" s="29"/>
    </row>
    <row r="32" spans="1:10" ht="15.75" x14ac:dyDescent="0.25">
      <c r="A32" s="48" t="s">
        <v>5</v>
      </c>
      <c r="B32" s="48"/>
      <c r="C32" s="33">
        <v>39</v>
      </c>
      <c r="D32" s="30"/>
      <c r="E32" s="31"/>
      <c r="F32" s="32"/>
      <c r="G32" s="9"/>
    </row>
    <row r="33" spans="1:7" ht="12.75" customHeight="1" x14ac:dyDescent="0.25">
      <c r="A33" s="49" t="s">
        <v>0</v>
      </c>
      <c r="B33" s="49"/>
      <c r="C33" s="49"/>
      <c r="D33" s="50"/>
      <c r="E33" s="50"/>
      <c r="F33" s="50"/>
      <c r="G33" s="50"/>
    </row>
    <row r="34" spans="1:7" ht="24.75" customHeight="1" x14ac:dyDescent="0.25">
      <c r="A34" s="51" t="s">
        <v>41</v>
      </c>
      <c r="B34" s="51"/>
      <c r="C34" s="51"/>
      <c r="D34" s="51"/>
      <c r="E34" s="51"/>
      <c r="F34" s="51"/>
      <c r="G34" s="51"/>
    </row>
    <row r="35" spans="1:7" x14ac:dyDescent="0.25">
      <c r="A35" s="52" t="s">
        <v>39</v>
      </c>
      <c r="B35" s="52"/>
      <c r="C35" s="52"/>
      <c r="D35" s="52"/>
      <c r="E35" s="52"/>
      <c r="F35" s="52"/>
      <c r="G35" s="52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="130" zoomScaleNormal="130" workbookViewId="0">
      <selection activeCell="I30" sqref="I30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91" t="s">
        <v>36</v>
      </c>
      <c r="B1" s="91"/>
      <c r="C1" s="91"/>
      <c r="D1" s="91"/>
      <c r="E1" s="91"/>
      <c r="F1" s="91"/>
      <c r="G1" s="91"/>
    </row>
    <row r="2" spans="1:7" ht="15" customHeight="1" thickBot="1" x14ac:dyDescent="0.3">
      <c r="A2" s="92" t="s">
        <v>35</v>
      </c>
      <c r="B2" s="93"/>
      <c r="C2" s="94" t="s">
        <v>34</v>
      </c>
      <c r="D2" s="96" t="s">
        <v>33</v>
      </c>
      <c r="E2" s="96"/>
      <c r="F2" s="94" t="s">
        <v>32</v>
      </c>
      <c r="G2" s="97" t="s">
        <v>31</v>
      </c>
    </row>
    <row r="3" spans="1:7" ht="15.75" thickBot="1" x14ac:dyDescent="0.3">
      <c r="A3" s="38" t="s">
        <v>30</v>
      </c>
      <c r="B3" s="20" t="s">
        <v>29</v>
      </c>
      <c r="C3" s="95"/>
      <c r="D3" s="96"/>
      <c r="E3" s="96"/>
      <c r="F3" s="95"/>
      <c r="G3" s="97"/>
    </row>
    <row r="4" spans="1:7" x14ac:dyDescent="0.25">
      <c r="A4" s="85" t="s">
        <v>28</v>
      </c>
      <c r="B4" s="19" t="s">
        <v>27</v>
      </c>
      <c r="C4" s="5">
        <v>450</v>
      </c>
      <c r="D4" s="86">
        <v>288</v>
      </c>
      <c r="E4" s="87"/>
      <c r="F4" s="5">
        <f t="shared" ref="F4:F13" si="0">C4-D4</f>
        <v>162</v>
      </c>
      <c r="G4" s="9">
        <f t="shared" ref="G4:G13" si="1">(D4/C4)*100</f>
        <v>64</v>
      </c>
    </row>
    <row r="5" spans="1:7" x14ac:dyDescent="0.25">
      <c r="A5" s="85"/>
      <c r="B5" s="19" t="s">
        <v>26</v>
      </c>
      <c r="C5" s="5">
        <v>8</v>
      </c>
      <c r="D5" s="88">
        <v>6</v>
      </c>
      <c r="E5" s="89"/>
      <c r="F5" s="5">
        <f t="shared" si="0"/>
        <v>2</v>
      </c>
      <c r="G5" s="9">
        <f t="shared" si="1"/>
        <v>75</v>
      </c>
    </row>
    <row r="6" spans="1:7" x14ac:dyDescent="0.25">
      <c r="A6" s="74"/>
      <c r="B6" s="15" t="s">
        <v>25</v>
      </c>
      <c r="C6" s="5">
        <v>90</v>
      </c>
      <c r="D6" s="68">
        <v>16</v>
      </c>
      <c r="E6" s="69"/>
      <c r="F6" s="5">
        <f t="shared" si="0"/>
        <v>74</v>
      </c>
      <c r="G6" s="9">
        <f t="shared" si="1"/>
        <v>17.777777777777779</v>
      </c>
    </row>
    <row r="7" spans="1:7" x14ac:dyDescent="0.25">
      <c r="A7" s="90" t="s">
        <v>4</v>
      </c>
      <c r="B7" s="77"/>
      <c r="C7" s="7">
        <f>SUM(C4:C6)</f>
        <v>548</v>
      </c>
      <c r="D7" s="79">
        <f>SUM(D4:E6)</f>
        <v>310</v>
      </c>
      <c r="E7" s="80"/>
      <c r="F7" s="7">
        <f t="shared" si="0"/>
        <v>238</v>
      </c>
      <c r="G7" s="17">
        <f t="shared" si="1"/>
        <v>56.569343065693431</v>
      </c>
    </row>
    <row r="8" spans="1:7" x14ac:dyDescent="0.25">
      <c r="A8" s="73" t="s">
        <v>24</v>
      </c>
      <c r="B8" s="18" t="s">
        <v>23</v>
      </c>
      <c r="C8" s="5">
        <v>5</v>
      </c>
      <c r="D8" s="75">
        <v>4</v>
      </c>
      <c r="E8" s="76"/>
      <c r="F8" s="5">
        <f t="shared" si="0"/>
        <v>1</v>
      </c>
      <c r="G8" s="9">
        <f t="shared" si="1"/>
        <v>80</v>
      </c>
    </row>
    <row r="9" spans="1:7" x14ac:dyDescent="0.25">
      <c r="A9" s="74"/>
      <c r="B9" s="15" t="s">
        <v>22</v>
      </c>
      <c r="C9" s="5">
        <v>100</v>
      </c>
      <c r="D9" s="68">
        <v>56</v>
      </c>
      <c r="E9" s="69"/>
      <c r="F9" s="5">
        <f t="shared" si="0"/>
        <v>44</v>
      </c>
      <c r="G9" s="9">
        <f t="shared" si="1"/>
        <v>56.000000000000007</v>
      </c>
    </row>
    <row r="10" spans="1:7" x14ac:dyDescent="0.25">
      <c r="A10" s="77" t="s">
        <v>4</v>
      </c>
      <c r="B10" s="78"/>
      <c r="C10" s="7">
        <f>SUM(C8:C9)</f>
        <v>105</v>
      </c>
      <c r="D10" s="79">
        <f>SUM(D8:E9)</f>
        <v>60</v>
      </c>
      <c r="E10" s="80"/>
      <c r="F10" s="7">
        <f t="shared" si="0"/>
        <v>45</v>
      </c>
      <c r="G10" s="17">
        <f t="shared" si="1"/>
        <v>57.142857142857139</v>
      </c>
    </row>
    <row r="11" spans="1:7" x14ac:dyDescent="0.25">
      <c r="A11" s="73" t="s">
        <v>21</v>
      </c>
      <c r="B11" s="16" t="s">
        <v>20</v>
      </c>
      <c r="C11" s="5">
        <v>22</v>
      </c>
      <c r="D11" s="75">
        <v>15</v>
      </c>
      <c r="E11" s="76"/>
      <c r="F11" s="5">
        <f t="shared" si="0"/>
        <v>7</v>
      </c>
      <c r="G11" s="9">
        <f t="shared" si="1"/>
        <v>68.181818181818173</v>
      </c>
    </row>
    <row r="12" spans="1:7" x14ac:dyDescent="0.25">
      <c r="A12" s="74"/>
      <c r="B12" s="15" t="s">
        <v>19</v>
      </c>
      <c r="C12" s="5">
        <v>15</v>
      </c>
      <c r="D12" s="68">
        <v>12</v>
      </c>
      <c r="E12" s="69"/>
      <c r="F12" s="5">
        <f t="shared" si="0"/>
        <v>3</v>
      </c>
      <c r="G12" s="9">
        <f t="shared" si="1"/>
        <v>80</v>
      </c>
    </row>
    <row r="13" spans="1:7" ht="15.75" thickBot="1" x14ac:dyDescent="0.3">
      <c r="A13" s="64" t="s">
        <v>4</v>
      </c>
      <c r="B13" s="65"/>
      <c r="C13" s="14">
        <f>SUM(C11:C12)</f>
        <v>37</v>
      </c>
      <c r="D13" s="81">
        <f>SUM(D11:E12)</f>
        <v>27</v>
      </c>
      <c r="E13" s="82"/>
      <c r="F13" s="7">
        <f t="shared" si="0"/>
        <v>10</v>
      </c>
      <c r="G13" s="13">
        <f t="shared" si="1"/>
        <v>72.972972972972968</v>
      </c>
    </row>
    <row r="14" spans="1:7" ht="23.25" thickBot="1" x14ac:dyDescent="0.3">
      <c r="A14" s="83" t="s">
        <v>18</v>
      </c>
      <c r="B14" s="84"/>
      <c r="C14" s="84"/>
      <c r="D14" s="39" t="s">
        <v>17</v>
      </c>
      <c r="E14" s="21" t="s">
        <v>16</v>
      </c>
      <c r="F14" s="22"/>
      <c r="G14" s="23"/>
    </row>
    <row r="15" spans="1:7" x14ac:dyDescent="0.25">
      <c r="A15" s="60" t="s">
        <v>37</v>
      </c>
      <c r="B15" s="61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0" t="s">
        <v>15</v>
      </c>
      <c r="B16" s="61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60" t="s">
        <v>14</v>
      </c>
      <c r="B17" s="61"/>
      <c r="C17" s="5">
        <v>11</v>
      </c>
      <c r="D17" s="5">
        <v>9</v>
      </c>
      <c r="E17" s="5">
        <v>2</v>
      </c>
      <c r="F17" s="5">
        <f t="shared" si="2"/>
        <v>0</v>
      </c>
      <c r="G17" s="9">
        <f t="shared" si="3"/>
        <v>100</v>
      </c>
    </row>
    <row r="18" spans="1:10" x14ac:dyDescent="0.25">
      <c r="A18" s="60" t="s">
        <v>13</v>
      </c>
      <c r="B18" s="61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60" t="s">
        <v>12</v>
      </c>
      <c r="B19" s="61"/>
      <c r="C19" s="5">
        <v>12</v>
      </c>
      <c r="D19" s="5">
        <v>6</v>
      </c>
      <c r="E19" s="5">
        <v>6</v>
      </c>
      <c r="F19" s="5">
        <f t="shared" si="2"/>
        <v>0</v>
      </c>
      <c r="G19" s="9">
        <f t="shared" si="3"/>
        <v>100</v>
      </c>
    </row>
    <row r="20" spans="1:10" x14ac:dyDescent="0.25">
      <c r="A20" s="62" t="s">
        <v>11</v>
      </c>
      <c r="B20" s="63"/>
      <c r="C20" s="5">
        <v>31</v>
      </c>
      <c r="D20" s="5">
        <v>6</v>
      </c>
      <c r="E20" s="5">
        <v>25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64" t="s">
        <v>4</v>
      </c>
      <c r="B21" s="65"/>
      <c r="C21" s="8">
        <f>SUM(C15:C20)</f>
        <v>88</v>
      </c>
      <c r="D21" s="8">
        <f>SUM(D15:D20)</f>
        <v>53</v>
      </c>
      <c r="E21" s="8">
        <f>SUM(E15:E20)</f>
        <v>35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57" t="s">
        <v>10</v>
      </c>
      <c r="B22" s="57"/>
      <c r="C22" s="57"/>
      <c r="D22" s="57"/>
      <c r="E22" s="57"/>
      <c r="F22" s="57"/>
      <c r="G22" s="57"/>
      <c r="J22" s="25"/>
    </row>
    <row r="23" spans="1:10" x14ac:dyDescent="0.25">
      <c r="A23" s="60" t="s">
        <v>9</v>
      </c>
      <c r="B23" s="61"/>
      <c r="C23" s="5">
        <v>7</v>
      </c>
      <c r="D23" s="66">
        <v>7</v>
      </c>
      <c r="E23" s="67"/>
      <c r="F23" s="5">
        <f>C23-D23</f>
        <v>0</v>
      </c>
      <c r="G23" s="9">
        <f t="shared" si="3"/>
        <v>100</v>
      </c>
    </row>
    <row r="24" spans="1:10" x14ac:dyDescent="0.25">
      <c r="A24" s="62" t="s">
        <v>8</v>
      </c>
      <c r="B24" s="63"/>
      <c r="C24" s="10">
        <v>5</v>
      </c>
      <c r="D24" s="68">
        <v>3</v>
      </c>
      <c r="E24" s="69"/>
      <c r="F24" s="5">
        <f>C24-D24</f>
        <v>2</v>
      </c>
      <c r="G24" s="9">
        <f>((D24+E24)/C24)*100</f>
        <v>60</v>
      </c>
    </row>
    <row r="25" spans="1:10" ht="15.75" thickBot="1" x14ac:dyDescent="0.3">
      <c r="A25" s="64" t="s">
        <v>4</v>
      </c>
      <c r="B25" s="65"/>
      <c r="C25" s="8">
        <f>SUM(C22:C24)</f>
        <v>12</v>
      </c>
      <c r="D25" s="70">
        <f>SUM(D23:E24)</f>
        <v>10</v>
      </c>
      <c r="E25" s="71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2" t="s">
        <v>3</v>
      </c>
      <c r="B26" s="72"/>
      <c r="C26" s="72"/>
      <c r="D26" s="72"/>
      <c r="E26" s="72"/>
      <c r="F26" s="72"/>
      <c r="G26" s="72"/>
      <c r="I26" s="3"/>
    </row>
    <row r="27" spans="1:10" ht="15.75" x14ac:dyDescent="0.25">
      <c r="A27" s="59" t="s">
        <v>2</v>
      </c>
      <c r="B27" s="54"/>
      <c r="C27" s="4">
        <f>SUM(C25,C21,C13,C10,C7)</f>
        <v>790</v>
      </c>
      <c r="D27" s="55"/>
      <c r="E27" s="55"/>
      <c r="F27" s="55"/>
      <c r="G27" s="56"/>
      <c r="I27" s="3"/>
    </row>
    <row r="28" spans="1:10" ht="15.75" x14ac:dyDescent="0.25">
      <c r="A28" s="53" t="s">
        <v>38</v>
      </c>
      <c r="B28" s="54"/>
      <c r="C28" s="4">
        <f>SUM(D7,D10,D13,D21,E21,D25)</f>
        <v>495</v>
      </c>
      <c r="D28" s="55"/>
      <c r="E28" s="55"/>
      <c r="F28" s="55"/>
      <c r="G28" s="56"/>
      <c r="I28" s="3"/>
    </row>
    <row r="29" spans="1:10" ht="16.5" thickBot="1" x14ac:dyDescent="0.3">
      <c r="A29" s="53" t="s">
        <v>1</v>
      </c>
      <c r="B29" s="54"/>
      <c r="C29" s="4">
        <f>C27-C28</f>
        <v>295</v>
      </c>
      <c r="D29" s="55"/>
      <c r="E29" s="55"/>
      <c r="F29" s="55"/>
      <c r="G29" s="56"/>
      <c r="I29" s="3"/>
    </row>
    <row r="30" spans="1:10" ht="15.75" thickBot="1" x14ac:dyDescent="0.3">
      <c r="A30" s="57" t="s">
        <v>7</v>
      </c>
      <c r="B30" s="57"/>
      <c r="C30" s="57"/>
      <c r="D30" s="57"/>
      <c r="E30" s="57"/>
      <c r="F30" s="57"/>
      <c r="G30" s="57"/>
    </row>
    <row r="31" spans="1:10" ht="15.75" x14ac:dyDescent="0.25">
      <c r="A31" s="58" t="s">
        <v>6</v>
      </c>
      <c r="B31" s="58"/>
      <c r="C31" s="33">
        <v>5</v>
      </c>
      <c r="D31" s="26"/>
      <c r="E31" s="27"/>
      <c r="F31" s="28"/>
      <c r="G31" s="29"/>
    </row>
    <row r="32" spans="1:10" ht="15.75" x14ac:dyDescent="0.25">
      <c r="A32" s="48" t="s">
        <v>5</v>
      </c>
      <c r="B32" s="48"/>
      <c r="C32" s="33">
        <v>43</v>
      </c>
      <c r="D32" s="30"/>
      <c r="E32" s="31"/>
      <c r="F32" s="32"/>
      <c r="G32" s="9"/>
    </row>
    <row r="33" spans="1:7" ht="12.75" customHeight="1" x14ac:dyDescent="0.25">
      <c r="A33" s="49" t="s">
        <v>0</v>
      </c>
      <c r="B33" s="49"/>
      <c r="C33" s="49"/>
      <c r="D33" s="50"/>
      <c r="E33" s="50"/>
      <c r="F33" s="50"/>
      <c r="G33" s="50"/>
    </row>
    <row r="34" spans="1:7" ht="24.75" customHeight="1" x14ac:dyDescent="0.25">
      <c r="A34" s="51" t="s">
        <v>42</v>
      </c>
      <c r="B34" s="51"/>
      <c r="C34" s="51"/>
      <c r="D34" s="51"/>
      <c r="E34" s="51"/>
      <c r="F34" s="51"/>
      <c r="G34" s="51"/>
    </row>
    <row r="35" spans="1:7" x14ac:dyDescent="0.25">
      <c r="A35" s="52" t="s">
        <v>39</v>
      </c>
      <c r="B35" s="52"/>
      <c r="C35" s="52"/>
      <c r="D35" s="52"/>
      <c r="E35" s="52"/>
      <c r="F35" s="52"/>
      <c r="G35" s="52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130" zoomScaleNormal="130" workbookViewId="0">
      <selection activeCell="I34" sqref="I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91" t="s">
        <v>36</v>
      </c>
      <c r="B1" s="91"/>
      <c r="C1" s="91"/>
      <c r="D1" s="91"/>
      <c r="E1" s="91"/>
      <c r="F1" s="91"/>
      <c r="G1" s="91"/>
    </row>
    <row r="2" spans="1:7" ht="15" customHeight="1" thickBot="1" x14ac:dyDescent="0.3">
      <c r="A2" s="92" t="s">
        <v>35</v>
      </c>
      <c r="B2" s="93"/>
      <c r="C2" s="94" t="s">
        <v>34</v>
      </c>
      <c r="D2" s="96" t="s">
        <v>33</v>
      </c>
      <c r="E2" s="96"/>
      <c r="F2" s="94" t="s">
        <v>32</v>
      </c>
      <c r="G2" s="97" t="s">
        <v>31</v>
      </c>
    </row>
    <row r="3" spans="1:7" ht="15.75" thickBot="1" x14ac:dyDescent="0.3">
      <c r="A3" s="40" t="s">
        <v>30</v>
      </c>
      <c r="B3" s="20" t="s">
        <v>29</v>
      </c>
      <c r="C3" s="95"/>
      <c r="D3" s="96"/>
      <c r="E3" s="96"/>
      <c r="F3" s="95"/>
      <c r="G3" s="97"/>
    </row>
    <row r="4" spans="1:7" x14ac:dyDescent="0.25">
      <c r="A4" s="85" t="s">
        <v>28</v>
      </c>
      <c r="B4" s="19" t="s">
        <v>27</v>
      </c>
      <c r="C4" s="5">
        <v>450</v>
      </c>
      <c r="D4" s="86">
        <v>281</v>
      </c>
      <c r="E4" s="87"/>
      <c r="F4" s="5">
        <f t="shared" ref="F4:F13" si="0">C4-D4</f>
        <v>169</v>
      </c>
      <c r="G4" s="9">
        <f t="shared" ref="G4:G13" si="1">(D4/C4)*100</f>
        <v>62.44444444444445</v>
      </c>
    </row>
    <row r="5" spans="1:7" x14ac:dyDescent="0.25">
      <c r="A5" s="85"/>
      <c r="B5" s="19" t="s">
        <v>26</v>
      </c>
      <c r="C5" s="5">
        <v>8</v>
      </c>
      <c r="D5" s="88">
        <v>6</v>
      </c>
      <c r="E5" s="89"/>
      <c r="F5" s="5">
        <f t="shared" si="0"/>
        <v>2</v>
      </c>
      <c r="G5" s="9">
        <f t="shared" si="1"/>
        <v>75</v>
      </c>
    </row>
    <row r="6" spans="1:7" x14ac:dyDescent="0.25">
      <c r="A6" s="74"/>
      <c r="B6" s="15" t="s">
        <v>25</v>
      </c>
      <c r="C6" s="5">
        <v>90</v>
      </c>
      <c r="D6" s="68">
        <v>16</v>
      </c>
      <c r="E6" s="69"/>
      <c r="F6" s="5">
        <f t="shared" si="0"/>
        <v>74</v>
      </c>
      <c r="G6" s="9">
        <f t="shared" si="1"/>
        <v>17.777777777777779</v>
      </c>
    </row>
    <row r="7" spans="1:7" x14ac:dyDescent="0.25">
      <c r="A7" s="90" t="s">
        <v>4</v>
      </c>
      <c r="B7" s="77"/>
      <c r="C7" s="7">
        <f>SUM(C4:C6)</f>
        <v>548</v>
      </c>
      <c r="D7" s="79">
        <f>SUM(D4:E6)</f>
        <v>303</v>
      </c>
      <c r="E7" s="80"/>
      <c r="F7" s="7">
        <f t="shared" si="0"/>
        <v>245</v>
      </c>
      <c r="G7" s="17">
        <f t="shared" si="1"/>
        <v>55.291970802919707</v>
      </c>
    </row>
    <row r="8" spans="1:7" x14ac:dyDescent="0.25">
      <c r="A8" s="73" t="s">
        <v>24</v>
      </c>
      <c r="B8" s="18" t="s">
        <v>23</v>
      </c>
      <c r="C8" s="5">
        <v>5</v>
      </c>
      <c r="D8" s="75">
        <v>4</v>
      </c>
      <c r="E8" s="76"/>
      <c r="F8" s="5">
        <f t="shared" si="0"/>
        <v>1</v>
      </c>
      <c r="G8" s="9">
        <f t="shared" si="1"/>
        <v>80</v>
      </c>
    </row>
    <row r="9" spans="1:7" x14ac:dyDescent="0.25">
      <c r="A9" s="74"/>
      <c r="B9" s="15" t="s">
        <v>22</v>
      </c>
      <c r="C9" s="5">
        <v>100</v>
      </c>
      <c r="D9" s="68">
        <v>56</v>
      </c>
      <c r="E9" s="69"/>
      <c r="F9" s="5">
        <f t="shared" si="0"/>
        <v>44</v>
      </c>
      <c r="G9" s="9">
        <f t="shared" si="1"/>
        <v>56.000000000000007</v>
      </c>
    </row>
    <row r="10" spans="1:7" x14ac:dyDescent="0.25">
      <c r="A10" s="77" t="s">
        <v>4</v>
      </c>
      <c r="B10" s="78"/>
      <c r="C10" s="7">
        <f>SUM(C8:C9)</f>
        <v>105</v>
      </c>
      <c r="D10" s="79">
        <f>SUM(D8:E9)</f>
        <v>60</v>
      </c>
      <c r="E10" s="80"/>
      <c r="F10" s="7">
        <f t="shared" si="0"/>
        <v>45</v>
      </c>
      <c r="G10" s="17">
        <f t="shared" si="1"/>
        <v>57.142857142857139</v>
      </c>
    </row>
    <row r="11" spans="1:7" x14ac:dyDescent="0.25">
      <c r="A11" s="73" t="s">
        <v>21</v>
      </c>
      <c r="B11" s="16" t="s">
        <v>20</v>
      </c>
      <c r="C11" s="5">
        <v>22</v>
      </c>
      <c r="D11" s="75">
        <v>15</v>
      </c>
      <c r="E11" s="76"/>
      <c r="F11" s="5">
        <f t="shared" si="0"/>
        <v>7</v>
      </c>
      <c r="G11" s="9">
        <f t="shared" si="1"/>
        <v>68.181818181818173</v>
      </c>
    </row>
    <row r="12" spans="1:7" x14ac:dyDescent="0.25">
      <c r="A12" s="74"/>
      <c r="B12" s="15" t="s">
        <v>19</v>
      </c>
      <c r="C12" s="5">
        <v>15</v>
      </c>
      <c r="D12" s="68">
        <v>12</v>
      </c>
      <c r="E12" s="69"/>
      <c r="F12" s="5">
        <f t="shared" si="0"/>
        <v>3</v>
      </c>
      <c r="G12" s="9">
        <f t="shared" si="1"/>
        <v>80</v>
      </c>
    </row>
    <row r="13" spans="1:7" ht="15.75" thickBot="1" x14ac:dyDescent="0.3">
      <c r="A13" s="64" t="s">
        <v>4</v>
      </c>
      <c r="B13" s="65"/>
      <c r="C13" s="14">
        <f>SUM(C11:C12)</f>
        <v>37</v>
      </c>
      <c r="D13" s="81">
        <f>SUM(D11:E12)</f>
        <v>27</v>
      </c>
      <c r="E13" s="82"/>
      <c r="F13" s="7">
        <f t="shared" si="0"/>
        <v>10</v>
      </c>
      <c r="G13" s="13">
        <f t="shared" si="1"/>
        <v>72.972972972972968</v>
      </c>
    </row>
    <row r="14" spans="1:7" ht="23.25" thickBot="1" x14ac:dyDescent="0.3">
      <c r="A14" s="83" t="s">
        <v>18</v>
      </c>
      <c r="B14" s="84"/>
      <c r="C14" s="84"/>
      <c r="D14" s="41" t="s">
        <v>17</v>
      </c>
      <c r="E14" s="21" t="s">
        <v>16</v>
      </c>
      <c r="F14" s="22"/>
      <c r="G14" s="23"/>
    </row>
    <row r="15" spans="1:7" x14ac:dyDescent="0.25">
      <c r="A15" s="60" t="s">
        <v>37</v>
      </c>
      <c r="B15" s="61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0" t="s">
        <v>15</v>
      </c>
      <c r="B16" s="61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60" t="s">
        <v>14</v>
      </c>
      <c r="B17" s="61"/>
      <c r="C17" s="5">
        <v>11</v>
      </c>
      <c r="D17" s="5">
        <v>9</v>
      </c>
      <c r="E17" s="5">
        <v>2</v>
      </c>
      <c r="F17" s="5">
        <f t="shared" si="2"/>
        <v>0</v>
      </c>
      <c r="G17" s="9">
        <f t="shared" si="3"/>
        <v>100</v>
      </c>
    </row>
    <row r="18" spans="1:10" x14ac:dyDescent="0.25">
      <c r="A18" s="60" t="s">
        <v>13</v>
      </c>
      <c r="B18" s="61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60" t="s">
        <v>12</v>
      </c>
      <c r="B19" s="61"/>
      <c r="C19" s="5">
        <v>12</v>
      </c>
      <c r="D19" s="5">
        <v>6</v>
      </c>
      <c r="E19" s="5">
        <v>6</v>
      </c>
      <c r="F19" s="5">
        <f t="shared" si="2"/>
        <v>0</v>
      </c>
      <c r="G19" s="9">
        <f t="shared" si="3"/>
        <v>100</v>
      </c>
    </row>
    <row r="20" spans="1:10" x14ac:dyDescent="0.25">
      <c r="A20" s="62" t="s">
        <v>11</v>
      </c>
      <c r="B20" s="63"/>
      <c r="C20" s="5">
        <v>31</v>
      </c>
      <c r="D20" s="5">
        <v>6</v>
      </c>
      <c r="E20" s="5">
        <v>25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64" t="s">
        <v>4</v>
      </c>
      <c r="B21" s="65"/>
      <c r="C21" s="8">
        <f>SUM(C15:C20)</f>
        <v>88</v>
      </c>
      <c r="D21" s="8">
        <f>SUM(D15:D20)</f>
        <v>53</v>
      </c>
      <c r="E21" s="8">
        <f>SUM(E15:E20)</f>
        <v>35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57" t="s">
        <v>10</v>
      </c>
      <c r="B22" s="57"/>
      <c r="C22" s="57"/>
      <c r="D22" s="57"/>
      <c r="E22" s="57"/>
      <c r="F22" s="57"/>
      <c r="G22" s="57"/>
      <c r="J22" s="25"/>
    </row>
    <row r="23" spans="1:10" x14ac:dyDescent="0.25">
      <c r="A23" s="60" t="s">
        <v>9</v>
      </c>
      <c r="B23" s="61"/>
      <c r="C23" s="5">
        <v>7</v>
      </c>
      <c r="D23" s="66">
        <v>7</v>
      </c>
      <c r="E23" s="67"/>
      <c r="F23" s="5">
        <f>C23-D23</f>
        <v>0</v>
      </c>
      <c r="G23" s="9">
        <f t="shared" si="3"/>
        <v>100</v>
      </c>
    </row>
    <row r="24" spans="1:10" x14ac:dyDescent="0.25">
      <c r="A24" s="62" t="s">
        <v>8</v>
      </c>
      <c r="B24" s="63"/>
      <c r="C24" s="10">
        <v>5</v>
      </c>
      <c r="D24" s="68">
        <v>3</v>
      </c>
      <c r="E24" s="69"/>
      <c r="F24" s="5">
        <f>C24-D24</f>
        <v>2</v>
      </c>
      <c r="G24" s="9">
        <f>((D24+E24)/C24)*100</f>
        <v>60</v>
      </c>
    </row>
    <row r="25" spans="1:10" ht="15.75" thickBot="1" x14ac:dyDescent="0.3">
      <c r="A25" s="64" t="s">
        <v>4</v>
      </c>
      <c r="B25" s="65"/>
      <c r="C25" s="8">
        <f>SUM(C22:C24)</f>
        <v>12</v>
      </c>
      <c r="D25" s="70">
        <f>SUM(D23:E24)</f>
        <v>10</v>
      </c>
      <c r="E25" s="71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2" t="s">
        <v>3</v>
      </c>
      <c r="B26" s="72"/>
      <c r="C26" s="72"/>
      <c r="D26" s="72"/>
      <c r="E26" s="72"/>
      <c r="F26" s="72"/>
      <c r="G26" s="72"/>
      <c r="I26" s="3"/>
    </row>
    <row r="27" spans="1:10" ht="15.75" x14ac:dyDescent="0.25">
      <c r="A27" s="59" t="s">
        <v>2</v>
      </c>
      <c r="B27" s="54"/>
      <c r="C27" s="4">
        <f>SUM(C25,C21,C13,C10,C7)</f>
        <v>790</v>
      </c>
      <c r="D27" s="55"/>
      <c r="E27" s="55"/>
      <c r="F27" s="55"/>
      <c r="G27" s="56"/>
      <c r="I27" s="3"/>
    </row>
    <row r="28" spans="1:10" ht="15.75" x14ac:dyDescent="0.25">
      <c r="A28" s="53" t="s">
        <v>38</v>
      </c>
      <c r="B28" s="54"/>
      <c r="C28" s="4">
        <f>SUM(D7,D10,D13,D21,E21,D25)</f>
        <v>488</v>
      </c>
      <c r="D28" s="55"/>
      <c r="E28" s="55"/>
      <c r="F28" s="55"/>
      <c r="G28" s="56"/>
      <c r="I28" s="3"/>
    </row>
    <row r="29" spans="1:10" ht="16.5" thickBot="1" x14ac:dyDescent="0.3">
      <c r="A29" s="53" t="s">
        <v>1</v>
      </c>
      <c r="B29" s="54"/>
      <c r="C29" s="4">
        <f>C27-C28</f>
        <v>302</v>
      </c>
      <c r="D29" s="55"/>
      <c r="E29" s="55"/>
      <c r="F29" s="55"/>
      <c r="G29" s="56"/>
      <c r="I29" s="3"/>
    </row>
    <row r="30" spans="1:10" ht="15.75" thickBot="1" x14ac:dyDescent="0.3">
      <c r="A30" s="57" t="s">
        <v>7</v>
      </c>
      <c r="B30" s="57"/>
      <c r="C30" s="57"/>
      <c r="D30" s="57"/>
      <c r="E30" s="57"/>
      <c r="F30" s="57"/>
      <c r="G30" s="57"/>
    </row>
    <row r="31" spans="1:10" ht="15.75" x14ac:dyDescent="0.25">
      <c r="A31" s="58" t="s">
        <v>6</v>
      </c>
      <c r="B31" s="58"/>
      <c r="C31" s="33">
        <v>5</v>
      </c>
      <c r="D31" s="26"/>
      <c r="E31" s="27"/>
      <c r="F31" s="28"/>
      <c r="G31" s="29"/>
    </row>
    <row r="32" spans="1:10" ht="15.75" x14ac:dyDescent="0.25">
      <c r="A32" s="48" t="s">
        <v>5</v>
      </c>
      <c r="B32" s="48"/>
      <c r="C32" s="33">
        <v>41</v>
      </c>
      <c r="D32" s="30"/>
      <c r="E32" s="31"/>
      <c r="F32" s="32"/>
      <c r="G32" s="9"/>
    </row>
    <row r="33" spans="1:7" ht="12.75" customHeight="1" x14ac:dyDescent="0.25">
      <c r="A33" s="49" t="s">
        <v>0</v>
      </c>
      <c r="B33" s="49"/>
      <c r="C33" s="49"/>
      <c r="D33" s="50"/>
      <c r="E33" s="50"/>
      <c r="F33" s="50"/>
      <c r="G33" s="50"/>
    </row>
    <row r="34" spans="1:7" ht="24.75" customHeight="1" x14ac:dyDescent="0.25">
      <c r="A34" s="51" t="s">
        <v>43</v>
      </c>
      <c r="B34" s="51"/>
      <c r="C34" s="51"/>
      <c r="D34" s="51"/>
      <c r="E34" s="51"/>
      <c r="F34" s="51"/>
      <c r="G34" s="51"/>
    </row>
    <row r="35" spans="1:7" x14ac:dyDescent="0.25">
      <c r="A35" s="52" t="s">
        <v>39</v>
      </c>
      <c r="B35" s="52"/>
      <c r="C35" s="52"/>
      <c r="D35" s="52"/>
      <c r="E35" s="52"/>
      <c r="F35" s="52"/>
      <c r="G35" s="52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5" zoomScale="130" zoomScaleNormal="130" workbookViewId="0">
      <selection activeCell="A35" sqref="A35:G35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91" t="s">
        <v>36</v>
      </c>
      <c r="B1" s="91"/>
      <c r="C1" s="91"/>
      <c r="D1" s="91"/>
      <c r="E1" s="91"/>
      <c r="F1" s="91"/>
      <c r="G1" s="91"/>
    </row>
    <row r="2" spans="1:7" ht="15" customHeight="1" thickBot="1" x14ac:dyDescent="0.3">
      <c r="A2" s="92" t="s">
        <v>35</v>
      </c>
      <c r="B2" s="93"/>
      <c r="C2" s="94" t="s">
        <v>34</v>
      </c>
      <c r="D2" s="96" t="s">
        <v>33</v>
      </c>
      <c r="E2" s="96"/>
      <c r="F2" s="94" t="s">
        <v>32</v>
      </c>
      <c r="G2" s="97" t="s">
        <v>31</v>
      </c>
    </row>
    <row r="3" spans="1:7" ht="15.75" thickBot="1" x14ac:dyDescent="0.3">
      <c r="A3" s="43" t="s">
        <v>30</v>
      </c>
      <c r="B3" s="20" t="s">
        <v>29</v>
      </c>
      <c r="C3" s="95"/>
      <c r="D3" s="96"/>
      <c r="E3" s="96"/>
      <c r="F3" s="95"/>
      <c r="G3" s="97"/>
    </row>
    <row r="4" spans="1:7" x14ac:dyDescent="0.25">
      <c r="A4" s="85" t="s">
        <v>28</v>
      </c>
      <c r="B4" s="19" t="s">
        <v>27</v>
      </c>
      <c r="C4" s="5">
        <v>450</v>
      </c>
      <c r="D4" s="86">
        <v>281</v>
      </c>
      <c r="E4" s="87"/>
      <c r="F4" s="5">
        <f t="shared" ref="F4:F13" si="0">C4-D4</f>
        <v>169</v>
      </c>
      <c r="G4" s="9">
        <f t="shared" ref="G4:G13" si="1">(D4/C4)*100</f>
        <v>62.44444444444445</v>
      </c>
    </row>
    <row r="5" spans="1:7" x14ac:dyDescent="0.25">
      <c r="A5" s="85"/>
      <c r="B5" s="19" t="s">
        <v>26</v>
      </c>
      <c r="C5" s="5">
        <v>8</v>
      </c>
      <c r="D5" s="88">
        <v>6</v>
      </c>
      <c r="E5" s="89"/>
      <c r="F5" s="5">
        <f t="shared" si="0"/>
        <v>2</v>
      </c>
      <c r="G5" s="9">
        <f t="shared" si="1"/>
        <v>75</v>
      </c>
    </row>
    <row r="6" spans="1:7" x14ac:dyDescent="0.25">
      <c r="A6" s="74"/>
      <c r="B6" s="15" t="s">
        <v>25</v>
      </c>
      <c r="C6" s="5">
        <v>90</v>
      </c>
      <c r="D6" s="68">
        <v>16</v>
      </c>
      <c r="E6" s="69"/>
      <c r="F6" s="5">
        <f t="shared" si="0"/>
        <v>74</v>
      </c>
      <c r="G6" s="9">
        <f t="shared" si="1"/>
        <v>17.777777777777779</v>
      </c>
    </row>
    <row r="7" spans="1:7" x14ac:dyDescent="0.25">
      <c r="A7" s="90" t="s">
        <v>4</v>
      </c>
      <c r="B7" s="77"/>
      <c r="C7" s="7">
        <f>SUM(C4:C6)</f>
        <v>548</v>
      </c>
      <c r="D7" s="79">
        <f>SUM(D4:E6)</f>
        <v>303</v>
      </c>
      <c r="E7" s="80"/>
      <c r="F7" s="7">
        <f t="shared" si="0"/>
        <v>245</v>
      </c>
      <c r="G7" s="17">
        <f t="shared" si="1"/>
        <v>55.291970802919707</v>
      </c>
    </row>
    <row r="8" spans="1:7" x14ac:dyDescent="0.25">
      <c r="A8" s="73" t="s">
        <v>24</v>
      </c>
      <c r="B8" s="18" t="s">
        <v>23</v>
      </c>
      <c r="C8" s="5">
        <v>5</v>
      </c>
      <c r="D8" s="75">
        <v>4</v>
      </c>
      <c r="E8" s="76"/>
      <c r="F8" s="5">
        <f t="shared" si="0"/>
        <v>1</v>
      </c>
      <c r="G8" s="9">
        <f t="shared" si="1"/>
        <v>80</v>
      </c>
    </row>
    <row r="9" spans="1:7" x14ac:dyDescent="0.25">
      <c r="A9" s="74"/>
      <c r="B9" s="15" t="s">
        <v>22</v>
      </c>
      <c r="C9" s="5">
        <v>100</v>
      </c>
      <c r="D9" s="68">
        <v>55</v>
      </c>
      <c r="E9" s="69"/>
      <c r="F9" s="5">
        <f t="shared" si="0"/>
        <v>45</v>
      </c>
      <c r="G9" s="9">
        <f t="shared" si="1"/>
        <v>55.000000000000007</v>
      </c>
    </row>
    <row r="10" spans="1:7" x14ac:dyDescent="0.25">
      <c r="A10" s="77" t="s">
        <v>4</v>
      </c>
      <c r="B10" s="78"/>
      <c r="C10" s="7">
        <f>SUM(C8:C9)</f>
        <v>105</v>
      </c>
      <c r="D10" s="79">
        <f>SUM(D8:E9)</f>
        <v>59</v>
      </c>
      <c r="E10" s="80"/>
      <c r="F10" s="7">
        <f t="shared" si="0"/>
        <v>46</v>
      </c>
      <c r="G10" s="17">
        <f t="shared" si="1"/>
        <v>56.19047619047619</v>
      </c>
    </row>
    <row r="11" spans="1:7" x14ac:dyDescent="0.25">
      <c r="A11" s="73" t="s">
        <v>21</v>
      </c>
      <c r="B11" s="16" t="s">
        <v>20</v>
      </c>
      <c r="C11" s="5">
        <v>22</v>
      </c>
      <c r="D11" s="75">
        <v>15</v>
      </c>
      <c r="E11" s="76"/>
      <c r="F11" s="5">
        <f t="shared" si="0"/>
        <v>7</v>
      </c>
      <c r="G11" s="9">
        <f t="shared" si="1"/>
        <v>68.181818181818173</v>
      </c>
    </row>
    <row r="12" spans="1:7" x14ac:dyDescent="0.25">
      <c r="A12" s="74"/>
      <c r="B12" s="15" t="s">
        <v>19</v>
      </c>
      <c r="C12" s="5">
        <v>15</v>
      </c>
      <c r="D12" s="68">
        <v>12</v>
      </c>
      <c r="E12" s="69"/>
      <c r="F12" s="5">
        <f t="shared" si="0"/>
        <v>3</v>
      </c>
      <c r="G12" s="9">
        <f t="shared" si="1"/>
        <v>80</v>
      </c>
    </row>
    <row r="13" spans="1:7" ht="15.75" thickBot="1" x14ac:dyDescent="0.3">
      <c r="A13" s="64" t="s">
        <v>4</v>
      </c>
      <c r="B13" s="65"/>
      <c r="C13" s="14">
        <f>SUM(C11:C12)</f>
        <v>37</v>
      </c>
      <c r="D13" s="81">
        <f>SUM(D11:E12)</f>
        <v>27</v>
      </c>
      <c r="E13" s="82"/>
      <c r="F13" s="7">
        <f t="shared" si="0"/>
        <v>10</v>
      </c>
      <c r="G13" s="13">
        <f t="shared" si="1"/>
        <v>72.972972972972968</v>
      </c>
    </row>
    <row r="14" spans="1:7" ht="23.25" thickBot="1" x14ac:dyDescent="0.3">
      <c r="A14" s="83" t="s">
        <v>18</v>
      </c>
      <c r="B14" s="84"/>
      <c r="C14" s="84"/>
      <c r="D14" s="42" t="s">
        <v>17</v>
      </c>
      <c r="E14" s="21" t="s">
        <v>16</v>
      </c>
      <c r="F14" s="22"/>
      <c r="G14" s="23"/>
    </row>
    <row r="15" spans="1:7" x14ac:dyDescent="0.25">
      <c r="A15" s="60" t="s">
        <v>37</v>
      </c>
      <c r="B15" s="61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0" t="s">
        <v>15</v>
      </c>
      <c r="B16" s="61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60" t="s">
        <v>14</v>
      </c>
      <c r="B17" s="61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60" t="s">
        <v>13</v>
      </c>
      <c r="B18" s="61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60" t="s">
        <v>12</v>
      </c>
      <c r="B19" s="61"/>
      <c r="C19" s="5">
        <v>12</v>
      </c>
      <c r="D19" s="5">
        <v>6</v>
      </c>
      <c r="E19" s="5">
        <v>3</v>
      </c>
      <c r="F19" s="5">
        <f t="shared" si="2"/>
        <v>3</v>
      </c>
      <c r="G19" s="9">
        <f t="shared" si="3"/>
        <v>75</v>
      </c>
    </row>
    <row r="20" spans="1:10" x14ac:dyDescent="0.25">
      <c r="A20" s="62" t="s">
        <v>11</v>
      </c>
      <c r="B20" s="63"/>
      <c r="C20" s="5">
        <v>31</v>
      </c>
      <c r="D20" s="5">
        <v>6</v>
      </c>
      <c r="E20" s="5">
        <v>24</v>
      </c>
      <c r="F20" s="5">
        <f t="shared" si="2"/>
        <v>1</v>
      </c>
      <c r="G20" s="9">
        <f t="shared" si="3"/>
        <v>96.774193548387103</v>
      </c>
    </row>
    <row r="21" spans="1:10" ht="15.75" thickBot="1" x14ac:dyDescent="0.3">
      <c r="A21" s="64" t="s">
        <v>4</v>
      </c>
      <c r="B21" s="65"/>
      <c r="C21" s="8">
        <f>SUM(C15:C20)</f>
        <v>88</v>
      </c>
      <c r="D21" s="8">
        <f>SUM(D15:D20)</f>
        <v>54</v>
      </c>
      <c r="E21" s="8">
        <f>SUM(E15:E20)</f>
        <v>30</v>
      </c>
      <c r="F21" s="7">
        <f t="shared" si="2"/>
        <v>4</v>
      </c>
      <c r="G21" s="11">
        <f t="shared" si="3"/>
        <v>95.454545454545453</v>
      </c>
      <c r="I21" s="24"/>
    </row>
    <row r="22" spans="1:10" ht="15.75" thickBot="1" x14ac:dyDescent="0.3">
      <c r="A22" s="57" t="s">
        <v>10</v>
      </c>
      <c r="B22" s="57"/>
      <c r="C22" s="57"/>
      <c r="D22" s="57"/>
      <c r="E22" s="57"/>
      <c r="F22" s="57"/>
      <c r="G22" s="57"/>
      <c r="J22" s="25"/>
    </row>
    <row r="23" spans="1:10" x14ac:dyDescent="0.25">
      <c r="A23" s="60" t="s">
        <v>9</v>
      </c>
      <c r="B23" s="61"/>
      <c r="C23" s="5">
        <v>7</v>
      </c>
      <c r="D23" s="66">
        <v>7</v>
      </c>
      <c r="E23" s="67"/>
      <c r="F23" s="5">
        <f>C23-D23</f>
        <v>0</v>
      </c>
      <c r="G23" s="9">
        <f t="shared" si="3"/>
        <v>100</v>
      </c>
    </row>
    <row r="24" spans="1:10" x14ac:dyDescent="0.25">
      <c r="A24" s="62" t="s">
        <v>8</v>
      </c>
      <c r="B24" s="63"/>
      <c r="C24" s="10">
        <v>5</v>
      </c>
      <c r="D24" s="68">
        <v>3</v>
      </c>
      <c r="E24" s="69"/>
      <c r="F24" s="5">
        <f>C24-D24</f>
        <v>2</v>
      </c>
      <c r="G24" s="9">
        <f>((D24+E24)/C24)*100</f>
        <v>60</v>
      </c>
    </row>
    <row r="25" spans="1:10" ht="15.75" thickBot="1" x14ac:dyDescent="0.3">
      <c r="A25" s="64" t="s">
        <v>4</v>
      </c>
      <c r="B25" s="65"/>
      <c r="C25" s="8">
        <f>SUM(C22:C24)</f>
        <v>12</v>
      </c>
      <c r="D25" s="70">
        <f>SUM(D23:E24)</f>
        <v>10</v>
      </c>
      <c r="E25" s="71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2" t="s">
        <v>3</v>
      </c>
      <c r="B26" s="72"/>
      <c r="C26" s="72"/>
      <c r="D26" s="72"/>
      <c r="E26" s="72"/>
      <c r="F26" s="72"/>
      <c r="G26" s="72"/>
      <c r="I26" s="3"/>
    </row>
    <row r="27" spans="1:10" ht="15.75" x14ac:dyDescent="0.25">
      <c r="A27" s="59" t="s">
        <v>2</v>
      </c>
      <c r="B27" s="54"/>
      <c r="C27" s="4">
        <f>SUM(C25,C21,C13,C10,C7)</f>
        <v>790</v>
      </c>
      <c r="D27" s="55"/>
      <c r="E27" s="55"/>
      <c r="F27" s="55"/>
      <c r="G27" s="56"/>
      <c r="I27" s="3"/>
    </row>
    <row r="28" spans="1:10" ht="15.75" x14ac:dyDescent="0.25">
      <c r="A28" s="53" t="s">
        <v>38</v>
      </c>
      <c r="B28" s="54"/>
      <c r="C28" s="4">
        <f>SUM(D7,D10,D13,D21,E21,D25)</f>
        <v>483</v>
      </c>
      <c r="D28" s="55"/>
      <c r="E28" s="55"/>
      <c r="F28" s="55"/>
      <c r="G28" s="56"/>
      <c r="I28" s="3"/>
    </row>
    <row r="29" spans="1:10" ht="16.5" thickBot="1" x14ac:dyDescent="0.3">
      <c r="A29" s="53" t="s">
        <v>1</v>
      </c>
      <c r="B29" s="54"/>
      <c r="C29" s="4">
        <f>C27-C28</f>
        <v>307</v>
      </c>
      <c r="D29" s="55"/>
      <c r="E29" s="55"/>
      <c r="F29" s="55"/>
      <c r="G29" s="56"/>
      <c r="I29" s="3"/>
    </row>
    <row r="30" spans="1:10" ht="15.75" thickBot="1" x14ac:dyDescent="0.3">
      <c r="A30" s="57" t="s">
        <v>7</v>
      </c>
      <c r="B30" s="57"/>
      <c r="C30" s="57"/>
      <c r="D30" s="57"/>
      <c r="E30" s="57"/>
      <c r="F30" s="57"/>
      <c r="G30" s="57"/>
    </row>
    <row r="31" spans="1:10" ht="15.75" x14ac:dyDescent="0.25">
      <c r="A31" s="58" t="s">
        <v>6</v>
      </c>
      <c r="B31" s="58"/>
      <c r="C31" s="33">
        <v>5</v>
      </c>
      <c r="D31" s="26"/>
      <c r="E31" s="27"/>
      <c r="F31" s="28"/>
      <c r="G31" s="29"/>
    </row>
    <row r="32" spans="1:10" ht="15.75" x14ac:dyDescent="0.25">
      <c r="A32" s="48" t="s">
        <v>5</v>
      </c>
      <c r="B32" s="48"/>
      <c r="C32" s="33">
        <v>41</v>
      </c>
      <c r="D32" s="30"/>
      <c r="E32" s="31"/>
      <c r="F32" s="32"/>
      <c r="G32" s="9"/>
    </row>
    <row r="33" spans="1:7" ht="12.75" customHeight="1" x14ac:dyDescent="0.25">
      <c r="A33" s="49" t="s">
        <v>0</v>
      </c>
      <c r="B33" s="49"/>
      <c r="C33" s="49"/>
      <c r="D33" s="50"/>
      <c r="E33" s="50"/>
      <c r="F33" s="50"/>
      <c r="G33" s="50"/>
    </row>
    <row r="34" spans="1:7" ht="24.75" customHeight="1" x14ac:dyDescent="0.25">
      <c r="A34" s="51" t="s">
        <v>44</v>
      </c>
      <c r="B34" s="51"/>
      <c r="C34" s="51"/>
      <c r="D34" s="51"/>
      <c r="E34" s="51"/>
      <c r="F34" s="51"/>
      <c r="G34" s="51"/>
    </row>
    <row r="35" spans="1:7" x14ac:dyDescent="0.25">
      <c r="A35" s="52" t="s">
        <v>39</v>
      </c>
      <c r="B35" s="52"/>
      <c r="C35" s="52"/>
      <c r="D35" s="52"/>
      <c r="E35" s="52"/>
      <c r="F35" s="52"/>
      <c r="G35" s="52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130" zoomScaleNormal="130" workbookViewId="0">
      <selection activeCell="H34" sqref="H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91" t="s">
        <v>36</v>
      </c>
      <c r="B1" s="91"/>
      <c r="C1" s="91"/>
      <c r="D1" s="91"/>
      <c r="E1" s="91"/>
      <c r="F1" s="91"/>
      <c r="G1" s="91"/>
    </row>
    <row r="2" spans="1:7" ht="15" customHeight="1" thickBot="1" x14ac:dyDescent="0.3">
      <c r="A2" s="92" t="s">
        <v>35</v>
      </c>
      <c r="B2" s="93"/>
      <c r="C2" s="94" t="s">
        <v>34</v>
      </c>
      <c r="D2" s="96" t="s">
        <v>33</v>
      </c>
      <c r="E2" s="96"/>
      <c r="F2" s="94" t="s">
        <v>32</v>
      </c>
      <c r="G2" s="97" t="s">
        <v>31</v>
      </c>
    </row>
    <row r="3" spans="1:7" ht="15.75" thickBot="1" x14ac:dyDescent="0.3">
      <c r="A3" s="45" t="s">
        <v>30</v>
      </c>
      <c r="B3" s="20" t="s">
        <v>29</v>
      </c>
      <c r="C3" s="95"/>
      <c r="D3" s="96"/>
      <c r="E3" s="96"/>
      <c r="F3" s="95"/>
      <c r="G3" s="97"/>
    </row>
    <row r="4" spans="1:7" x14ac:dyDescent="0.25">
      <c r="A4" s="85" t="s">
        <v>28</v>
      </c>
      <c r="B4" s="19" t="s">
        <v>27</v>
      </c>
      <c r="C4" s="5">
        <v>450</v>
      </c>
      <c r="D4" s="86">
        <v>281</v>
      </c>
      <c r="E4" s="87"/>
      <c r="F4" s="5">
        <f t="shared" ref="F4:F13" si="0">C4-D4</f>
        <v>169</v>
      </c>
      <c r="G4" s="9">
        <f t="shared" ref="G4:G13" si="1">(D4/C4)*100</f>
        <v>62.44444444444445</v>
      </c>
    </row>
    <row r="5" spans="1:7" x14ac:dyDescent="0.25">
      <c r="A5" s="85"/>
      <c r="B5" s="19" t="s">
        <v>26</v>
      </c>
      <c r="C5" s="5">
        <v>8</v>
      </c>
      <c r="D5" s="88">
        <v>5</v>
      </c>
      <c r="E5" s="89"/>
      <c r="F5" s="5">
        <f t="shared" si="0"/>
        <v>3</v>
      </c>
      <c r="G5" s="9">
        <f t="shared" si="1"/>
        <v>62.5</v>
      </c>
    </row>
    <row r="6" spans="1:7" x14ac:dyDescent="0.25">
      <c r="A6" s="74"/>
      <c r="B6" s="15" t="s">
        <v>25</v>
      </c>
      <c r="C6" s="5">
        <v>90</v>
      </c>
      <c r="D6" s="68">
        <v>16</v>
      </c>
      <c r="E6" s="69"/>
      <c r="F6" s="5">
        <f t="shared" si="0"/>
        <v>74</v>
      </c>
      <c r="G6" s="9">
        <f t="shared" si="1"/>
        <v>17.777777777777779</v>
      </c>
    </row>
    <row r="7" spans="1:7" x14ac:dyDescent="0.25">
      <c r="A7" s="90" t="s">
        <v>4</v>
      </c>
      <c r="B7" s="77"/>
      <c r="C7" s="7">
        <f>SUM(C4:C6)</f>
        <v>548</v>
      </c>
      <c r="D7" s="79">
        <f>SUM(D4:E6)</f>
        <v>302</v>
      </c>
      <c r="E7" s="80"/>
      <c r="F7" s="7">
        <f t="shared" si="0"/>
        <v>246</v>
      </c>
      <c r="G7" s="17">
        <f t="shared" si="1"/>
        <v>55.109489051094897</v>
      </c>
    </row>
    <row r="8" spans="1:7" x14ac:dyDescent="0.25">
      <c r="A8" s="73" t="s">
        <v>24</v>
      </c>
      <c r="B8" s="18" t="s">
        <v>23</v>
      </c>
      <c r="C8" s="5">
        <v>5</v>
      </c>
      <c r="D8" s="75">
        <v>4</v>
      </c>
      <c r="E8" s="76"/>
      <c r="F8" s="5">
        <f t="shared" si="0"/>
        <v>1</v>
      </c>
      <c r="G8" s="9">
        <f t="shared" si="1"/>
        <v>80</v>
      </c>
    </row>
    <row r="9" spans="1:7" x14ac:dyDescent="0.25">
      <c r="A9" s="74"/>
      <c r="B9" s="15" t="s">
        <v>22</v>
      </c>
      <c r="C9" s="5">
        <v>100</v>
      </c>
      <c r="D9" s="68">
        <v>55</v>
      </c>
      <c r="E9" s="69"/>
      <c r="F9" s="5">
        <f t="shared" si="0"/>
        <v>45</v>
      </c>
      <c r="G9" s="9">
        <f t="shared" si="1"/>
        <v>55.000000000000007</v>
      </c>
    </row>
    <row r="10" spans="1:7" x14ac:dyDescent="0.25">
      <c r="A10" s="77" t="s">
        <v>4</v>
      </c>
      <c r="B10" s="78"/>
      <c r="C10" s="7">
        <f>SUM(C8:C9)</f>
        <v>105</v>
      </c>
      <c r="D10" s="79">
        <f>SUM(D8:E9)</f>
        <v>59</v>
      </c>
      <c r="E10" s="80"/>
      <c r="F10" s="7">
        <f t="shared" si="0"/>
        <v>46</v>
      </c>
      <c r="G10" s="17">
        <f t="shared" si="1"/>
        <v>56.19047619047619</v>
      </c>
    </row>
    <row r="11" spans="1:7" x14ac:dyDescent="0.25">
      <c r="A11" s="73" t="s">
        <v>21</v>
      </c>
      <c r="B11" s="16" t="s">
        <v>20</v>
      </c>
      <c r="C11" s="5">
        <v>22</v>
      </c>
      <c r="D11" s="75">
        <v>16</v>
      </c>
      <c r="E11" s="76"/>
      <c r="F11" s="5">
        <f t="shared" si="0"/>
        <v>6</v>
      </c>
      <c r="G11" s="9">
        <f t="shared" si="1"/>
        <v>72.727272727272734</v>
      </c>
    </row>
    <row r="12" spans="1:7" x14ac:dyDescent="0.25">
      <c r="A12" s="74"/>
      <c r="B12" s="15" t="s">
        <v>19</v>
      </c>
      <c r="C12" s="5">
        <v>15</v>
      </c>
      <c r="D12" s="68">
        <v>12</v>
      </c>
      <c r="E12" s="69"/>
      <c r="F12" s="5">
        <f t="shared" si="0"/>
        <v>3</v>
      </c>
      <c r="G12" s="9">
        <f t="shared" si="1"/>
        <v>80</v>
      </c>
    </row>
    <row r="13" spans="1:7" ht="15.75" thickBot="1" x14ac:dyDescent="0.3">
      <c r="A13" s="64" t="s">
        <v>4</v>
      </c>
      <c r="B13" s="65"/>
      <c r="C13" s="14">
        <f>SUM(C11:C12)</f>
        <v>37</v>
      </c>
      <c r="D13" s="81">
        <f>SUM(D11:E12)</f>
        <v>28</v>
      </c>
      <c r="E13" s="82"/>
      <c r="F13" s="7">
        <f t="shared" si="0"/>
        <v>9</v>
      </c>
      <c r="G13" s="13">
        <f t="shared" si="1"/>
        <v>75.675675675675677</v>
      </c>
    </row>
    <row r="14" spans="1:7" ht="23.25" thickBot="1" x14ac:dyDescent="0.3">
      <c r="A14" s="83" t="s">
        <v>18</v>
      </c>
      <c r="B14" s="84"/>
      <c r="C14" s="84"/>
      <c r="D14" s="44" t="s">
        <v>17</v>
      </c>
      <c r="E14" s="21" t="s">
        <v>16</v>
      </c>
      <c r="F14" s="22"/>
      <c r="G14" s="23"/>
    </row>
    <row r="15" spans="1:7" x14ac:dyDescent="0.25">
      <c r="A15" s="60" t="s">
        <v>37</v>
      </c>
      <c r="B15" s="61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0" t="s">
        <v>15</v>
      </c>
      <c r="B16" s="61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60" t="s">
        <v>14</v>
      </c>
      <c r="B17" s="61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60" t="s">
        <v>13</v>
      </c>
      <c r="B18" s="61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60" t="s">
        <v>12</v>
      </c>
      <c r="B19" s="61"/>
      <c r="C19" s="5">
        <v>12</v>
      </c>
      <c r="D19" s="5">
        <v>6</v>
      </c>
      <c r="E19" s="5">
        <v>3</v>
      </c>
      <c r="F19" s="5">
        <f t="shared" si="2"/>
        <v>3</v>
      </c>
      <c r="G19" s="9">
        <f t="shared" si="3"/>
        <v>75</v>
      </c>
    </row>
    <row r="20" spans="1:10" x14ac:dyDescent="0.25">
      <c r="A20" s="62" t="s">
        <v>11</v>
      </c>
      <c r="B20" s="63"/>
      <c r="C20" s="5">
        <v>31</v>
      </c>
      <c r="D20" s="5">
        <v>6</v>
      </c>
      <c r="E20" s="5">
        <v>24</v>
      </c>
      <c r="F20" s="5">
        <f t="shared" si="2"/>
        <v>1</v>
      </c>
      <c r="G20" s="9">
        <f t="shared" si="3"/>
        <v>96.774193548387103</v>
      </c>
    </row>
    <row r="21" spans="1:10" ht="15.75" thickBot="1" x14ac:dyDescent="0.3">
      <c r="A21" s="64" t="s">
        <v>4</v>
      </c>
      <c r="B21" s="65"/>
      <c r="C21" s="8">
        <f>SUM(C15:C20)</f>
        <v>88</v>
      </c>
      <c r="D21" s="8">
        <f>SUM(D15:D20)</f>
        <v>54</v>
      </c>
      <c r="E21" s="8">
        <f>SUM(E15:E20)</f>
        <v>30</v>
      </c>
      <c r="F21" s="7">
        <f t="shared" si="2"/>
        <v>4</v>
      </c>
      <c r="G21" s="11">
        <f t="shared" si="3"/>
        <v>95.454545454545453</v>
      </c>
      <c r="I21" s="24"/>
    </row>
    <row r="22" spans="1:10" ht="15.75" thickBot="1" x14ac:dyDescent="0.3">
      <c r="A22" s="57" t="s">
        <v>10</v>
      </c>
      <c r="B22" s="57"/>
      <c r="C22" s="57"/>
      <c r="D22" s="57"/>
      <c r="E22" s="57"/>
      <c r="F22" s="57"/>
      <c r="G22" s="57"/>
      <c r="J22" s="25"/>
    </row>
    <row r="23" spans="1:10" x14ac:dyDescent="0.25">
      <c r="A23" s="60" t="s">
        <v>9</v>
      </c>
      <c r="B23" s="61"/>
      <c r="C23" s="5">
        <v>7</v>
      </c>
      <c r="D23" s="66">
        <v>7</v>
      </c>
      <c r="E23" s="67"/>
      <c r="F23" s="5">
        <f>C23-D23</f>
        <v>0</v>
      </c>
      <c r="G23" s="9">
        <f t="shared" si="3"/>
        <v>100</v>
      </c>
    </row>
    <row r="24" spans="1:10" x14ac:dyDescent="0.25">
      <c r="A24" s="62" t="s">
        <v>8</v>
      </c>
      <c r="B24" s="63"/>
      <c r="C24" s="10">
        <v>5</v>
      </c>
      <c r="D24" s="68">
        <v>3</v>
      </c>
      <c r="E24" s="69"/>
      <c r="F24" s="5">
        <f>C24-D24</f>
        <v>2</v>
      </c>
      <c r="G24" s="9">
        <f>((D24+E24)/C24)*100</f>
        <v>60</v>
      </c>
    </row>
    <row r="25" spans="1:10" ht="15.75" thickBot="1" x14ac:dyDescent="0.3">
      <c r="A25" s="64" t="s">
        <v>4</v>
      </c>
      <c r="B25" s="65"/>
      <c r="C25" s="8">
        <f>SUM(C22:C24)</f>
        <v>12</v>
      </c>
      <c r="D25" s="70">
        <f>SUM(D23:E24)</f>
        <v>10</v>
      </c>
      <c r="E25" s="71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2" t="s">
        <v>3</v>
      </c>
      <c r="B26" s="72"/>
      <c r="C26" s="72"/>
      <c r="D26" s="72"/>
      <c r="E26" s="72"/>
      <c r="F26" s="72"/>
      <c r="G26" s="72"/>
      <c r="I26" s="3"/>
    </row>
    <row r="27" spans="1:10" ht="15.75" x14ac:dyDescent="0.25">
      <c r="A27" s="59" t="s">
        <v>2</v>
      </c>
      <c r="B27" s="54"/>
      <c r="C27" s="4">
        <f>SUM(C25,C21,C13,C10,C7)</f>
        <v>790</v>
      </c>
      <c r="D27" s="55"/>
      <c r="E27" s="55"/>
      <c r="F27" s="55"/>
      <c r="G27" s="56"/>
      <c r="I27" s="3"/>
    </row>
    <row r="28" spans="1:10" ht="15.75" x14ac:dyDescent="0.25">
      <c r="A28" s="53" t="s">
        <v>38</v>
      </c>
      <c r="B28" s="54"/>
      <c r="C28" s="4">
        <f>SUM(D7,D10,D13,D21,E21,D25)</f>
        <v>483</v>
      </c>
      <c r="D28" s="55"/>
      <c r="E28" s="55"/>
      <c r="F28" s="55"/>
      <c r="G28" s="56"/>
      <c r="I28" s="3"/>
    </row>
    <row r="29" spans="1:10" ht="16.5" thickBot="1" x14ac:dyDescent="0.3">
      <c r="A29" s="53" t="s">
        <v>1</v>
      </c>
      <c r="B29" s="54"/>
      <c r="C29" s="4">
        <f>C27-C28</f>
        <v>307</v>
      </c>
      <c r="D29" s="55"/>
      <c r="E29" s="55"/>
      <c r="F29" s="55"/>
      <c r="G29" s="56"/>
      <c r="I29" s="3"/>
    </row>
    <row r="30" spans="1:10" ht="15.75" thickBot="1" x14ac:dyDescent="0.3">
      <c r="A30" s="57" t="s">
        <v>7</v>
      </c>
      <c r="B30" s="57"/>
      <c r="C30" s="57"/>
      <c r="D30" s="57"/>
      <c r="E30" s="57"/>
      <c r="F30" s="57"/>
      <c r="G30" s="57"/>
    </row>
    <row r="31" spans="1:10" ht="15.75" x14ac:dyDescent="0.25">
      <c r="A31" s="58" t="s">
        <v>6</v>
      </c>
      <c r="B31" s="58"/>
      <c r="C31" s="33">
        <v>5</v>
      </c>
      <c r="D31" s="26"/>
      <c r="E31" s="27"/>
      <c r="F31" s="28"/>
      <c r="G31" s="29"/>
    </row>
    <row r="32" spans="1:10" ht="15.75" x14ac:dyDescent="0.25">
      <c r="A32" s="48" t="s">
        <v>5</v>
      </c>
      <c r="B32" s="48"/>
      <c r="C32" s="33">
        <v>41</v>
      </c>
      <c r="D32" s="30"/>
      <c r="E32" s="31"/>
      <c r="F32" s="32"/>
      <c r="G32" s="9"/>
    </row>
    <row r="33" spans="1:7" ht="12.75" customHeight="1" x14ac:dyDescent="0.25">
      <c r="A33" s="49" t="s">
        <v>0</v>
      </c>
      <c r="B33" s="49"/>
      <c r="C33" s="49"/>
      <c r="D33" s="50"/>
      <c r="E33" s="50"/>
      <c r="F33" s="50"/>
      <c r="G33" s="50"/>
    </row>
    <row r="34" spans="1:7" ht="24.75" customHeight="1" x14ac:dyDescent="0.25">
      <c r="A34" s="51" t="s">
        <v>45</v>
      </c>
      <c r="B34" s="51"/>
      <c r="C34" s="51"/>
      <c r="D34" s="51"/>
      <c r="E34" s="51"/>
      <c r="F34" s="51"/>
      <c r="G34" s="51"/>
    </row>
    <row r="35" spans="1:7" x14ac:dyDescent="0.25">
      <c r="A35" s="52" t="s">
        <v>39</v>
      </c>
      <c r="B35" s="52"/>
      <c r="C35" s="52"/>
      <c r="D35" s="52"/>
      <c r="E35" s="52"/>
      <c r="F35" s="52"/>
      <c r="G35" s="52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5" zoomScale="130" zoomScaleNormal="130" workbookViewId="0">
      <selection activeCell="A35" sqref="A35:G35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91" t="s">
        <v>36</v>
      </c>
      <c r="B1" s="91"/>
      <c r="C1" s="91"/>
      <c r="D1" s="91"/>
      <c r="E1" s="91"/>
      <c r="F1" s="91"/>
      <c r="G1" s="91"/>
    </row>
    <row r="2" spans="1:7" ht="15" customHeight="1" thickBot="1" x14ac:dyDescent="0.3">
      <c r="A2" s="92" t="s">
        <v>35</v>
      </c>
      <c r="B2" s="93"/>
      <c r="C2" s="94" t="s">
        <v>34</v>
      </c>
      <c r="D2" s="96" t="s">
        <v>33</v>
      </c>
      <c r="E2" s="96"/>
      <c r="F2" s="94" t="s">
        <v>32</v>
      </c>
      <c r="G2" s="97" t="s">
        <v>31</v>
      </c>
    </row>
    <row r="3" spans="1:7" ht="15.75" thickBot="1" x14ac:dyDescent="0.3">
      <c r="A3" s="46" t="s">
        <v>30</v>
      </c>
      <c r="B3" s="20" t="s">
        <v>29</v>
      </c>
      <c r="C3" s="95"/>
      <c r="D3" s="96"/>
      <c r="E3" s="96"/>
      <c r="F3" s="95"/>
      <c r="G3" s="97"/>
    </row>
    <row r="4" spans="1:7" x14ac:dyDescent="0.25">
      <c r="A4" s="85" t="s">
        <v>28</v>
      </c>
      <c r="B4" s="19" t="s">
        <v>27</v>
      </c>
      <c r="C4" s="5">
        <v>450</v>
      </c>
      <c r="D4" s="86">
        <v>280</v>
      </c>
      <c r="E4" s="87"/>
      <c r="F4" s="5">
        <f t="shared" ref="F4:F13" si="0">C4-D4</f>
        <v>170</v>
      </c>
      <c r="G4" s="9">
        <f t="shared" ref="G4:G13" si="1">(D4/C4)*100</f>
        <v>62.222222222222221</v>
      </c>
    </row>
    <row r="5" spans="1:7" x14ac:dyDescent="0.25">
      <c r="A5" s="85"/>
      <c r="B5" s="19" t="s">
        <v>26</v>
      </c>
      <c r="C5" s="5">
        <v>8</v>
      </c>
      <c r="D5" s="88">
        <v>5</v>
      </c>
      <c r="E5" s="89"/>
      <c r="F5" s="5">
        <f t="shared" si="0"/>
        <v>3</v>
      </c>
      <c r="G5" s="9">
        <f t="shared" si="1"/>
        <v>62.5</v>
      </c>
    </row>
    <row r="6" spans="1:7" x14ac:dyDescent="0.25">
      <c r="A6" s="74"/>
      <c r="B6" s="15" t="s">
        <v>25</v>
      </c>
      <c r="C6" s="5">
        <v>90</v>
      </c>
      <c r="D6" s="68">
        <v>16</v>
      </c>
      <c r="E6" s="69"/>
      <c r="F6" s="5">
        <f t="shared" si="0"/>
        <v>74</v>
      </c>
      <c r="G6" s="9">
        <f t="shared" si="1"/>
        <v>17.777777777777779</v>
      </c>
    </row>
    <row r="7" spans="1:7" x14ac:dyDescent="0.25">
      <c r="A7" s="90" t="s">
        <v>4</v>
      </c>
      <c r="B7" s="77"/>
      <c r="C7" s="7">
        <f>SUM(C4:C6)</f>
        <v>548</v>
      </c>
      <c r="D7" s="79">
        <f>SUM(D4:E6)</f>
        <v>301</v>
      </c>
      <c r="E7" s="80"/>
      <c r="F7" s="7">
        <f t="shared" si="0"/>
        <v>247</v>
      </c>
      <c r="G7" s="17">
        <f t="shared" si="1"/>
        <v>54.927007299270073</v>
      </c>
    </row>
    <row r="8" spans="1:7" x14ac:dyDescent="0.25">
      <c r="A8" s="73" t="s">
        <v>24</v>
      </c>
      <c r="B8" s="18" t="s">
        <v>23</v>
      </c>
      <c r="C8" s="5">
        <v>5</v>
      </c>
      <c r="D8" s="75">
        <v>4</v>
      </c>
      <c r="E8" s="76"/>
      <c r="F8" s="5">
        <f t="shared" si="0"/>
        <v>1</v>
      </c>
      <c r="G8" s="9">
        <f t="shared" si="1"/>
        <v>80</v>
      </c>
    </row>
    <row r="9" spans="1:7" x14ac:dyDescent="0.25">
      <c r="A9" s="74"/>
      <c r="B9" s="15" t="s">
        <v>22</v>
      </c>
      <c r="C9" s="5">
        <v>100</v>
      </c>
      <c r="D9" s="68">
        <v>55</v>
      </c>
      <c r="E9" s="69"/>
      <c r="F9" s="5">
        <f t="shared" si="0"/>
        <v>45</v>
      </c>
      <c r="G9" s="9">
        <f t="shared" si="1"/>
        <v>55.000000000000007</v>
      </c>
    </row>
    <row r="10" spans="1:7" x14ac:dyDescent="0.25">
      <c r="A10" s="77" t="s">
        <v>4</v>
      </c>
      <c r="B10" s="78"/>
      <c r="C10" s="7">
        <f>SUM(C8:C9)</f>
        <v>105</v>
      </c>
      <c r="D10" s="79">
        <f>SUM(D8:E9)</f>
        <v>59</v>
      </c>
      <c r="E10" s="80"/>
      <c r="F10" s="7">
        <f t="shared" si="0"/>
        <v>46</v>
      </c>
      <c r="G10" s="17">
        <f t="shared" si="1"/>
        <v>56.19047619047619</v>
      </c>
    </row>
    <row r="11" spans="1:7" x14ac:dyDescent="0.25">
      <c r="A11" s="73" t="s">
        <v>21</v>
      </c>
      <c r="B11" s="16" t="s">
        <v>20</v>
      </c>
      <c r="C11" s="5">
        <v>22</v>
      </c>
      <c r="D11" s="75">
        <v>16</v>
      </c>
      <c r="E11" s="76"/>
      <c r="F11" s="5">
        <f t="shared" si="0"/>
        <v>6</v>
      </c>
      <c r="G11" s="9">
        <f t="shared" si="1"/>
        <v>72.727272727272734</v>
      </c>
    </row>
    <row r="12" spans="1:7" x14ac:dyDescent="0.25">
      <c r="A12" s="74"/>
      <c r="B12" s="15" t="s">
        <v>19</v>
      </c>
      <c r="C12" s="5">
        <v>15</v>
      </c>
      <c r="D12" s="68">
        <v>12</v>
      </c>
      <c r="E12" s="69"/>
      <c r="F12" s="5">
        <f t="shared" si="0"/>
        <v>3</v>
      </c>
      <c r="G12" s="9">
        <f t="shared" si="1"/>
        <v>80</v>
      </c>
    </row>
    <row r="13" spans="1:7" ht="15.75" thickBot="1" x14ac:dyDescent="0.3">
      <c r="A13" s="64" t="s">
        <v>4</v>
      </c>
      <c r="B13" s="65"/>
      <c r="C13" s="14">
        <f>SUM(C11:C12)</f>
        <v>37</v>
      </c>
      <c r="D13" s="81">
        <f>SUM(D11:E12)</f>
        <v>28</v>
      </c>
      <c r="E13" s="82"/>
      <c r="F13" s="7">
        <f t="shared" si="0"/>
        <v>9</v>
      </c>
      <c r="G13" s="13">
        <f t="shared" si="1"/>
        <v>75.675675675675677</v>
      </c>
    </row>
    <row r="14" spans="1:7" ht="23.25" thickBot="1" x14ac:dyDescent="0.3">
      <c r="A14" s="83" t="s">
        <v>18</v>
      </c>
      <c r="B14" s="84"/>
      <c r="C14" s="84"/>
      <c r="D14" s="47" t="s">
        <v>17</v>
      </c>
      <c r="E14" s="21" t="s">
        <v>16</v>
      </c>
      <c r="F14" s="22"/>
      <c r="G14" s="23"/>
    </row>
    <row r="15" spans="1:7" x14ac:dyDescent="0.25">
      <c r="A15" s="60" t="s">
        <v>37</v>
      </c>
      <c r="B15" s="61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60" t="s">
        <v>15</v>
      </c>
      <c r="B16" s="61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60" t="s">
        <v>14</v>
      </c>
      <c r="B17" s="61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60" t="s">
        <v>13</v>
      </c>
      <c r="B18" s="61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60" t="s">
        <v>12</v>
      </c>
      <c r="B19" s="61"/>
      <c r="C19" s="5">
        <v>12</v>
      </c>
      <c r="D19" s="5">
        <v>7</v>
      </c>
      <c r="E19" s="5">
        <v>3</v>
      </c>
      <c r="F19" s="5">
        <f t="shared" si="2"/>
        <v>2</v>
      </c>
      <c r="G19" s="9">
        <f t="shared" si="3"/>
        <v>83.333333333333343</v>
      </c>
    </row>
    <row r="20" spans="1:10" x14ac:dyDescent="0.25">
      <c r="A20" s="62" t="s">
        <v>11</v>
      </c>
      <c r="B20" s="63"/>
      <c r="C20" s="5">
        <v>31</v>
      </c>
      <c r="D20" s="5">
        <v>6</v>
      </c>
      <c r="E20" s="5">
        <v>24</v>
      </c>
      <c r="F20" s="5">
        <f t="shared" si="2"/>
        <v>1</v>
      </c>
      <c r="G20" s="9">
        <f t="shared" si="3"/>
        <v>96.774193548387103</v>
      </c>
    </row>
    <row r="21" spans="1:10" ht="15.75" thickBot="1" x14ac:dyDescent="0.3">
      <c r="A21" s="64" t="s">
        <v>4</v>
      </c>
      <c r="B21" s="65"/>
      <c r="C21" s="8">
        <f>SUM(C15:C20)</f>
        <v>88</v>
      </c>
      <c r="D21" s="8">
        <f>SUM(D15:D20)</f>
        <v>54</v>
      </c>
      <c r="E21" s="8">
        <f>SUM(E15:E20)</f>
        <v>30</v>
      </c>
      <c r="F21" s="7">
        <f t="shared" si="2"/>
        <v>4</v>
      </c>
      <c r="G21" s="11">
        <f t="shared" si="3"/>
        <v>95.454545454545453</v>
      </c>
      <c r="I21" s="24"/>
    </row>
    <row r="22" spans="1:10" ht="15.75" thickBot="1" x14ac:dyDescent="0.3">
      <c r="A22" s="57" t="s">
        <v>10</v>
      </c>
      <c r="B22" s="57"/>
      <c r="C22" s="57"/>
      <c r="D22" s="57"/>
      <c r="E22" s="57"/>
      <c r="F22" s="57"/>
      <c r="G22" s="57"/>
      <c r="J22" s="25"/>
    </row>
    <row r="23" spans="1:10" x14ac:dyDescent="0.25">
      <c r="A23" s="60" t="s">
        <v>9</v>
      </c>
      <c r="B23" s="61"/>
      <c r="C23" s="5">
        <v>7</v>
      </c>
      <c r="D23" s="66">
        <v>7</v>
      </c>
      <c r="E23" s="67"/>
      <c r="F23" s="5">
        <f>C23-D23</f>
        <v>0</v>
      </c>
      <c r="G23" s="9">
        <f t="shared" si="3"/>
        <v>100</v>
      </c>
    </row>
    <row r="24" spans="1:10" x14ac:dyDescent="0.25">
      <c r="A24" s="62" t="s">
        <v>8</v>
      </c>
      <c r="B24" s="63"/>
      <c r="C24" s="10">
        <v>5</v>
      </c>
      <c r="D24" s="68">
        <v>3</v>
      </c>
      <c r="E24" s="69"/>
      <c r="F24" s="5">
        <f>C24-D24</f>
        <v>2</v>
      </c>
      <c r="G24" s="9">
        <f>((D24+E24)/C24)*100</f>
        <v>60</v>
      </c>
    </row>
    <row r="25" spans="1:10" ht="15.75" thickBot="1" x14ac:dyDescent="0.3">
      <c r="A25" s="64" t="s">
        <v>4</v>
      </c>
      <c r="B25" s="65"/>
      <c r="C25" s="8">
        <f>SUM(C22:C24)</f>
        <v>12</v>
      </c>
      <c r="D25" s="70">
        <f>SUM(D23:E24)</f>
        <v>10</v>
      </c>
      <c r="E25" s="71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72" t="s">
        <v>3</v>
      </c>
      <c r="B26" s="72"/>
      <c r="C26" s="72"/>
      <c r="D26" s="72"/>
      <c r="E26" s="72"/>
      <c r="F26" s="72"/>
      <c r="G26" s="72"/>
      <c r="I26" s="3"/>
    </row>
    <row r="27" spans="1:10" ht="15.75" x14ac:dyDescent="0.25">
      <c r="A27" s="59" t="s">
        <v>2</v>
      </c>
      <c r="B27" s="54"/>
      <c r="C27" s="4">
        <f>SUM(C25,C21,C13,C10,C7)</f>
        <v>790</v>
      </c>
      <c r="D27" s="55"/>
      <c r="E27" s="55"/>
      <c r="F27" s="55"/>
      <c r="G27" s="56"/>
      <c r="I27" s="3"/>
    </row>
    <row r="28" spans="1:10" ht="15.75" x14ac:dyDescent="0.25">
      <c r="A28" s="53" t="s">
        <v>38</v>
      </c>
      <c r="B28" s="54"/>
      <c r="C28" s="4">
        <f>SUM(D7,D10,D13,D21,E21,D25)</f>
        <v>482</v>
      </c>
      <c r="D28" s="55"/>
      <c r="E28" s="55"/>
      <c r="F28" s="55"/>
      <c r="G28" s="56"/>
      <c r="I28" s="3"/>
    </row>
    <row r="29" spans="1:10" ht="16.5" thickBot="1" x14ac:dyDescent="0.3">
      <c r="A29" s="53" t="s">
        <v>1</v>
      </c>
      <c r="B29" s="54"/>
      <c r="C29" s="4">
        <f>C27-C28</f>
        <v>308</v>
      </c>
      <c r="D29" s="55"/>
      <c r="E29" s="55"/>
      <c r="F29" s="55"/>
      <c r="G29" s="56"/>
      <c r="I29" s="3"/>
    </row>
    <row r="30" spans="1:10" ht="15.75" thickBot="1" x14ac:dyDescent="0.3">
      <c r="A30" s="57" t="s">
        <v>7</v>
      </c>
      <c r="B30" s="57"/>
      <c r="C30" s="57"/>
      <c r="D30" s="57"/>
      <c r="E30" s="57"/>
      <c r="F30" s="57"/>
      <c r="G30" s="57"/>
    </row>
    <row r="31" spans="1:10" ht="15.75" x14ac:dyDescent="0.25">
      <c r="A31" s="58" t="s">
        <v>6</v>
      </c>
      <c r="B31" s="58"/>
      <c r="C31" s="33">
        <v>5</v>
      </c>
      <c r="D31" s="26"/>
      <c r="E31" s="27"/>
      <c r="F31" s="28"/>
      <c r="G31" s="29"/>
    </row>
    <row r="32" spans="1:10" ht="15.75" x14ac:dyDescent="0.25">
      <c r="A32" s="48" t="s">
        <v>5</v>
      </c>
      <c r="B32" s="48"/>
      <c r="C32" s="33">
        <v>42</v>
      </c>
      <c r="D32" s="30"/>
      <c r="E32" s="31"/>
      <c r="F32" s="32"/>
      <c r="G32" s="9"/>
    </row>
    <row r="33" spans="1:7" ht="12.75" customHeight="1" x14ac:dyDescent="0.25">
      <c r="A33" s="49" t="s">
        <v>0</v>
      </c>
      <c r="B33" s="49"/>
      <c r="C33" s="49"/>
      <c r="D33" s="50"/>
      <c r="E33" s="50"/>
      <c r="F33" s="50"/>
      <c r="G33" s="50"/>
    </row>
    <row r="34" spans="1:7" ht="24.75" customHeight="1" x14ac:dyDescent="0.25">
      <c r="A34" s="51" t="s">
        <v>46</v>
      </c>
      <c r="B34" s="51"/>
      <c r="C34" s="51"/>
      <c r="D34" s="51"/>
      <c r="E34" s="51"/>
      <c r="F34" s="51"/>
      <c r="G34" s="51"/>
    </row>
    <row r="35" spans="1:7" x14ac:dyDescent="0.25">
      <c r="A35" s="52" t="s">
        <v>39</v>
      </c>
      <c r="B35" s="52"/>
      <c r="C35" s="52"/>
      <c r="D35" s="52"/>
      <c r="E35" s="52"/>
      <c r="F35" s="52"/>
      <c r="G35" s="52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4:B24"/>
    <mergeCell ref="D24:E24"/>
    <mergeCell ref="A25:B25"/>
    <mergeCell ref="D25:E25"/>
    <mergeCell ref="A26:G2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13:B13"/>
    <mergeCell ref="D13:E13"/>
    <mergeCell ref="A14:C14"/>
    <mergeCell ref="A15:B15"/>
    <mergeCell ref="A16:B1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JAN</vt:lpstr>
      <vt:lpstr>FEV</vt:lpstr>
      <vt:lpstr>MAR</vt:lpstr>
      <vt:lpstr>ABR</vt:lpstr>
      <vt:lpstr>MAIO</vt:lpstr>
      <vt:lpstr>JUNHO</vt:lpstr>
      <vt:lpstr>JULHO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2015-08-17T21:01:47Z</cp:lastPrinted>
  <dcterms:created xsi:type="dcterms:W3CDTF">2013-04-15T20:13:49Z</dcterms:created>
  <dcterms:modified xsi:type="dcterms:W3CDTF">2016-08-12T16:18:29Z</dcterms:modified>
</cp:coreProperties>
</file>