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8\RA5 TABELAS MAI\"/>
    </mc:Choice>
  </mc:AlternateContent>
  <bookViews>
    <workbookView xWindow="0" yWindow="45" windowWidth="19155" windowHeight="11820" activeTab="4"/>
  </bookViews>
  <sheets>
    <sheet name="JANEIRO" sheetId="46" r:id="rId1"/>
    <sheet name="FEVEREIRO" sheetId="47" r:id="rId2"/>
    <sheet name="MARÇO" sheetId="48" r:id="rId3"/>
    <sheet name="ABRIL" sheetId="49" r:id="rId4"/>
    <sheet name="MAIO" sheetId="50" r:id="rId5"/>
    <sheet name="Plan1" sheetId="1" r:id="rId6"/>
    <sheet name="Plan2" sheetId="2" r:id="rId7"/>
    <sheet name="Plan3" sheetId="3" r:id="rId8"/>
  </sheets>
  <calcPr calcId="162913"/>
</workbook>
</file>

<file path=xl/calcChain.xml><?xml version="1.0" encoding="utf-8"?>
<calcChain xmlns="http://schemas.openxmlformats.org/spreadsheetml/2006/main">
  <c r="D25" i="50" l="1"/>
  <c r="F25" i="50" s="1"/>
  <c r="C25" i="50"/>
  <c r="C27" i="50" s="1"/>
  <c r="G24" i="50"/>
  <c r="F24" i="50"/>
  <c r="G23" i="50"/>
  <c r="F23" i="50"/>
  <c r="E21" i="50"/>
  <c r="F21" i="50" s="1"/>
  <c r="D21" i="50"/>
  <c r="C21" i="50"/>
  <c r="G20" i="50"/>
  <c r="F20" i="50"/>
  <c r="G19" i="50"/>
  <c r="F19" i="50"/>
  <c r="G18" i="50"/>
  <c r="F18" i="50"/>
  <c r="G17" i="50"/>
  <c r="F17" i="50"/>
  <c r="G16" i="50"/>
  <c r="F16" i="50"/>
  <c r="G15" i="50"/>
  <c r="F15" i="50"/>
  <c r="G13" i="50"/>
  <c r="F13" i="50"/>
  <c r="D13" i="50"/>
  <c r="C13" i="50"/>
  <c r="G12" i="50"/>
  <c r="F12" i="50"/>
  <c r="G11" i="50"/>
  <c r="F11" i="50"/>
  <c r="G10" i="50"/>
  <c r="F10" i="50"/>
  <c r="D10" i="50"/>
  <c r="C10" i="50"/>
  <c r="G9" i="50"/>
  <c r="F9" i="50"/>
  <c r="G8" i="50"/>
  <c r="F8" i="50"/>
  <c r="G7" i="50"/>
  <c r="F7" i="50"/>
  <c r="D7" i="50"/>
  <c r="C7" i="50"/>
  <c r="G6" i="50"/>
  <c r="F6" i="50"/>
  <c r="G5" i="50"/>
  <c r="F5" i="50"/>
  <c r="G4" i="50"/>
  <c r="F4" i="50"/>
  <c r="C29" i="50" l="1"/>
  <c r="G21" i="50"/>
  <c r="G25" i="50"/>
  <c r="C28" i="50"/>
  <c r="D25" i="49"/>
  <c r="F25" i="49" s="1"/>
  <c r="C25" i="49"/>
  <c r="C27" i="49" s="1"/>
  <c r="C29" i="49" s="1"/>
  <c r="G24" i="49"/>
  <c r="F24" i="49"/>
  <c r="G23" i="49"/>
  <c r="F23" i="49"/>
  <c r="E21" i="49"/>
  <c r="G21" i="49" s="1"/>
  <c r="D21" i="49"/>
  <c r="C21" i="49"/>
  <c r="F21" i="49" s="1"/>
  <c r="G20" i="49"/>
  <c r="F20" i="49"/>
  <c r="G19" i="49"/>
  <c r="F19" i="49"/>
  <c r="G18" i="49"/>
  <c r="F18" i="49"/>
  <c r="G17" i="49"/>
  <c r="F17" i="49"/>
  <c r="G16" i="49"/>
  <c r="F16" i="49"/>
  <c r="G15" i="49"/>
  <c r="F15" i="49"/>
  <c r="F13" i="49"/>
  <c r="D13" i="49"/>
  <c r="C13" i="49"/>
  <c r="G13" i="49" s="1"/>
  <c r="G12" i="49"/>
  <c r="F12" i="49"/>
  <c r="G11" i="49"/>
  <c r="F11" i="49"/>
  <c r="F10" i="49"/>
  <c r="D10" i="49"/>
  <c r="C10" i="49"/>
  <c r="G10" i="49" s="1"/>
  <c r="G9" i="49"/>
  <c r="F9" i="49"/>
  <c r="G8" i="49"/>
  <c r="F8" i="49"/>
  <c r="F7" i="49"/>
  <c r="D7" i="49"/>
  <c r="C28" i="49" s="1"/>
  <c r="C7" i="49"/>
  <c r="G7" i="49" s="1"/>
  <c r="G6" i="49"/>
  <c r="F6" i="49"/>
  <c r="G5" i="49"/>
  <c r="F5" i="49"/>
  <c r="G4" i="49"/>
  <c r="F4" i="49"/>
  <c r="G25" i="49" l="1"/>
  <c r="D25" i="48"/>
  <c r="G25" i="48" s="1"/>
  <c r="C25" i="48"/>
  <c r="C27" i="48" s="1"/>
  <c r="G24" i="48"/>
  <c r="F24" i="48"/>
  <c r="G23" i="48"/>
  <c r="F23" i="48"/>
  <c r="E21" i="48"/>
  <c r="D21" i="48"/>
  <c r="C21" i="48"/>
  <c r="G20" i="48"/>
  <c r="F20" i="48"/>
  <c r="G19" i="48"/>
  <c r="F19" i="48"/>
  <c r="G18" i="48"/>
  <c r="F18" i="48"/>
  <c r="G17" i="48"/>
  <c r="F17" i="48"/>
  <c r="G16" i="48"/>
  <c r="F16" i="48"/>
  <c r="G15" i="48"/>
  <c r="F15" i="48"/>
  <c r="G13" i="48"/>
  <c r="F13" i="48"/>
  <c r="D13" i="48"/>
  <c r="C13" i="48"/>
  <c r="G12" i="48"/>
  <c r="F12" i="48"/>
  <c r="G11" i="48"/>
  <c r="F11" i="48"/>
  <c r="G10" i="48"/>
  <c r="F10" i="48"/>
  <c r="D10" i="48"/>
  <c r="C10" i="48"/>
  <c r="G9" i="48"/>
  <c r="F9" i="48"/>
  <c r="G8" i="48"/>
  <c r="F8" i="48"/>
  <c r="G7" i="48"/>
  <c r="F7" i="48"/>
  <c r="D7" i="48"/>
  <c r="C7" i="48"/>
  <c r="G6" i="48"/>
  <c r="F6" i="48"/>
  <c r="G5" i="48"/>
  <c r="F5" i="48"/>
  <c r="G4" i="48"/>
  <c r="F4" i="48"/>
  <c r="G21" i="48" l="1"/>
  <c r="C28" i="48"/>
  <c r="C29" i="48" s="1"/>
  <c r="F21" i="48"/>
  <c r="F25" i="48"/>
  <c r="D25" i="47"/>
  <c r="G25" i="47" s="1"/>
  <c r="C25" i="47"/>
  <c r="G24" i="47"/>
  <c r="F24" i="47"/>
  <c r="G23" i="47"/>
  <c r="F23" i="47"/>
  <c r="E21" i="47"/>
  <c r="D21" i="47"/>
  <c r="G21" i="47" s="1"/>
  <c r="C21" i="47"/>
  <c r="G20" i="47"/>
  <c r="F20" i="47"/>
  <c r="G19" i="47"/>
  <c r="F19" i="47"/>
  <c r="G18" i="47"/>
  <c r="F18" i="47"/>
  <c r="G17" i="47"/>
  <c r="F17" i="47"/>
  <c r="G16" i="47"/>
  <c r="F16" i="47"/>
  <c r="G15" i="47"/>
  <c r="F15" i="47"/>
  <c r="D13" i="47"/>
  <c r="C13" i="47"/>
  <c r="G12" i="47"/>
  <c r="F12" i="47"/>
  <c r="G11" i="47"/>
  <c r="F11" i="47"/>
  <c r="D10" i="47"/>
  <c r="C10" i="47"/>
  <c r="G9" i="47"/>
  <c r="F9" i="47"/>
  <c r="G8" i="47"/>
  <c r="F8" i="47"/>
  <c r="D7" i="47"/>
  <c r="C7" i="47"/>
  <c r="G6" i="47"/>
  <c r="F6" i="47"/>
  <c r="G5" i="47"/>
  <c r="F5" i="47"/>
  <c r="G4" i="47"/>
  <c r="F4" i="47"/>
  <c r="G10" i="47" l="1"/>
  <c r="G7" i="47"/>
  <c r="G13" i="47"/>
  <c r="F25" i="47"/>
  <c r="C27" i="47"/>
  <c r="F7" i="47"/>
  <c r="F10" i="47"/>
  <c r="F13" i="47"/>
  <c r="C28" i="47"/>
  <c r="F21" i="47"/>
  <c r="G25" i="46"/>
  <c r="F25" i="46"/>
  <c r="D25" i="46"/>
  <c r="C25" i="46"/>
  <c r="G24" i="46"/>
  <c r="F24" i="46"/>
  <c r="G23" i="46"/>
  <c r="F23" i="46"/>
  <c r="E21" i="46"/>
  <c r="D21" i="46"/>
  <c r="C21" i="46"/>
  <c r="G20" i="46"/>
  <c r="F20" i="46"/>
  <c r="G19" i="46"/>
  <c r="F19" i="46"/>
  <c r="G18" i="46"/>
  <c r="F18" i="46"/>
  <c r="G17" i="46"/>
  <c r="F17" i="46"/>
  <c r="G16" i="46"/>
  <c r="F16" i="46"/>
  <c r="G15" i="46"/>
  <c r="F15" i="46"/>
  <c r="D13" i="46"/>
  <c r="G13" i="46" s="1"/>
  <c r="C13" i="46"/>
  <c r="F13" i="46" s="1"/>
  <c r="G12" i="46"/>
  <c r="F12" i="46"/>
  <c r="G11" i="46"/>
  <c r="F11" i="46"/>
  <c r="D10" i="46"/>
  <c r="G10" i="46" s="1"/>
  <c r="C10" i="46"/>
  <c r="F10" i="46" s="1"/>
  <c r="G9" i="46"/>
  <c r="F9" i="46"/>
  <c r="G8" i="46"/>
  <c r="F8" i="46"/>
  <c r="D7" i="46"/>
  <c r="C7" i="46"/>
  <c r="G6" i="46"/>
  <c r="F6" i="46"/>
  <c r="G5" i="46"/>
  <c r="F5" i="46"/>
  <c r="G4" i="46"/>
  <c r="F4" i="46"/>
  <c r="C27" i="46" l="1"/>
  <c r="C29" i="47"/>
  <c r="G21" i="46"/>
  <c r="C28" i="46"/>
  <c r="F21" i="46"/>
  <c r="G7" i="46"/>
  <c r="F7" i="46"/>
  <c r="C29" i="46"/>
</calcChain>
</file>

<file path=xl/sharedStrings.xml><?xml version="1.0" encoding="utf-8"?>
<sst xmlns="http://schemas.openxmlformats.org/spreadsheetml/2006/main" count="229" uniqueCount="49">
  <si>
    <r>
      <rPr>
        <b/>
        <sz val="8"/>
        <color indexed="8"/>
        <rFont val="Calibri"/>
        <family val="2"/>
      </rPr>
      <t>(*)</t>
    </r>
    <r>
      <rPr>
        <sz val="8"/>
        <color indexed="8"/>
        <rFont val="Calibri"/>
        <family val="2"/>
      </rPr>
      <t xml:space="preserve"> Servidores não integrantes do Quadro Efetivo do TCE, designados por livre nomeação e exoneração (art. 37, II da CF/88; art. 21, I da CE/89)  </t>
    </r>
  </si>
  <si>
    <t>TOTAL DE CARGOS VAGOS</t>
  </si>
  <si>
    <t>TOTAL DE CARGOS EXISTENTES</t>
  </si>
  <si>
    <t>R E S U M O  G E R A L</t>
  </si>
  <si>
    <t>T O T A L</t>
  </si>
  <si>
    <t>SERVIDORES DE OUTROS ÓRGÃOS À DISPOSIÇÃO NO TCE</t>
  </si>
  <si>
    <t>SERVIDORES DO TCE À DISP DE OUTROS ÓRGÃOS</t>
  </si>
  <si>
    <t>SERVIDORES À DISPOSIÇÃO</t>
  </si>
  <si>
    <t>AUDITOR</t>
  </si>
  <si>
    <t>CONSELHEIRO</t>
  </si>
  <si>
    <t>CONSELHEIROS E AUDITORES</t>
  </si>
  <si>
    <t>ATIVIDADE DE DIREÇÃO E ASSESSORIA SUPERIOR - DAS-5</t>
  </si>
  <si>
    <t>ATIVIDADE DE DIREÇÃO E ASSESSORIA SUPERIOR - DAS-4</t>
  </si>
  <si>
    <t>ATIVIDADE DE DIREÇÃO E ASSESSORIA SUPERIOR - DAS-3</t>
  </si>
  <si>
    <t>ATIVIDADE DE DIREÇÃO E ASSESSORIA SUPERIOR - DAS-2</t>
  </si>
  <si>
    <t>ATIVIDADE DE DIREÇÃO E ASSESSORIA SUPERIOR - DAS-1</t>
  </si>
  <si>
    <t>CARGO
EFETIVO</t>
  </si>
  <si>
    <t>EXCLUSIVOS*</t>
  </si>
  <si>
    <t xml:space="preserve">CARGOS COMISSIONADOS </t>
  </si>
  <si>
    <t>MOTORISTA OFICIAL - MOO</t>
  </si>
  <si>
    <t>OCUPAÇÃO DE NÍVEL BÁSICO - ONB</t>
  </si>
  <si>
    <t>BÁSICO</t>
  </si>
  <si>
    <t>AUX. ATIVI. ADMIN. E DE CONT. EXTERNO - AUC</t>
  </si>
  <si>
    <t>OCUPAÇÃO DE NÍVEL MÉDIO - ONM</t>
  </si>
  <si>
    <t>MÉDIO</t>
  </si>
  <si>
    <t>TÉCNICO ATIV. ADM. E DE CONTR. EXTERNO - TAC</t>
  </si>
  <si>
    <t>OCUPAÇÃO DE NÍVEL SUPERIOR - ONS</t>
  </si>
  <si>
    <t>AUDITOR FISCAL DE CONTROLE EXTERNO - AFC</t>
  </si>
  <si>
    <t>SUPERIOR</t>
  </si>
  <si>
    <t>CARGO</t>
  </si>
  <si>
    <t>NÍVEL</t>
  </si>
  <si>
    <t xml:space="preserve">% Cargos
Lotados
</t>
  </si>
  <si>
    <t>Cargos
Vagos</t>
  </si>
  <si>
    <t>Cargos
Lotados</t>
  </si>
  <si>
    <t>Cargos
Existentes</t>
  </si>
  <si>
    <t>CATEGORIA FUNCIONAL</t>
  </si>
  <si>
    <t>TABELA 15 - QUADRO DE PESSOAL DO TCE</t>
  </si>
  <si>
    <t>ATIVIDADE DE DIREÇÃO E ASSESSORIA INTERMEDIÁRIA -DAI-5</t>
  </si>
  <si>
    <t>TOTAL DE CARGOS LOTADOS**</t>
  </si>
  <si>
    <t>FONTE: Diretoria de Gestão de Pessoas (DGP)</t>
  </si>
  <si>
    <t xml:space="preserve">(**) Este total não coincide com o que consta na TAB 16 (=478), porque nesta tabela não estão computados 43 servidores de outros órgãos à disposição do TCE, mas estão computados os 27 servidores efetivos que, concomitantemente, exercem cargos comissionados. </t>
  </si>
  <si>
    <t xml:space="preserve">(**) Este total não coincide com o que consta na TAB 16 (=502), porque nesta tabela não estão computados 43 servidores de outros órgãos à disposição do TCE, mas estão computados os 25 servidores efetivos que, concomitantemente, exercem cargos comissionados. </t>
  </si>
  <si>
    <t xml:space="preserve">(**) Este total não coincide com o que consta na TAB 16 (=499), porque nesta tabela não estão computados 43 servidores de outros órgãos à disposição do TCE, mas estão computados os 28 servidores efetivos que, concomitantemente, exercem cargos comissionados. </t>
  </si>
  <si>
    <t xml:space="preserve">(**) Este total não coincide com o que consta na TAB 16 (= 500), porque nesta tabela não estão computados 44 servidores de outros órgãos à disposição do TCE, mas estão computados os 28 servidores efetivos que, concomitantemente, exercem cargos comissionados. </t>
  </si>
  <si>
    <t>SERVIDORES DESIGNADOS/CTISP***</t>
  </si>
  <si>
    <t>SERVIDORES DESTACAMENTO DA PMSC****</t>
  </si>
  <si>
    <r>
      <rPr>
        <b/>
        <sz val="8"/>
        <color indexed="8"/>
        <rFont val="Calibri"/>
        <family val="2"/>
      </rPr>
      <t>(***)</t>
    </r>
    <r>
      <rPr>
        <sz val="8"/>
        <color indexed="8"/>
        <rFont val="Calibri"/>
        <family val="2"/>
      </rPr>
      <t xml:space="preserve"> Corpo Temporário de Inativos da Segurança Pública, cf. LC/SC n° 380/2007, regulamentada pelo Decreto nº 333/2007.</t>
    </r>
  </si>
  <si>
    <r>
      <rPr>
        <b/>
        <sz val="8"/>
        <color indexed="8"/>
        <rFont val="Calibri"/>
        <family val="2"/>
      </rPr>
      <t>(**)</t>
    </r>
    <r>
      <rPr>
        <sz val="8"/>
        <color indexed="8"/>
        <rFont val="Calibri"/>
        <family val="2"/>
      </rPr>
      <t xml:space="preserve"> Este total não coincide com o que consta na TAB 16 (= 501), porque nesta tabela não estão computados 45 servidores de outros órgãos à disposição do TCE, mas estão computados os 28 servidores efetivos que, concomitantemente, exercem cargos comissionados. </t>
    </r>
  </si>
  <si>
    <r>
      <rPr>
        <b/>
        <sz val="8"/>
        <color indexed="8"/>
        <rFont val="Calibri"/>
        <family val="2"/>
      </rPr>
      <t>(****)</t>
    </r>
    <r>
      <rPr>
        <sz val="8"/>
        <color indexed="8"/>
        <rFont val="Calibri"/>
        <family val="2"/>
      </rPr>
      <t xml:space="preserve"> Cf.  art. 4º,  do Decreto-Lei nº 667/1969, com alterações dadas pelo Decreto-Lei 2010/1983.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</si>
</sst>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8"/>
      <color indexed="8"/>
      <name val="Calibri"/>
      <family val="2"/>
    </font>
    <font>
      <b/>
      <sz val="8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b/>
      <sz val="9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0"/>
      </top>
      <bottom style="medium">
        <color indexed="60"/>
      </bottom>
      <diagonal/>
    </border>
    <border>
      <left style="thin">
        <color indexed="64"/>
      </left>
      <right/>
      <top style="thin">
        <color indexed="64"/>
      </top>
      <bottom style="medium">
        <color indexed="60"/>
      </bottom>
      <diagonal/>
    </border>
    <border>
      <left/>
      <right style="thin">
        <color indexed="64"/>
      </right>
      <top style="thin">
        <color indexed="64"/>
      </top>
      <bottom style="medium">
        <color indexed="6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0"/>
      </top>
      <bottom/>
      <diagonal/>
    </border>
    <border>
      <left style="thin">
        <color indexed="64"/>
      </left>
      <right/>
      <top style="medium">
        <color indexed="6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0"/>
      </left>
      <right/>
      <top style="medium">
        <color indexed="60"/>
      </top>
      <bottom style="medium">
        <color indexed="60"/>
      </bottom>
      <diagonal/>
    </border>
    <border>
      <left style="medium">
        <color indexed="60"/>
      </left>
      <right style="medium">
        <color indexed="60"/>
      </right>
      <top style="medium">
        <color indexed="60"/>
      </top>
      <bottom style="medium">
        <color indexed="60"/>
      </bottom>
      <diagonal/>
    </border>
    <border>
      <left/>
      <right style="medium">
        <color indexed="60"/>
      </right>
      <top style="medium">
        <color indexed="60"/>
      </top>
      <bottom style="medium">
        <color indexed="6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0"/>
      </left>
      <right style="medium">
        <color indexed="60"/>
      </right>
      <top/>
      <bottom style="medium">
        <color indexed="60"/>
      </bottom>
      <diagonal/>
    </border>
    <border>
      <left style="medium">
        <color indexed="60"/>
      </left>
      <right style="medium">
        <color indexed="60"/>
      </right>
      <top style="medium">
        <color indexed="60"/>
      </top>
      <bottom/>
      <diagonal/>
    </border>
    <border>
      <left/>
      <right/>
      <top/>
      <bottom style="medium">
        <color indexed="60"/>
      </bottom>
      <diagonal/>
    </border>
    <border>
      <left/>
      <right/>
      <top style="medium">
        <color indexed="60"/>
      </top>
      <bottom/>
      <diagonal/>
    </border>
    <border>
      <left style="thin">
        <color indexed="64"/>
      </left>
      <right/>
      <top style="thin">
        <color theme="0" tint="-0.24994659260841701"/>
      </top>
      <bottom/>
      <diagonal/>
    </border>
    <border>
      <left/>
      <right style="thin">
        <color indexed="64"/>
      </right>
      <top style="thin">
        <color theme="0" tint="-0.24994659260841701"/>
      </top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2" fontId="0" fillId="0" borderId="0" xfId="0" applyNumberFormat="1"/>
    <xf numFmtId="0" fontId="3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right" indent="2"/>
    </xf>
    <xf numFmtId="2" fontId="5" fillId="2" borderId="15" xfId="0" applyNumberFormat="1" applyFont="1" applyFill="1" applyBorder="1" applyAlignment="1">
      <alignment vertical="center"/>
    </xf>
    <xf numFmtId="0" fontId="5" fillId="0" borderId="3" xfId="0" applyFont="1" applyBorder="1" applyAlignment="1">
      <alignment horizontal="right" vertical="center" indent="2"/>
    </xf>
    <xf numFmtId="0" fontId="5" fillId="2" borderId="16" xfId="0" applyFont="1" applyFill="1" applyBorder="1" applyAlignment="1">
      <alignment horizontal="right" vertical="center" indent="2"/>
    </xf>
    <xf numFmtId="2" fontId="1" fillId="0" borderId="0" xfId="0" applyNumberFormat="1" applyFont="1" applyBorder="1"/>
    <xf numFmtId="0" fontId="1" fillId="0" borderId="18" xfId="0" applyFont="1" applyBorder="1" applyAlignment="1">
      <alignment horizontal="right" indent="2"/>
    </xf>
    <xf numFmtId="2" fontId="5" fillId="0" borderId="15" xfId="0" applyNumberFormat="1" applyFont="1" applyBorder="1" applyAlignment="1">
      <alignment vertical="center"/>
    </xf>
    <xf numFmtId="0" fontId="1" fillId="0" borderId="9" xfId="0" applyFont="1" applyFill="1" applyBorder="1" applyAlignment="1">
      <alignment horizontal="right" indent="2"/>
    </xf>
    <xf numFmtId="2" fontId="5" fillId="0" borderId="1" xfId="0" applyNumberFormat="1" applyFont="1" applyBorder="1" applyAlignment="1">
      <alignment vertical="center"/>
    </xf>
    <xf numFmtId="0" fontId="5" fillId="0" borderId="16" xfId="0" applyFont="1" applyBorder="1" applyAlignment="1">
      <alignment horizontal="right" vertical="center" indent="2"/>
    </xf>
    <xf numFmtId="49" fontId="1" fillId="0" borderId="18" xfId="0" applyNumberFormat="1" applyFont="1" applyBorder="1"/>
    <xf numFmtId="49" fontId="1" fillId="0" borderId="16" xfId="0" applyNumberFormat="1" applyFont="1" applyFill="1" applyBorder="1"/>
    <xf numFmtId="2" fontId="5" fillId="0" borderId="23" xfId="0" applyNumberFormat="1" applyFont="1" applyBorder="1" applyAlignment="1">
      <alignment vertical="center"/>
    </xf>
    <xf numFmtId="49" fontId="1" fillId="0" borderId="16" xfId="0" applyNumberFormat="1" applyFont="1" applyBorder="1"/>
    <xf numFmtId="49" fontId="1" fillId="0" borderId="9" xfId="0" applyNumberFormat="1" applyFont="1" applyBorder="1"/>
    <xf numFmtId="49" fontId="2" fillId="5" borderId="20" xfId="0" applyNumberFormat="1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 wrapText="1"/>
    </xf>
    <xf numFmtId="49" fontId="2" fillId="6" borderId="20" xfId="0" applyNumberFormat="1" applyFont="1" applyFill="1" applyBorder="1" applyAlignment="1"/>
    <xf numFmtId="49" fontId="2" fillId="6" borderId="5" xfId="0" applyNumberFormat="1" applyFont="1" applyFill="1" applyBorder="1" applyAlignment="1"/>
    <xf numFmtId="0" fontId="7" fillId="0" borderId="0" xfId="0" applyFont="1"/>
    <xf numFmtId="164" fontId="0" fillId="0" borderId="0" xfId="0" applyNumberFormat="1"/>
    <xf numFmtId="0" fontId="1" fillId="0" borderId="14" xfId="0" applyFont="1" applyBorder="1" applyAlignment="1"/>
    <xf numFmtId="0" fontId="1" fillId="0" borderId="27" xfId="0" applyFont="1" applyBorder="1" applyAlignment="1"/>
    <xf numFmtId="0" fontId="1" fillId="0" borderId="27" xfId="0" applyFont="1" applyBorder="1" applyAlignment="1">
      <alignment horizontal="right" indent="2"/>
    </xf>
    <xf numFmtId="2" fontId="1" fillId="0" borderId="27" xfId="0" applyNumberFormat="1" applyFont="1" applyBorder="1"/>
    <xf numFmtId="0" fontId="1" fillId="0" borderId="12" xfId="0" applyFont="1" applyBorder="1" applyAlignment="1"/>
    <xf numFmtId="0" fontId="1" fillId="0" borderId="0" xfId="0" applyFont="1" applyBorder="1" applyAlignment="1"/>
    <xf numFmtId="0" fontId="1" fillId="0" borderId="0" xfId="0" applyFont="1" applyBorder="1" applyAlignment="1">
      <alignment horizontal="right" indent="2"/>
    </xf>
    <xf numFmtId="0" fontId="3" fillId="0" borderId="9" xfId="0" applyFont="1" applyBorder="1" applyAlignment="1">
      <alignment horizontal="center" vertical="center"/>
    </xf>
    <xf numFmtId="49" fontId="2" fillId="6" borderId="21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0" fontId="2" fillId="5" borderId="22" xfId="0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/>
    </xf>
    <xf numFmtId="49" fontId="2" fillId="6" borderId="21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0" fontId="2" fillId="5" borderId="22" xfId="0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/>
    </xf>
    <xf numFmtId="49" fontId="1" fillId="0" borderId="1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Alignment="1">
      <alignment horizontal="justify" vertical="justify"/>
    </xf>
    <xf numFmtId="0" fontId="2" fillId="0" borderId="0" xfId="0" applyFont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49" fontId="2" fillId="6" borderId="5" xfId="0" applyNumberFormat="1" applyFont="1" applyFill="1" applyBorder="1" applyAlignment="1">
      <alignment horizontal="center" vertical="center"/>
    </xf>
    <xf numFmtId="49" fontId="1" fillId="0" borderId="0" xfId="0" applyNumberFormat="1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49" fontId="1" fillId="0" borderId="0" xfId="0" applyNumberFormat="1" applyFont="1" applyBorder="1" applyAlignment="1">
      <alignment horizontal="left"/>
    </xf>
    <xf numFmtId="49" fontId="1" fillId="0" borderId="19" xfId="0" applyNumberFormat="1" applyFont="1" applyBorder="1" applyAlignment="1">
      <alignment horizontal="left"/>
    </xf>
    <xf numFmtId="49" fontId="1" fillId="0" borderId="11" xfId="0" applyNumberFormat="1" applyFont="1" applyBorder="1" applyAlignment="1">
      <alignment horizontal="left"/>
    </xf>
    <xf numFmtId="49" fontId="1" fillId="0" borderId="10" xfId="0" applyNumberFormat="1" applyFont="1" applyBorder="1" applyAlignment="1">
      <alignment horizontal="left"/>
    </xf>
    <xf numFmtId="0" fontId="2" fillId="0" borderId="1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49" fontId="4" fillId="7" borderId="5" xfId="0" applyNumberFormat="1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9" fontId="2" fillId="6" borderId="22" xfId="0" applyNumberFormat="1" applyFont="1" applyFill="1" applyBorder="1" applyAlignment="1">
      <alignment horizontal="center" vertical="center"/>
    </xf>
    <xf numFmtId="49" fontId="2" fillId="6" borderId="21" xfId="0" applyNumberFormat="1" applyFont="1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3" borderId="14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2" fillId="0" borderId="23" xfId="0" applyFont="1" applyBorder="1" applyAlignment="1">
      <alignment horizontal="center" vertical="center"/>
    </xf>
    <xf numFmtId="0" fontId="6" fillId="4" borderId="26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0" fontId="2" fillId="5" borderId="20" xfId="0" applyFont="1" applyFill="1" applyBorder="1" applyAlignment="1">
      <alignment horizontal="center"/>
    </xf>
    <xf numFmtId="49" fontId="2" fillId="5" borderId="25" xfId="0" applyNumberFormat="1" applyFont="1" applyFill="1" applyBorder="1" applyAlignment="1">
      <alignment horizontal="center" vertical="center" wrapText="1"/>
    </xf>
    <xf numFmtId="49" fontId="2" fillId="5" borderId="24" xfId="0" applyNumberFormat="1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justify"/>
    </xf>
    <xf numFmtId="0" fontId="1" fillId="0" borderId="11" xfId="0" applyFont="1" applyBorder="1" applyAlignment="1">
      <alignment horizontal="left"/>
    </xf>
    <xf numFmtId="0" fontId="3" fillId="0" borderId="9" xfId="0" applyFont="1" applyBorder="1" applyAlignment="1">
      <alignment horizontal="right" vertical="center" indent="3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19" zoomScale="130" zoomScaleNormal="130" workbookViewId="0">
      <selection activeCell="H34" sqref="H34"/>
    </sheetView>
  </sheetViews>
  <sheetFormatPr defaultRowHeight="15" x14ac:dyDescent="0.2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 x14ac:dyDescent="0.3">
      <c r="A1" s="87" t="s">
        <v>36</v>
      </c>
      <c r="B1" s="87"/>
      <c r="C1" s="87"/>
      <c r="D1" s="87"/>
      <c r="E1" s="87"/>
      <c r="F1" s="87"/>
      <c r="G1" s="87"/>
    </row>
    <row r="2" spans="1:7" ht="15" customHeight="1" thickBot="1" x14ac:dyDescent="0.3">
      <c r="A2" s="88" t="s">
        <v>35</v>
      </c>
      <c r="B2" s="89"/>
      <c r="C2" s="90" t="s">
        <v>34</v>
      </c>
      <c r="D2" s="92" t="s">
        <v>33</v>
      </c>
      <c r="E2" s="92"/>
      <c r="F2" s="90" t="s">
        <v>32</v>
      </c>
      <c r="G2" s="93" t="s">
        <v>31</v>
      </c>
    </row>
    <row r="3" spans="1:7" ht="15.75" thickBot="1" x14ac:dyDescent="0.3">
      <c r="A3" s="35" t="s">
        <v>30</v>
      </c>
      <c r="B3" s="20" t="s">
        <v>29</v>
      </c>
      <c r="C3" s="91"/>
      <c r="D3" s="92"/>
      <c r="E3" s="92"/>
      <c r="F3" s="91"/>
      <c r="G3" s="93"/>
    </row>
    <row r="4" spans="1:7" x14ac:dyDescent="0.25">
      <c r="A4" s="81" t="s">
        <v>28</v>
      </c>
      <c r="B4" s="19" t="s">
        <v>27</v>
      </c>
      <c r="C4" s="5">
        <v>450</v>
      </c>
      <c r="D4" s="82">
        <v>286</v>
      </c>
      <c r="E4" s="83"/>
      <c r="F4" s="5">
        <f t="shared" ref="F4:F13" si="0">C4-D4</f>
        <v>164</v>
      </c>
      <c r="G4" s="9">
        <f t="shared" ref="G4:G13" si="1">(D4/C4)*100</f>
        <v>63.555555555555557</v>
      </c>
    </row>
    <row r="5" spans="1:7" x14ac:dyDescent="0.25">
      <c r="A5" s="81"/>
      <c r="B5" s="19" t="s">
        <v>26</v>
      </c>
      <c r="C5" s="5">
        <v>8</v>
      </c>
      <c r="D5" s="84">
        <v>3</v>
      </c>
      <c r="E5" s="85"/>
      <c r="F5" s="5">
        <f t="shared" si="0"/>
        <v>5</v>
      </c>
      <c r="G5" s="9">
        <f t="shared" si="1"/>
        <v>37.5</v>
      </c>
    </row>
    <row r="6" spans="1:7" x14ac:dyDescent="0.25">
      <c r="A6" s="70"/>
      <c r="B6" s="15" t="s">
        <v>25</v>
      </c>
      <c r="C6" s="5">
        <v>90</v>
      </c>
      <c r="D6" s="64">
        <v>12</v>
      </c>
      <c r="E6" s="65"/>
      <c r="F6" s="5">
        <f t="shared" si="0"/>
        <v>78</v>
      </c>
      <c r="G6" s="9">
        <f t="shared" si="1"/>
        <v>13.333333333333334</v>
      </c>
    </row>
    <row r="7" spans="1:7" x14ac:dyDescent="0.25">
      <c r="A7" s="86" t="s">
        <v>4</v>
      </c>
      <c r="B7" s="73"/>
      <c r="C7" s="7">
        <f>SUM(C4:C6)</f>
        <v>548</v>
      </c>
      <c r="D7" s="75">
        <f>SUM(D4:E6)</f>
        <v>301</v>
      </c>
      <c r="E7" s="76"/>
      <c r="F7" s="7">
        <f t="shared" si="0"/>
        <v>247</v>
      </c>
      <c r="G7" s="17">
        <f t="shared" si="1"/>
        <v>54.927007299270073</v>
      </c>
    </row>
    <row r="8" spans="1:7" x14ac:dyDescent="0.25">
      <c r="A8" s="69" t="s">
        <v>24</v>
      </c>
      <c r="B8" s="18" t="s">
        <v>23</v>
      </c>
      <c r="C8" s="5">
        <v>5</v>
      </c>
      <c r="D8" s="71">
        <v>2</v>
      </c>
      <c r="E8" s="72"/>
      <c r="F8" s="5">
        <f t="shared" si="0"/>
        <v>3</v>
      </c>
      <c r="G8" s="9">
        <f t="shared" si="1"/>
        <v>40</v>
      </c>
    </row>
    <row r="9" spans="1:7" x14ac:dyDescent="0.25">
      <c r="A9" s="70"/>
      <c r="B9" s="15" t="s">
        <v>22</v>
      </c>
      <c r="C9" s="5">
        <v>100</v>
      </c>
      <c r="D9" s="64">
        <v>41</v>
      </c>
      <c r="E9" s="65"/>
      <c r="F9" s="5">
        <f t="shared" si="0"/>
        <v>59</v>
      </c>
      <c r="G9" s="9">
        <f t="shared" si="1"/>
        <v>41</v>
      </c>
    </row>
    <row r="10" spans="1:7" x14ac:dyDescent="0.25">
      <c r="A10" s="73" t="s">
        <v>4</v>
      </c>
      <c r="B10" s="74"/>
      <c r="C10" s="7">
        <f>SUM(C8:C9)</f>
        <v>105</v>
      </c>
      <c r="D10" s="75">
        <f>SUM(D8:E9)</f>
        <v>43</v>
      </c>
      <c r="E10" s="76"/>
      <c r="F10" s="7">
        <f t="shared" si="0"/>
        <v>62</v>
      </c>
      <c r="G10" s="17">
        <f t="shared" si="1"/>
        <v>40.952380952380949</v>
      </c>
    </row>
    <row r="11" spans="1:7" x14ac:dyDescent="0.25">
      <c r="A11" s="69" t="s">
        <v>21</v>
      </c>
      <c r="B11" s="16" t="s">
        <v>20</v>
      </c>
      <c r="C11" s="5">
        <v>22</v>
      </c>
      <c r="D11" s="71">
        <v>11</v>
      </c>
      <c r="E11" s="72"/>
      <c r="F11" s="5">
        <f t="shared" si="0"/>
        <v>11</v>
      </c>
      <c r="G11" s="9">
        <f t="shared" si="1"/>
        <v>50</v>
      </c>
    </row>
    <row r="12" spans="1:7" x14ac:dyDescent="0.25">
      <c r="A12" s="70"/>
      <c r="B12" s="15" t="s">
        <v>19</v>
      </c>
      <c r="C12" s="5">
        <v>15</v>
      </c>
      <c r="D12" s="64">
        <v>9</v>
      </c>
      <c r="E12" s="65"/>
      <c r="F12" s="5">
        <f t="shared" si="0"/>
        <v>6</v>
      </c>
      <c r="G12" s="9">
        <f t="shared" si="1"/>
        <v>60</v>
      </c>
    </row>
    <row r="13" spans="1:7" ht="15.75" thickBot="1" x14ac:dyDescent="0.3">
      <c r="A13" s="60" t="s">
        <v>4</v>
      </c>
      <c r="B13" s="61"/>
      <c r="C13" s="14">
        <f>SUM(C11:C12)</f>
        <v>37</v>
      </c>
      <c r="D13" s="77">
        <f>SUM(D11:E12)</f>
        <v>20</v>
      </c>
      <c r="E13" s="78"/>
      <c r="F13" s="7">
        <f t="shared" si="0"/>
        <v>17</v>
      </c>
      <c r="G13" s="13">
        <f t="shared" si="1"/>
        <v>54.054054054054056</v>
      </c>
    </row>
    <row r="14" spans="1:7" ht="23.25" thickBot="1" x14ac:dyDescent="0.3">
      <c r="A14" s="79" t="s">
        <v>18</v>
      </c>
      <c r="B14" s="80"/>
      <c r="C14" s="80"/>
      <c r="D14" s="34" t="s">
        <v>17</v>
      </c>
      <c r="E14" s="21" t="s">
        <v>16</v>
      </c>
      <c r="F14" s="22"/>
      <c r="G14" s="23"/>
    </row>
    <row r="15" spans="1:7" x14ac:dyDescent="0.25">
      <c r="A15" s="56" t="s">
        <v>37</v>
      </c>
      <c r="B15" s="57"/>
      <c r="C15" s="5">
        <v>20</v>
      </c>
      <c r="D15" s="5">
        <v>19</v>
      </c>
      <c r="E15" s="5">
        <v>1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 x14ac:dyDescent="0.25">
      <c r="A16" s="56" t="s">
        <v>15</v>
      </c>
      <c r="B16" s="57"/>
      <c r="C16" s="5">
        <v>1</v>
      </c>
      <c r="D16" s="5">
        <v>1</v>
      </c>
      <c r="E16" s="5">
        <v>0</v>
      </c>
      <c r="F16" s="5">
        <f t="shared" si="2"/>
        <v>0</v>
      </c>
      <c r="G16" s="9">
        <f t="shared" si="3"/>
        <v>100</v>
      </c>
    </row>
    <row r="17" spans="1:10" x14ac:dyDescent="0.25">
      <c r="A17" s="56" t="s">
        <v>14</v>
      </c>
      <c r="B17" s="57"/>
      <c r="C17" s="5">
        <v>11</v>
      </c>
      <c r="D17" s="5">
        <v>11</v>
      </c>
      <c r="E17" s="5">
        <v>0</v>
      </c>
      <c r="F17" s="5">
        <f t="shared" si="2"/>
        <v>0</v>
      </c>
      <c r="G17" s="9">
        <f t="shared" si="3"/>
        <v>100</v>
      </c>
    </row>
    <row r="18" spans="1:10" x14ac:dyDescent="0.25">
      <c r="A18" s="56" t="s">
        <v>13</v>
      </c>
      <c r="B18" s="57"/>
      <c r="C18" s="5">
        <v>13</v>
      </c>
      <c r="D18" s="5">
        <v>12</v>
      </c>
      <c r="E18" s="12">
        <v>1</v>
      </c>
      <c r="F18" s="12">
        <f t="shared" si="2"/>
        <v>0</v>
      </c>
      <c r="G18" s="9">
        <f t="shared" si="3"/>
        <v>100</v>
      </c>
    </row>
    <row r="19" spans="1:10" x14ac:dyDescent="0.25">
      <c r="A19" s="56" t="s">
        <v>12</v>
      </c>
      <c r="B19" s="57"/>
      <c r="C19" s="5">
        <v>12</v>
      </c>
      <c r="D19" s="5">
        <v>10</v>
      </c>
      <c r="E19" s="5">
        <v>2</v>
      </c>
      <c r="F19" s="5">
        <f t="shared" si="2"/>
        <v>0</v>
      </c>
      <c r="G19" s="9">
        <f t="shared" si="3"/>
        <v>100</v>
      </c>
    </row>
    <row r="20" spans="1:10" x14ac:dyDescent="0.25">
      <c r="A20" s="58" t="s">
        <v>11</v>
      </c>
      <c r="B20" s="59"/>
      <c r="C20" s="5">
        <v>31</v>
      </c>
      <c r="D20" s="5">
        <v>8</v>
      </c>
      <c r="E20" s="5">
        <v>23</v>
      </c>
      <c r="F20" s="5">
        <f t="shared" si="2"/>
        <v>0</v>
      </c>
      <c r="G20" s="9">
        <f t="shared" si="3"/>
        <v>100</v>
      </c>
    </row>
    <row r="21" spans="1:10" ht="15.75" thickBot="1" x14ac:dyDescent="0.3">
      <c r="A21" s="60" t="s">
        <v>4</v>
      </c>
      <c r="B21" s="61"/>
      <c r="C21" s="8">
        <f>SUM(C15:C20)</f>
        <v>88</v>
      </c>
      <c r="D21" s="8">
        <f>SUM(D15:D20)</f>
        <v>61</v>
      </c>
      <c r="E21" s="8">
        <f>SUM(E15:E20)</f>
        <v>27</v>
      </c>
      <c r="F21" s="7">
        <f t="shared" si="2"/>
        <v>0</v>
      </c>
      <c r="G21" s="11">
        <f t="shared" si="3"/>
        <v>100</v>
      </c>
      <c r="I21" s="24"/>
    </row>
    <row r="22" spans="1:10" ht="15.75" thickBot="1" x14ac:dyDescent="0.3">
      <c r="A22" s="53" t="s">
        <v>10</v>
      </c>
      <c r="B22" s="53"/>
      <c r="C22" s="53"/>
      <c r="D22" s="53"/>
      <c r="E22" s="53"/>
      <c r="F22" s="53"/>
      <c r="G22" s="53"/>
      <c r="J22" s="25"/>
    </row>
    <row r="23" spans="1:10" x14ac:dyDescent="0.25">
      <c r="A23" s="56" t="s">
        <v>9</v>
      </c>
      <c r="B23" s="57"/>
      <c r="C23" s="5">
        <v>7</v>
      </c>
      <c r="D23" s="62">
        <v>7</v>
      </c>
      <c r="E23" s="63"/>
      <c r="F23" s="5">
        <f>C23-D23</f>
        <v>0</v>
      </c>
      <c r="G23" s="9">
        <f t="shared" si="3"/>
        <v>100</v>
      </c>
    </row>
    <row r="24" spans="1:10" x14ac:dyDescent="0.25">
      <c r="A24" s="58" t="s">
        <v>8</v>
      </c>
      <c r="B24" s="59"/>
      <c r="C24" s="10">
        <v>5</v>
      </c>
      <c r="D24" s="64">
        <v>3</v>
      </c>
      <c r="E24" s="65"/>
      <c r="F24" s="5">
        <f>C24-D24</f>
        <v>2</v>
      </c>
      <c r="G24" s="9">
        <f>((D24+E24)/C24)*100</f>
        <v>60</v>
      </c>
    </row>
    <row r="25" spans="1:10" ht="15.75" thickBot="1" x14ac:dyDescent="0.3">
      <c r="A25" s="60" t="s">
        <v>4</v>
      </c>
      <c r="B25" s="61"/>
      <c r="C25" s="8">
        <f>SUM(C22:C24)</f>
        <v>12</v>
      </c>
      <c r="D25" s="66">
        <f>SUM(D23:E24)</f>
        <v>10</v>
      </c>
      <c r="E25" s="67"/>
      <c r="F25" s="7">
        <f>C25-D25</f>
        <v>2</v>
      </c>
      <c r="G25" s="6">
        <f>(D25/C25)*100</f>
        <v>83.333333333333343</v>
      </c>
      <c r="I25" s="3"/>
    </row>
    <row r="26" spans="1:10" ht="19.5" thickBot="1" x14ac:dyDescent="0.3">
      <c r="A26" s="68" t="s">
        <v>3</v>
      </c>
      <c r="B26" s="68"/>
      <c r="C26" s="68"/>
      <c r="D26" s="68"/>
      <c r="E26" s="68"/>
      <c r="F26" s="68"/>
      <c r="G26" s="68"/>
      <c r="I26" s="3"/>
    </row>
    <row r="27" spans="1:10" ht="15.75" x14ac:dyDescent="0.25">
      <c r="A27" s="55" t="s">
        <v>2</v>
      </c>
      <c r="B27" s="50"/>
      <c r="C27" s="4">
        <f>SUM(C25,C21,C13,C10,C7)</f>
        <v>790</v>
      </c>
      <c r="D27" s="51"/>
      <c r="E27" s="51"/>
      <c r="F27" s="51"/>
      <c r="G27" s="52"/>
      <c r="I27" s="3"/>
    </row>
    <row r="28" spans="1:10" ht="15.75" x14ac:dyDescent="0.25">
      <c r="A28" s="49" t="s">
        <v>38</v>
      </c>
      <c r="B28" s="50"/>
      <c r="C28" s="4">
        <f>SUM(D7,D10,D13,D21,E21,D25)</f>
        <v>462</v>
      </c>
      <c r="D28" s="51"/>
      <c r="E28" s="51"/>
      <c r="F28" s="51"/>
      <c r="G28" s="52"/>
      <c r="I28" s="3"/>
    </row>
    <row r="29" spans="1:10" ht="16.5" thickBot="1" x14ac:dyDescent="0.3">
      <c r="A29" s="49" t="s">
        <v>1</v>
      </c>
      <c r="B29" s="50"/>
      <c r="C29" s="4">
        <f>C27-C28</f>
        <v>328</v>
      </c>
      <c r="D29" s="51"/>
      <c r="E29" s="51"/>
      <c r="F29" s="51"/>
      <c r="G29" s="52"/>
      <c r="I29" s="3"/>
    </row>
    <row r="30" spans="1:10" ht="15.75" thickBot="1" x14ac:dyDescent="0.3">
      <c r="A30" s="53" t="s">
        <v>7</v>
      </c>
      <c r="B30" s="53"/>
      <c r="C30" s="53"/>
      <c r="D30" s="53"/>
      <c r="E30" s="53"/>
      <c r="F30" s="53"/>
      <c r="G30" s="53"/>
    </row>
    <row r="31" spans="1:10" ht="15.75" x14ac:dyDescent="0.25">
      <c r="A31" s="54" t="s">
        <v>6</v>
      </c>
      <c r="B31" s="54"/>
      <c r="C31" s="33">
        <v>5</v>
      </c>
      <c r="D31" s="26"/>
      <c r="E31" s="27"/>
      <c r="F31" s="28"/>
      <c r="G31" s="29"/>
    </row>
    <row r="32" spans="1:10" ht="15.75" x14ac:dyDescent="0.25">
      <c r="A32" s="44" t="s">
        <v>5</v>
      </c>
      <c r="B32" s="44"/>
      <c r="C32" s="33">
        <v>43</v>
      </c>
      <c r="D32" s="30"/>
      <c r="E32" s="31"/>
      <c r="F32" s="32"/>
      <c r="G32" s="9"/>
    </row>
    <row r="33" spans="1:7" ht="12.75" customHeight="1" x14ac:dyDescent="0.25">
      <c r="A33" s="45" t="s">
        <v>0</v>
      </c>
      <c r="B33" s="45"/>
      <c r="C33" s="45"/>
      <c r="D33" s="46"/>
      <c r="E33" s="46"/>
      <c r="F33" s="46"/>
      <c r="G33" s="46"/>
    </row>
    <row r="34" spans="1:7" ht="24.75" customHeight="1" x14ac:dyDescent="0.25">
      <c r="A34" s="47" t="s">
        <v>40</v>
      </c>
      <c r="B34" s="47"/>
      <c r="C34" s="47"/>
      <c r="D34" s="47"/>
      <c r="E34" s="47"/>
      <c r="F34" s="47"/>
      <c r="G34" s="47"/>
    </row>
    <row r="35" spans="1:7" x14ac:dyDescent="0.25">
      <c r="A35" s="48" t="s">
        <v>39</v>
      </c>
      <c r="B35" s="48"/>
      <c r="C35" s="48"/>
      <c r="D35" s="48"/>
      <c r="E35" s="48"/>
      <c r="F35" s="48"/>
      <c r="G35" s="48"/>
    </row>
  </sheetData>
  <mergeCells count="50">
    <mergeCell ref="A1:G1"/>
    <mergeCell ref="A2:B2"/>
    <mergeCell ref="C2:C3"/>
    <mergeCell ref="D2:E3"/>
    <mergeCell ref="F2:F3"/>
    <mergeCell ref="G2:G3"/>
    <mergeCell ref="A4:A6"/>
    <mergeCell ref="D4:E4"/>
    <mergeCell ref="D5:E5"/>
    <mergeCell ref="D6:E6"/>
    <mergeCell ref="A7:B7"/>
    <mergeCell ref="D7:E7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13:B13"/>
    <mergeCell ref="D13:E13"/>
    <mergeCell ref="A14:C14"/>
    <mergeCell ref="A15:B15"/>
    <mergeCell ref="A16:B16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32:B32"/>
    <mergeCell ref="A33:G33"/>
    <mergeCell ref="A34:G34"/>
    <mergeCell ref="A35:G35"/>
    <mergeCell ref="A28:B28"/>
    <mergeCell ref="D28:G28"/>
    <mergeCell ref="A29:B29"/>
    <mergeCell ref="D29:G29"/>
    <mergeCell ref="A30:G30"/>
    <mergeCell ref="A31:B31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16" zoomScale="130" zoomScaleNormal="130" workbookViewId="0">
      <selection activeCell="A35" sqref="A35:G35"/>
    </sheetView>
  </sheetViews>
  <sheetFormatPr defaultRowHeight="15" x14ac:dyDescent="0.2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 x14ac:dyDescent="0.3">
      <c r="A1" s="87" t="s">
        <v>36</v>
      </c>
      <c r="B1" s="87"/>
      <c r="C1" s="87"/>
      <c r="D1" s="87"/>
      <c r="E1" s="87"/>
      <c r="F1" s="87"/>
      <c r="G1" s="87"/>
    </row>
    <row r="2" spans="1:7" ht="15" customHeight="1" thickBot="1" x14ac:dyDescent="0.3">
      <c r="A2" s="88" t="s">
        <v>35</v>
      </c>
      <c r="B2" s="89"/>
      <c r="C2" s="90" t="s">
        <v>34</v>
      </c>
      <c r="D2" s="92" t="s">
        <v>33</v>
      </c>
      <c r="E2" s="92"/>
      <c r="F2" s="90" t="s">
        <v>32</v>
      </c>
      <c r="G2" s="93" t="s">
        <v>31</v>
      </c>
    </row>
    <row r="3" spans="1:7" ht="15.75" thickBot="1" x14ac:dyDescent="0.3">
      <c r="A3" s="37" t="s">
        <v>30</v>
      </c>
      <c r="B3" s="20" t="s">
        <v>29</v>
      </c>
      <c r="C3" s="91"/>
      <c r="D3" s="92"/>
      <c r="E3" s="92"/>
      <c r="F3" s="91"/>
      <c r="G3" s="93"/>
    </row>
    <row r="4" spans="1:7" x14ac:dyDescent="0.25">
      <c r="A4" s="81" t="s">
        <v>28</v>
      </c>
      <c r="B4" s="19" t="s">
        <v>27</v>
      </c>
      <c r="C4" s="5">
        <v>450</v>
      </c>
      <c r="D4" s="82">
        <v>309</v>
      </c>
      <c r="E4" s="83"/>
      <c r="F4" s="5">
        <f t="shared" ref="F4:F13" si="0">C4-D4</f>
        <v>141</v>
      </c>
      <c r="G4" s="9">
        <f t="shared" ref="G4:G13" si="1">(D4/C4)*100</f>
        <v>68.666666666666671</v>
      </c>
    </row>
    <row r="5" spans="1:7" x14ac:dyDescent="0.25">
      <c r="A5" s="81"/>
      <c r="B5" s="19" t="s">
        <v>26</v>
      </c>
      <c r="C5" s="5">
        <v>8</v>
      </c>
      <c r="D5" s="84">
        <v>3</v>
      </c>
      <c r="E5" s="85"/>
      <c r="F5" s="5">
        <f t="shared" si="0"/>
        <v>5</v>
      </c>
      <c r="G5" s="9">
        <f t="shared" si="1"/>
        <v>37.5</v>
      </c>
    </row>
    <row r="6" spans="1:7" x14ac:dyDescent="0.25">
      <c r="A6" s="70"/>
      <c r="B6" s="15" t="s">
        <v>25</v>
      </c>
      <c r="C6" s="5">
        <v>90</v>
      </c>
      <c r="D6" s="64">
        <v>12</v>
      </c>
      <c r="E6" s="65"/>
      <c r="F6" s="5">
        <f t="shared" si="0"/>
        <v>78</v>
      </c>
      <c r="G6" s="9">
        <f t="shared" si="1"/>
        <v>13.333333333333334</v>
      </c>
    </row>
    <row r="7" spans="1:7" x14ac:dyDescent="0.25">
      <c r="A7" s="86" t="s">
        <v>4</v>
      </c>
      <c r="B7" s="73"/>
      <c r="C7" s="7">
        <f>SUM(C4:C6)</f>
        <v>548</v>
      </c>
      <c r="D7" s="75">
        <f>SUM(D4:E6)</f>
        <v>324</v>
      </c>
      <c r="E7" s="76"/>
      <c r="F7" s="7">
        <f t="shared" si="0"/>
        <v>224</v>
      </c>
      <c r="G7" s="17">
        <f t="shared" si="1"/>
        <v>59.12408759124088</v>
      </c>
    </row>
    <row r="8" spans="1:7" x14ac:dyDescent="0.25">
      <c r="A8" s="69" t="s">
        <v>24</v>
      </c>
      <c r="B8" s="18" t="s">
        <v>23</v>
      </c>
      <c r="C8" s="5">
        <v>5</v>
      </c>
      <c r="D8" s="71">
        <v>2</v>
      </c>
      <c r="E8" s="72"/>
      <c r="F8" s="5">
        <f t="shared" si="0"/>
        <v>3</v>
      </c>
      <c r="G8" s="9">
        <f t="shared" si="1"/>
        <v>40</v>
      </c>
    </row>
    <row r="9" spans="1:7" x14ac:dyDescent="0.25">
      <c r="A9" s="70"/>
      <c r="B9" s="15" t="s">
        <v>22</v>
      </c>
      <c r="C9" s="5">
        <v>100</v>
      </c>
      <c r="D9" s="64">
        <v>40</v>
      </c>
      <c r="E9" s="65"/>
      <c r="F9" s="5">
        <f t="shared" si="0"/>
        <v>60</v>
      </c>
      <c r="G9" s="9">
        <f t="shared" si="1"/>
        <v>40</v>
      </c>
    </row>
    <row r="10" spans="1:7" x14ac:dyDescent="0.25">
      <c r="A10" s="73" t="s">
        <v>4</v>
      </c>
      <c r="B10" s="74"/>
      <c r="C10" s="7">
        <f>SUM(C8:C9)</f>
        <v>105</v>
      </c>
      <c r="D10" s="75">
        <f>SUM(D8:E9)</f>
        <v>42</v>
      </c>
      <c r="E10" s="76"/>
      <c r="F10" s="7">
        <f t="shared" si="0"/>
        <v>63</v>
      </c>
      <c r="G10" s="17">
        <f t="shared" si="1"/>
        <v>40</v>
      </c>
    </row>
    <row r="11" spans="1:7" x14ac:dyDescent="0.25">
      <c r="A11" s="69" t="s">
        <v>21</v>
      </c>
      <c r="B11" s="16" t="s">
        <v>20</v>
      </c>
      <c r="C11" s="5">
        <v>22</v>
      </c>
      <c r="D11" s="71">
        <v>11</v>
      </c>
      <c r="E11" s="72"/>
      <c r="F11" s="5">
        <f t="shared" si="0"/>
        <v>11</v>
      </c>
      <c r="G11" s="9">
        <f t="shared" si="1"/>
        <v>50</v>
      </c>
    </row>
    <row r="12" spans="1:7" x14ac:dyDescent="0.25">
      <c r="A12" s="70"/>
      <c r="B12" s="15" t="s">
        <v>19</v>
      </c>
      <c r="C12" s="5">
        <v>15</v>
      </c>
      <c r="D12" s="64">
        <v>9</v>
      </c>
      <c r="E12" s="65"/>
      <c r="F12" s="5">
        <f t="shared" si="0"/>
        <v>6</v>
      </c>
      <c r="G12" s="9">
        <f t="shared" si="1"/>
        <v>60</v>
      </c>
    </row>
    <row r="13" spans="1:7" ht="15.75" thickBot="1" x14ac:dyDescent="0.3">
      <c r="A13" s="60" t="s">
        <v>4</v>
      </c>
      <c r="B13" s="61"/>
      <c r="C13" s="14">
        <f>SUM(C11:C12)</f>
        <v>37</v>
      </c>
      <c r="D13" s="77">
        <f>SUM(D11:E12)</f>
        <v>20</v>
      </c>
      <c r="E13" s="78"/>
      <c r="F13" s="7">
        <f t="shared" si="0"/>
        <v>17</v>
      </c>
      <c r="G13" s="13">
        <f t="shared" si="1"/>
        <v>54.054054054054056</v>
      </c>
    </row>
    <row r="14" spans="1:7" ht="23.25" thickBot="1" x14ac:dyDescent="0.3">
      <c r="A14" s="79" t="s">
        <v>18</v>
      </c>
      <c r="B14" s="80"/>
      <c r="C14" s="80"/>
      <c r="D14" s="36" t="s">
        <v>17</v>
      </c>
      <c r="E14" s="21" t="s">
        <v>16</v>
      </c>
      <c r="F14" s="22"/>
      <c r="G14" s="23"/>
    </row>
    <row r="15" spans="1:7" x14ac:dyDescent="0.25">
      <c r="A15" s="56" t="s">
        <v>37</v>
      </c>
      <c r="B15" s="57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 x14ac:dyDescent="0.25">
      <c r="A16" s="56" t="s">
        <v>15</v>
      </c>
      <c r="B16" s="57"/>
      <c r="C16" s="5">
        <v>1</v>
      </c>
      <c r="D16" s="5">
        <v>1</v>
      </c>
      <c r="E16" s="5">
        <v>0</v>
      </c>
      <c r="F16" s="5">
        <f t="shared" si="2"/>
        <v>0</v>
      </c>
      <c r="G16" s="9">
        <f t="shared" si="3"/>
        <v>100</v>
      </c>
    </row>
    <row r="17" spans="1:10" x14ac:dyDescent="0.25">
      <c r="A17" s="56" t="s">
        <v>14</v>
      </c>
      <c r="B17" s="57"/>
      <c r="C17" s="5">
        <v>11</v>
      </c>
      <c r="D17" s="5">
        <v>11</v>
      </c>
      <c r="E17" s="5">
        <v>0</v>
      </c>
      <c r="F17" s="5">
        <f t="shared" si="2"/>
        <v>0</v>
      </c>
      <c r="G17" s="9">
        <f t="shared" si="3"/>
        <v>100</v>
      </c>
    </row>
    <row r="18" spans="1:10" x14ac:dyDescent="0.25">
      <c r="A18" s="56" t="s">
        <v>13</v>
      </c>
      <c r="B18" s="57"/>
      <c r="C18" s="5">
        <v>13</v>
      </c>
      <c r="D18" s="5">
        <v>13</v>
      </c>
      <c r="E18" s="12">
        <v>0</v>
      </c>
      <c r="F18" s="12">
        <f t="shared" si="2"/>
        <v>0</v>
      </c>
      <c r="G18" s="9">
        <f t="shared" si="3"/>
        <v>100</v>
      </c>
    </row>
    <row r="19" spans="1:10" x14ac:dyDescent="0.25">
      <c r="A19" s="56" t="s">
        <v>12</v>
      </c>
      <c r="B19" s="57"/>
      <c r="C19" s="5">
        <v>12</v>
      </c>
      <c r="D19" s="5">
        <v>10</v>
      </c>
      <c r="E19" s="5">
        <v>2</v>
      </c>
      <c r="F19" s="5">
        <f t="shared" si="2"/>
        <v>0</v>
      </c>
      <c r="G19" s="9">
        <f t="shared" si="3"/>
        <v>100</v>
      </c>
    </row>
    <row r="20" spans="1:10" x14ac:dyDescent="0.25">
      <c r="A20" s="58" t="s">
        <v>11</v>
      </c>
      <c r="B20" s="59"/>
      <c r="C20" s="5">
        <v>31</v>
      </c>
      <c r="D20" s="5">
        <v>8</v>
      </c>
      <c r="E20" s="5">
        <v>23</v>
      </c>
      <c r="F20" s="5">
        <f t="shared" si="2"/>
        <v>0</v>
      </c>
      <c r="G20" s="9">
        <f t="shared" si="3"/>
        <v>100</v>
      </c>
    </row>
    <row r="21" spans="1:10" ht="15.75" thickBot="1" x14ac:dyDescent="0.3">
      <c r="A21" s="60" t="s">
        <v>4</v>
      </c>
      <c r="B21" s="61"/>
      <c r="C21" s="8">
        <f>SUM(C15:C20)</f>
        <v>88</v>
      </c>
      <c r="D21" s="8">
        <f>SUM(D15:D20)</f>
        <v>63</v>
      </c>
      <c r="E21" s="8">
        <f>SUM(E15:E20)</f>
        <v>25</v>
      </c>
      <c r="F21" s="7">
        <f t="shared" si="2"/>
        <v>0</v>
      </c>
      <c r="G21" s="11">
        <f t="shared" si="3"/>
        <v>100</v>
      </c>
      <c r="I21" s="24"/>
    </row>
    <row r="22" spans="1:10" ht="15.75" thickBot="1" x14ac:dyDescent="0.3">
      <c r="A22" s="53" t="s">
        <v>10</v>
      </c>
      <c r="B22" s="53"/>
      <c r="C22" s="53"/>
      <c r="D22" s="53"/>
      <c r="E22" s="53"/>
      <c r="F22" s="53"/>
      <c r="G22" s="53"/>
      <c r="J22" s="25"/>
    </row>
    <row r="23" spans="1:10" x14ac:dyDescent="0.25">
      <c r="A23" s="56" t="s">
        <v>9</v>
      </c>
      <c r="B23" s="57"/>
      <c r="C23" s="5">
        <v>7</v>
      </c>
      <c r="D23" s="62">
        <v>7</v>
      </c>
      <c r="E23" s="63"/>
      <c r="F23" s="5">
        <f>C23-D23</f>
        <v>0</v>
      </c>
      <c r="G23" s="9">
        <f t="shared" si="3"/>
        <v>100</v>
      </c>
    </row>
    <row r="24" spans="1:10" x14ac:dyDescent="0.25">
      <c r="A24" s="58" t="s">
        <v>8</v>
      </c>
      <c r="B24" s="59"/>
      <c r="C24" s="10">
        <v>5</v>
      </c>
      <c r="D24" s="64">
        <v>3</v>
      </c>
      <c r="E24" s="65"/>
      <c r="F24" s="5">
        <f>C24-D24</f>
        <v>2</v>
      </c>
      <c r="G24" s="9">
        <f>((D24+E24)/C24)*100</f>
        <v>60</v>
      </c>
    </row>
    <row r="25" spans="1:10" ht="15.75" thickBot="1" x14ac:dyDescent="0.3">
      <c r="A25" s="60" t="s">
        <v>4</v>
      </c>
      <c r="B25" s="61"/>
      <c r="C25" s="8">
        <f>SUM(C22:C24)</f>
        <v>12</v>
      </c>
      <c r="D25" s="66">
        <f>SUM(D23:E24)</f>
        <v>10</v>
      </c>
      <c r="E25" s="67"/>
      <c r="F25" s="7">
        <f>C25-D25</f>
        <v>2</v>
      </c>
      <c r="G25" s="6">
        <f>(D25/C25)*100</f>
        <v>83.333333333333343</v>
      </c>
      <c r="I25" s="3"/>
    </row>
    <row r="26" spans="1:10" ht="19.5" thickBot="1" x14ac:dyDescent="0.3">
      <c r="A26" s="68" t="s">
        <v>3</v>
      </c>
      <c r="B26" s="68"/>
      <c r="C26" s="68"/>
      <c r="D26" s="68"/>
      <c r="E26" s="68"/>
      <c r="F26" s="68"/>
      <c r="G26" s="68"/>
      <c r="I26" s="3"/>
    </row>
    <row r="27" spans="1:10" ht="15.75" x14ac:dyDescent="0.25">
      <c r="A27" s="55" t="s">
        <v>2</v>
      </c>
      <c r="B27" s="50"/>
      <c r="C27" s="4">
        <f>SUM(C25,C21,C13,C10,C7)</f>
        <v>790</v>
      </c>
      <c r="D27" s="51"/>
      <c r="E27" s="51"/>
      <c r="F27" s="51"/>
      <c r="G27" s="52"/>
      <c r="I27" s="3"/>
    </row>
    <row r="28" spans="1:10" ht="15.75" x14ac:dyDescent="0.25">
      <c r="A28" s="49" t="s">
        <v>38</v>
      </c>
      <c r="B28" s="50"/>
      <c r="C28" s="4">
        <f>SUM(D7,D10,D13,D21,E21,D25)</f>
        <v>484</v>
      </c>
      <c r="D28" s="51"/>
      <c r="E28" s="51"/>
      <c r="F28" s="51"/>
      <c r="G28" s="52"/>
      <c r="I28" s="3"/>
    </row>
    <row r="29" spans="1:10" ht="16.5" thickBot="1" x14ac:dyDescent="0.3">
      <c r="A29" s="49" t="s">
        <v>1</v>
      </c>
      <c r="B29" s="50"/>
      <c r="C29" s="4">
        <f>C27-C28</f>
        <v>306</v>
      </c>
      <c r="D29" s="51"/>
      <c r="E29" s="51"/>
      <c r="F29" s="51"/>
      <c r="G29" s="52"/>
      <c r="I29" s="3"/>
    </row>
    <row r="30" spans="1:10" ht="15.75" thickBot="1" x14ac:dyDescent="0.3">
      <c r="A30" s="53" t="s">
        <v>7</v>
      </c>
      <c r="B30" s="53"/>
      <c r="C30" s="53"/>
      <c r="D30" s="53"/>
      <c r="E30" s="53"/>
      <c r="F30" s="53"/>
      <c r="G30" s="53"/>
    </row>
    <row r="31" spans="1:10" ht="15.75" x14ac:dyDescent="0.25">
      <c r="A31" s="54" t="s">
        <v>6</v>
      </c>
      <c r="B31" s="54"/>
      <c r="C31" s="33">
        <v>5</v>
      </c>
      <c r="D31" s="26"/>
      <c r="E31" s="27"/>
      <c r="F31" s="28"/>
      <c r="G31" s="29"/>
    </row>
    <row r="32" spans="1:10" ht="15.75" x14ac:dyDescent="0.25">
      <c r="A32" s="44" t="s">
        <v>5</v>
      </c>
      <c r="B32" s="44"/>
      <c r="C32" s="33">
        <v>43</v>
      </c>
      <c r="D32" s="30"/>
      <c r="E32" s="31"/>
      <c r="F32" s="32"/>
      <c r="G32" s="9"/>
    </row>
    <row r="33" spans="1:7" ht="12.75" customHeight="1" x14ac:dyDescent="0.25">
      <c r="A33" s="45" t="s">
        <v>0</v>
      </c>
      <c r="B33" s="45"/>
      <c r="C33" s="45"/>
      <c r="D33" s="46"/>
      <c r="E33" s="46"/>
      <c r="F33" s="46"/>
      <c r="G33" s="46"/>
    </row>
    <row r="34" spans="1:7" ht="24.75" customHeight="1" x14ac:dyDescent="0.25">
      <c r="A34" s="47" t="s">
        <v>41</v>
      </c>
      <c r="B34" s="47"/>
      <c r="C34" s="47"/>
      <c r="D34" s="47"/>
      <c r="E34" s="47"/>
      <c r="F34" s="47"/>
      <c r="G34" s="47"/>
    </row>
    <row r="35" spans="1:7" x14ac:dyDescent="0.25">
      <c r="A35" s="48" t="s">
        <v>39</v>
      </c>
      <c r="B35" s="48"/>
      <c r="C35" s="48"/>
      <c r="D35" s="48"/>
      <c r="E35" s="48"/>
      <c r="F35" s="48"/>
      <c r="G35" s="48"/>
    </row>
  </sheetData>
  <mergeCells count="50">
    <mergeCell ref="A1:G1"/>
    <mergeCell ref="A2:B2"/>
    <mergeCell ref="C2:C3"/>
    <mergeCell ref="D2:E3"/>
    <mergeCell ref="F2:F3"/>
    <mergeCell ref="G2:G3"/>
    <mergeCell ref="A4:A6"/>
    <mergeCell ref="D4:E4"/>
    <mergeCell ref="D5:E5"/>
    <mergeCell ref="D6:E6"/>
    <mergeCell ref="A7:B7"/>
    <mergeCell ref="D7:E7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13:B13"/>
    <mergeCell ref="D13:E13"/>
    <mergeCell ref="A14:C14"/>
    <mergeCell ref="A15:B15"/>
    <mergeCell ref="A16:B16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32:B32"/>
    <mergeCell ref="A33:G33"/>
    <mergeCell ref="A34:G34"/>
    <mergeCell ref="A35:G35"/>
    <mergeCell ref="A28:B28"/>
    <mergeCell ref="D28:G28"/>
    <mergeCell ref="A29:B29"/>
    <mergeCell ref="D29:G29"/>
    <mergeCell ref="A30:G30"/>
    <mergeCell ref="A31:B31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13" zoomScale="130" zoomScaleNormal="130" workbookViewId="0">
      <selection activeCell="A35" sqref="A35:G35"/>
    </sheetView>
  </sheetViews>
  <sheetFormatPr defaultRowHeight="15" x14ac:dyDescent="0.2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 x14ac:dyDescent="0.3">
      <c r="A1" s="87" t="s">
        <v>36</v>
      </c>
      <c r="B1" s="87"/>
      <c r="C1" s="87"/>
      <c r="D1" s="87"/>
      <c r="E1" s="87"/>
      <c r="F1" s="87"/>
      <c r="G1" s="87"/>
    </row>
    <row r="2" spans="1:7" ht="15" customHeight="1" thickBot="1" x14ac:dyDescent="0.3">
      <c r="A2" s="88" t="s">
        <v>35</v>
      </c>
      <c r="B2" s="89"/>
      <c r="C2" s="90" t="s">
        <v>34</v>
      </c>
      <c r="D2" s="92" t="s">
        <v>33</v>
      </c>
      <c r="E2" s="92"/>
      <c r="F2" s="90" t="s">
        <v>32</v>
      </c>
      <c r="G2" s="93" t="s">
        <v>31</v>
      </c>
    </row>
    <row r="3" spans="1:7" ht="15.75" thickBot="1" x14ac:dyDescent="0.3">
      <c r="A3" s="38" t="s">
        <v>30</v>
      </c>
      <c r="B3" s="20" t="s">
        <v>29</v>
      </c>
      <c r="C3" s="91"/>
      <c r="D3" s="92"/>
      <c r="E3" s="92"/>
      <c r="F3" s="91"/>
      <c r="G3" s="93"/>
    </row>
    <row r="4" spans="1:7" x14ac:dyDescent="0.25">
      <c r="A4" s="81" t="s">
        <v>28</v>
      </c>
      <c r="B4" s="19" t="s">
        <v>27</v>
      </c>
      <c r="C4" s="5">
        <v>450</v>
      </c>
      <c r="D4" s="82">
        <v>309</v>
      </c>
      <c r="E4" s="83"/>
      <c r="F4" s="5">
        <f t="shared" ref="F4:F13" si="0">C4-D4</f>
        <v>141</v>
      </c>
      <c r="G4" s="9">
        <f t="shared" ref="G4:G13" si="1">(D4/C4)*100</f>
        <v>68.666666666666671</v>
      </c>
    </row>
    <row r="5" spans="1:7" x14ac:dyDescent="0.25">
      <c r="A5" s="81"/>
      <c r="B5" s="19" t="s">
        <v>26</v>
      </c>
      <c r="C5" s="5">
        <v>8</v>
      </c>
      <c r="D5" s="84">
        <v>3</v>
      </c>
      <c r="E5" s="85"/>
      <c r="F5" s="5">
        <f t="shared" si="0"/>
        <v>5</v>
      </c>
      <c r="G5" s="9">
        <f t="shared" si="1"/>
        <v>37.5</v>
      </c>
    </row>
    <row r="6" spans="1:7" x14ac:dyDescent="0.25">
      <c r="A6" s="70"/>
      <c r="B6" s="15" t="s">
        <v>25</v>
      </c>
      <c r="C6" s="5">
        <v>90</v>
      </c>
      <c r="D6" s="64">
        <v>12</v>
      </c>
      <c r="E6" s="65"/>
      <c r="F6" s="5">
        <f t="shared" si="0"/>
        <v>78</v>
      </c>
      <c r="G6" s="9">
        <f t="shared" si="1"/>
        <v>13.333333333333334</v>
      </c>
    </row>
    <row r="7" spans="1:7" x14ac:dyDescent="0.25">
      <c r="A7" s="86" t="s">
        <v>4</v>
      </c>
      <c r="B7" s="73"/>
      <c r="C7" s="7">
        <f>SUM(C4:C6)</f>
        <v>548</v>
      </c>
      <c r="D7" s="75">
        <f>SUM(D4:E6)</f>
        <v>324</v>
      </c>
      <c r="E7" s="76"/>
      <c r="F7" s="7">
        <f t="shared" si="0"/>
        <v>224</v>
      </c>
      <c r="G7" s="17">
        <f t="shared" si="1"/>
        <v>59.12408759124088</v>
      </c>
    </row>
    <row r="8" spans="1:7" x14ac:dyDescent="0.25">
      <c r="A8" s="69" t="s">
        <v>24</v>
      </c>
      <c r="B8" s="18" t="s">
        <v>23</v>
      </c>
      <c r="C8" s="5">
        <v>5</v>
      </c>
      <c r="D8" s="71">
        <v>2</v>
      </c>
      <c r="E8" s="72"/>
      <c r="F8" s="5">
        <f t="shared" si="0"/>
        <v>3</v>
      </c>
      <c r="G8" s="9">
        <f t="shared" si="1"/>
        <v>40</v>
      </c>
    </row>
    <row r="9" spans="1:7" x14ac:dyDescent="0.25">
      <c r="A9" s="70"/>
      <c r="B9" s="15" t="s">
        <v>22</v>
      </c>
      <c r="C9" s="5">
        <v>100</v>
      </c>
      <c r="D9" s="64">
        <v>40</v>
      </c>
      <c r="E9" s="65"/>
      <c r="F9" s="5">
        <f t="shared" si="0"/>
        <v>60</v>
      </c>
      <c r="G9" s="9">
        <f t="shared" si="1"/>
        <v>40</v>
      </c>
    </row>
    <row r="10" spans="1:7" x14ac:dyDescent="0.25">
      <c r="A10" s="73" t="s">
        <v>4</v>
      </c>
      <c r="B10" s="74"/>
      <c r="C10" s="7">
        <f>SUM(C8:C9)</f>
        <v>105</v>
      </c>
      <c r="D10" s="75">
        <f>SUM(D8:E9)</f>
        <v>42</v>
      </c>
      <c r="E10" s="76"/>
      <c r="F10" s="7">
        <f t="shared" si="0"/>
        <v>63</v>
      </c>
      <c r="G10" s="17">
        <f t="shared" si="1"/>
        <v>40</v>
      </c>
    </row>
    <row r="11" spans="1:7" x14ac:dyDescent="0.25">
      <c r="A11" s="69" t="s">
        <v>21</v>
      </c>
      <c r="B11" s="16" t="s">
        <v>20</v>
      </c>
      <c r="C11" s="5">
        <v>22</v>
      </c>
      <c r="D11" s="71">
        <v>11</v>
      </c>
      <c r="E11" s="72"/>
      <c r="F11" s="5">
        <f t="shared" si="0"/>
        <v>11</v>
      </c>
      <c r="G11" s="9">
        <f t="shared" si="1"/>
        <v>50</v>
      </c>
    </row>
    <row r="12" spans="1:7" x14ac:dyDescent="0.25">
      <c r="A12" s="70"/>
      <c r="B12" s="15" t="s">
        <v>19</v>
      </c>
      <c r="C12" s="5">
        <v>15</v>
      </c>
      <c r="D12" s="64">
        <v>9</v>
      </c>
      <c r="E12" s="65"/>
      <c r="F12" s="5">
        <f t="shared" si="0"/>
        <v>6</v>
      </c>
      <c r="G12" s="9">
        <f t="shared" si="1"/>
        <v>60</v>
      </c>
    </row>
    <row r="13" spans="1:7" ht="15.75" thickBot="1" x14ac:dyDescent="0.3">
      <c r="A13" s="60" t="s">
        <v>4</v>
      </c>
      <c r="B13" s="61"/>
      <c r="C13" s="14">
        <f>SUM(C11:C12)</f>
        <v>37</v>
      </c>
      <c r="D13" s="77">
        <f>SUM(D11:E12)</f>
        <v>20</v>
      </c>
      <c r="E13" s="78"/>
      <c r="F13" s="7">
        <f t="shared" si="0"/>
        <v>17</v>
      </c>
      <c r="G13" s="13">
        <f t="shared" si="1"/>
        <v>54.054054054054056</v>
      </c>
    </row>
    <row r="14" spans="1:7" ht="23.25" thickBot="1" x14ac:dyDescent="0.3">
      <c r="A14" s="79" t="s">
        <v>18</v>
      </c>
      <c r="B14" s="80"/>
      <c r="C14" s="80"/>
      <c r="D14" s="39" t="s">
        <v>17</v>
      </c>
      <c r="E14" s="21" t="s">
        <v>16</v>
      </c>
      <c r="F14" s="22"/>
      <c r="G14" s="23"/>
    </row>
    <row r="15" spans="1:7" x14ac:dyDescent="0.25">
      <c r="A15" s="56" t="s">
        <v>37</v>
      </c>
      <c r="B15" s="57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 x14ac:dyDescent="0.25">
      <c r="A16" s="56" t="s">
        <v>15</v>
      </c>
      <c r="B16" s="57"/>
      <c r="C16" s="5">
        <v>1</v>
      </c>
      <c r="D16" s="5">
        <v>1</v>
      </c>
      <c r="E16" s="5">
        <v>0</v>
      </c>
      <c r="F16" s="5">
        <f t="shared" si="2"/>
        <v>0</v>
      </c>
      <c r="G16" s="9">
        <f t="shared" si="3"/>
        <v>100</v>
      </c>
    </row>
    <row r="17" spans="1:10" x14ac:dyDescent="0.25">
      <c r="A17" s="56" t="s">
        <v>14</v>
      </c>
      <c r="B17" s="57"/>
      <c r="C17" s="5">
        <v>11</v>
      </c>
      <c r="D17" s="5">
        <v>11</v>
      </c>
      <c r="E17" s="5">
        <v>0</v>
      </c>
      <c r="F17" s="5">
        <f t="shared" si="2"/>
        <v>0</v>
      </c>
      <c r="G17" s="9">
        <f t="shared" si="3"/>
        <v>100</v>
      </c>
    </row>
    <row r="18" spans="1:10" x14ac:dyDescent="0.25">
      <c r="A18" s="56" t="s">
        <v>13</v>
      </c>
      <c r="B18" s="57"/>
      <c r="C18" s="5">
        <v>13</v>
      </c>
      <c r="D18" s="5">
        <v>12</v>
      </c>
      <c r="E18" s="12">
        <v>1</v>
      </c>
      <c r="F18" s="12">
        <f t="shared" si="2"/>
        <v>0</v>
      </c>
      <c r="G18" s="9">
        <f t="shared" si="3"/>
        <v>100</v>
      </c>
    </row>
    <row r="19" spans="1:10" x14ac:dyDescent="0.25">
      <c r="A19" s="56" t="s">
        <v>12</v>
      </c>
      <c r="B19" s="57"/>
      <c r="C19" s="5">
        <v>12</v>
      </c>
      <c r="D19" s="5">
        <v>8</v>
      </c>
      <c r="E19" s="5">
        <v>4</v>
      </c>
      <c r="F19" s="5">
        <f t="shared" si="2"/>
        <v>0</v>
      </c>
      <c r="G19" s="9">
        <f t="shared" si="3"/>
        <v>100</v>
      </c>
    </row>
    <row r="20" spans="1:10" x14ac:dyDescent="0.25">
      <c r="A20" s="58" t="s">
        <v>11</v>
      </c>
      <c r="B20" s="59"/>
      <c r="C20" s="5">
        <v>31</v>
      </c>
      <c r="D20" s="5">
        <v>8</v>
      </c>
      <c r="E20" s="5">
        <v>23</v>
      </c>
      <c r="F20" s="5">
        <f t="shared" si="2"/>
        <v>0</v>
      </c>
      <c r="G20" s="9">
        <f t="shared" si="3"/>
        <v>100</v>
      </c>
    </row>
    <row r="21" spans="1:10" ht="15.75" thickBot="1" x14ac:dyDescent="0.3">
      <c r="A21" s="60" t="s">
        <v>4</v>
      </c>
      <c r="B21" s="61"/>
      <c r="C21" s="8">
        <f>SUM(C15:C20)</f>
        <v>88</v>
      </c>
      <c r="D21" s="8">
        <f>SUM(D15:D20)</f>
        <v>60</v>
      </c>
      <c r="E21" s="8">
        <f>SUM(E15:E20)</f>
        <v>28</v>
      </c>
      <c r="F21" s="7">
        <f t="shared" si="2"/>
        <v>0</v>
      </c>
      <c r="G21" s="11">
        <f t="shared" si="3"/>
        <v>100</v>
      </c>
      <c r="I21" s="24"/>
    </row>
    <row r="22" spans="1:10" ht="15.75" thickBot="1" x14ac:dyDescent="0.3">
      <c r="A22" s="53" t="s">
        <v>10</v>
      </c>
      <c r="B22" s="53"/>
      <c r="C22" s="53"/>
      <c r="D22" s="53"/>
      <c r="E22" s="53"/>
      <c r="F22" s="53"/>
      <c r="G22" s="53"/>
      <c r="J22" s="25"/>
    </row>
    <row r="23" spans="1:10" x14ac:dyDescent="0.25">
      <c r="A23" s="56" t="s">
        <v>9</v>
      </c>
      <c r="B23" s="57"/>
      <c r="C23" s="5">
        <v>7</v>
      </c>
      <c r="D23" s="62">
        <v>7</v>
      </c>
      <c r="E23" s="63"/>
      <c r="F23" s="5">
        <f>C23-D23</f>
        <v>0</v>
      </c>
      <c r="G23" s="9">
        <f t="shared" si="3"/>
        <v>100</v>
      </c>
    </row>
    <row r="24" spans="1:10" x14ac:dyDescent="0.25">
      <c r="A24" s="58" t="s">
        <v>8</v>
      </c>
      <c r="B24" s="59"/>
      <c r="C24" s="10">
        <v>5</v>
      </c>
      <c r="D24" s="64">
        <v>3</v>
      </c>
      <c r="E24" s="65"/>
      <c r="F24" s="5">
        <f>C24-D24</f>
        <v>2</v>
      </c>
      <c r="G24" s="9">
        <f>((D24+E24)/C24)*100</f>
        <v>60</v>
      </c>
    </row>
    <row r="25" spans="1:10" ht="15.75" thickBot="1" x14ac:dyDescent="0.3">
      <c r="A25" s="60" t="s">
        <v>4</v>
      </c>
      <c r="B25" s="61"/>
      <c r="C25" s="8">
        <f>SUM(C22:C24)</f>
        <v>12</v>
      </c>
      <c r="D25" s="66">
        <f>SUM(D23:E24)</f>
        <v>10</v>
      </c>
      <c r="E25" s="67"/>
      <c r="F25" s="7">
        <f>C25-D25</f>
        <v>2</v>
      </c>
      <c r="G25" s="6">
        <f>(D25/C25)*100</f>
        <v>83.333333333333343</v>
      </c>
      <c r="I25" s="3"/>
    </row>
    <row r="26" spans="1:10" ht="19.5" thickBot="1" x14ac:dyDescent="0.3">
      <c r="A26" s="68" t="s">
        <v>3</v>
      </c>
      <c r="B26" s="68"/>
      <c r="C26" s="68"/>
      <c r="D26" s="68"/>
      <c r="E26" s="68"/>
      <c r="F26" s="68"/>
      <c r="G26" s="68"/>
      <c r="I26" s="3"/>
    </row>
    <row r="27" spans="1:10" ht="15.75" x14ac:dyDescent="0.25">
      <c r="A27" s="55" t="s">
        <v>2</v>
      </c>
      <c r="B27" s="50"/>
      <c r="C27" s="4">
        <f>SUM(C25,C21,C13,C10,C7)</f>
        <v>790</v>
      </c>
      <c r="D27" s="51"/>
      <c r="E27" s="51"/>
      <c r="F27" s="51"/>
      <c r="G27" s="52"/>
      <c r="I27" s="3"/>
    </row>
    <row r="28" spans="1:10" ht="15.75" x14ac:dyDescent="0.25">
      <c r="A28" s="49" t="s">
        <v>38</v>
      </c>
      <c r="B28" s="50"/>
      <c r="C28" s="4">
        <f>SUM(D7,D10,D13,D21,E21,D25)</f>
        <v>484</v>
      </c>
      <c r="D28" s="51"/>
      <c r="E28" s="51"/>
      <c r="F28" s="51"/>
      <c r="G28" s="52"/>
      <c r="I28" s="3"/>
    </row>
    <row r="29" spans="1:10" ht="16.5" thickBot="1" x14ac:dyDescent="0.3">
      <c r="A29" s="49" t="s">
        <v>1</v>
      </c>
      <c r="B29" s="50"/>
      <c r="C29" s="4">
        <f>C27-C28</f>
        <v>306</v>
      </c>
      <c r="D29" s="51"/>
      <c r="E29" s="51"/>
      <c r="F29" s="51"/>
      <c r="G29" s="52"/>
      <c r="I29" s="3"/>
    </row>
    <row r="30" spans="1:10" ht="15.75" thickBot="1" x14ac:dyDescent="0.3">
      <c r="A30" s="53" t="s">
        <v>7</v>
      </c>
      <c r="B30" s="53"/>
      <c r="C30" s="53"/>
      <c r="D30" s="53"/>
      <c r="E30" s="53"/>
      <c r="F30" s="53"/>
      <c r="G30" s="53"/>
    </row>
    <row r="31" spans="1:10" ht="15.75" x14ac:dyDescent="0.25">
      <c r="A31" s="54" t="s">
        <v>6</v>
      </c>
      <c r="B31" s="54"/>
      <c r="C31" s="33">
        <v>5</v>
      </c>
      <c r="D31" s="26"/>
      <c r="E31" s="27"/>
      <c r="F31" s="28"/>
      <c r="G31" s="29"/>
    </row>
    <row r="32" spans="1:10" ht="15.75" x14ac:dyDescent="0.25">
      <c r="A32" s="44" t="s">
        <v>5</v>
      </c>
      <c r="B32" s="44"/>
      <c r="C32" s="33">
        <v>43</v>
      </c>
      <c r="D32" s="30"/>
      <c r="E32" s="31"/>
      <c r="F32" s="32"/>
      <c r="G32" s="9"/>
    </row>
    <row r="33" spans="1:7" ht="12.75" customHeight="1" x14ac:dyDescent="0.25">
      <c r="A33" s="45" t="s">
        <v>0</v>
      </c>
      <c r="B33" s="45"/>
      <c r="C33" s="45"/>
      <c r="D33" s="46"/>
      <c r="E33" s="46"/>
      <c r="F33" s="46"/>
      <c r="G33" s="46"/>
    </row>
    <row r="34" spans="1:7" ht="24.75" customHeight="1" x14ac:dyDescent="0.25">
      <c r="A34" s="47" t="s">
        <v>42</v>
      </c>
      <c r="B34" s="47"/>
      <c r="C34" s="47"/>
      <c r="D34" s="47"/>
      <c r="E34" s="47"/>
      <c r="F34" s="47"/>
      <c r="G34" s="47"/>
    </row>
    <row r="35" spans="1:7" x14ac:dyDescent="0.25">
      <c r="A35" s="48" t="s">
        <v>39</v>
      </c>
      <c r="B35" s="48"/>
      <c r="C35" s="48"/>
      <c r="D35" s="48"/>
      <c r="E35" s="48"/>
      <c r="F35" s="48"/>
      <c r="G35" s="48"/>
    </row>
  </sheetData>
  <mergeCells count="50">
    <mergeCell ref="A32:B32"/>
    <mergeCell ref="A33:G33"/>
    <mergeCell ref="A34:G34"/>
    <mergeCell ref="A35:G35"/>
    <mergeCell ref="A28:B28"/>
    <mergeCell ref="D28:G28"/>
    <mergeCell ref="A29:B29"/>
    <mergeCell ref="D29:G29"/>
    <mergeCell ref="A30:G30"/>
    <mergeCell ref="A31:B31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13:B13"/>
    <mergeCell ref="D13:E13"/>
    <mergeCell ref="A14:C14"/>
    <mergeCell ref="A15:B15"/>
    <mergeCell ref="A16:B16"/>
    <mergeCell ref="A4:A6"/>
    <mergeCell ref="D4:E4"/>
    <mergeCell ref="D5:E5"/>
    <mergeCell ref="D6:E6"/>
    <mergeCell ref="A7:B7"/>
    <mergeCell ref="D7:E7"/>
    <mergeCell ref="A1:G1"/>
    <mergeCell ref="A2:B2"/>
    <mergeCell ref="C2:C3"/>
    <mergeCell ref="D2:E3"/>
    <mergeCell ref="F2:F3"/>
    <mergeCell ref="G2:G3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16" zoomScale="130" zoomScaleNormal="130" workbookViewId="0">
      <selection activeCell="I34" sqref="I34"/>
    </sheetView>
  </sheetViews>
  <sheetFormatPr defaultRowHeight="15" x14ac:dyDescent="0.2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 x14ac:dyDescent="0.3">
      <c r="A1" s="87" t="s">
        <v>36</v>
      </c>
      <c r="B1" s="87"/>
      <c r="C1" s="87"/>
      <c r="D1" s="87"/>
      <c r="E1" s="87"/>
      <c r="F1" s="87"/>
      <c r="G1" s="87"/>
    </row>
    <row r="2" spans="1:7" ht="15" customHeight="1" thickBot="1" x14ac:dyDescent="0.3">
      <c r="A2" s="88" t="s">
        <v>35</v>
      </c>
      <c r="B2" s="89"/>
      <c r="C2" s="90" t="s">
        <v>34</v>
      </c>
      <c r="D2" s="92" t="s">
        <v>33</v>
      </c>
      <c r="E2" s="92"/>
      <c r="F2" s="90" t="s">
        <v>32</v>
      </c>
      <c r="G2" s="93" t="s">
        <v>31</v>
      </c>
    </row>
    <row r="3" spans="1:7" ht="15.75" thickBot="1" x14ac:dyDescent="0.3">
      <c r="A3" s="41" t="s">
        <v>30</v>
      </c>
      <c r="B3" s="20" t="s">
        <v>29</v>
      </c>
      <c r="C3" s="91"/>
      <c r="D3" s="92"/>
      <c r="E3" s="92"/>
      <c r="F3" s="91"/>
      <c r="G3" s="93"/>
    </row>
    <row r="4" spans="1:7" x14ac:dyDescent="0.25">
      <c r="A4" s="81" t="s">
        <v>28</v>
      </c>
      <c r="B4" s="19" t="s">
        <v>27</v>
      </c>
      <c r="C4" s="5">
        <v>450</v>
      </c>
      <c r="D4" s="82">
        <v>309</v>
      </c>
      <c r="E4" s="83"/>
      <c r="F4" s="5">
        <f t="shared" ref="F4:F13" si="0">C4-D4</f>
        <v>141</v>
      </c>
      <c r="G4" s="9">
        <f t="shared" ref="G4:G13" si="1">(D4/C4)*100</f>
        <v>68.666666666666671</v>
      </c>
    </row>
    <row r="5" spans="1:7" x14ac:dyDescent="0.25">
      <c r="A5" s="81"/>
      <c r="B5" s="19" t="s">
        <v>26</v>
      </c>
      <c r="C5" s="5">
        <v>8</v>
      </c>
      <c r="D5" s="84">
        <v>3</v>
      </c>
      <c r="E5" s="85"/>
      <c r="F5" s="5">
        <f t="shared" si="0"/>
        <v>5</v>
      </c>
      <c r="G5" s="9">
        <f t="shared" si="1"/>
        <v>37.5</v>
      </c>
    </row>
    <row r="6" spans="1:7" x14ac:dyDescent="0.25">
      <c r="A6" s="70"/>
      <c r="B6" s="15" t="s">
        <v>25</v>
      </c>
      <c r="C6" s="5">
        <v>90</v>
      </c>
      <c r="D6" s="64">
        <v>12</v>
      </c>
      <c r="E6" s="65"/>
      <c r="F6" s="5">
        <f t="shared" si="0"/>
        <v>78</v>
      </c>
      <c r="G6" s="9">
        <f t="shared" si="1"/>
        <v>13.333333333333334</v>
      </c>
    </row>
    <row r="7" spans="1:7" x14ac:dyDescent="0.25">
      <c r="A7" s="86" t="s">
        <v>4</v>
      </c>
      <c r="B7" s="73"/>
      <c r="C7" s="7">
        <f>SUM(C4:C6)</f>
        <v>548</v>
      </c>
      <c r="D7" s="75">
        <f>SUM(D4:E6)</f>
        <v>324</v>
      </c>
      <c r="E7" s="76"/>
      <c r="F7" s="7">
        <f t="shared" si="0"/>
        <v>224</v>
      </c>
      <c r="G7" s="17">
        <f t="shared" si="1"/>
        <v>59.12408759124088</v>
      </c>
    </row>
    <row r="8" spans="1:7" x14ac:dyDescent="0.25">
      <c r="A8" s="69" t="s">
        <v>24</v>
      </c>
      <c r="B8" s="18" t="s">
        <v>23</v>
      </c>
      <c r="C8" s="5">
        <v>5</v>
      </c>
      <c r="D8" s="71">
        <v>2</v>
      </c>
      <c r="E8" s="72"/>
      <c r="F8" s="5">
        <f t="shared" si="0"/>
        <v>3</v>
      </c>
      <c r="G8" s="9">
        <f t="shared" si="1"/>
        <v>40</v>
      </c>
    </row>
    <row r="9" spans="1:7" x14ac:dyDescent="0.25">
      <c r="A9" s="70"/>
      <c r="B9" s="15" t="s">
        <v>22</v>
      </c>
      <c r="C9" s="5">
        <v>100</v>
      </c>
      <c r="D9" s="64">
        <v>40</v>
      </c>
      <c r="E9" s="65"/>
      <c r="F9" s="5">
        <f t="shared" si="0"/>
        <v>60</v>
      </c>
      <c r="G9" s="9">
        <f t="shared" si="1"/>
        <v>40</v>
      </c>
    </row>
    <row r="10" spans="1:7" x14ac:dyDescent="0.25">
      <c r="A10" s="73" t="s">
        <v>4</v>
      </c>
      <c r="B10" s="74"/>
      <c r="C10" s="7">
        <f>SUM(C8:C9)</f>
        <v>105</v>
      </c>
      <c r="D10" s="75">
        <f>SUM(D8:E9)</f>
        <v>42</v>
      </c>
      <c r="E10" s="76"/>
      <c r="F10" s="7">
        <f t="shared" si="0"/>
        <v>63</v>
      </c>
      <c r="G10" s="17">
        <f t="shared" si="1"/>
        <v>40</v>
      </c>
    </row>
    <row r="11" spans="1:7" x14ac:dyDescent="0.25">
      <c r="A11" s="69" t="s">
        <v>21</v>
      </c>
      <c r="B11" s="16" t="s">
        <v>20</v>
      </c>
      <c r="C11" s="5">
        <v>22</v>
      </c>
      <c r="D11" s="71">
        <v>11</v>
      </c>
      <c r="E11" s="72"/>
      <c r="F11" s="5">
        <f t="shared" si="0"/>
        <v>11</v>
      </c>
      <c r="G11" s="9">
        <f t="shared" si="1"/>
        <v>50</v>
      </c>
    </row>
    <row r="12" spans="1:7" x14ac:dyDescent="0.25">
      <c r="A12" s="70"/>
      <c r="B12" s="15" t="s">
        <v>19</v>
      </c>
      <c r="C12" s="5">
        <v>15</v>
      </c>
      <c r="D12" s="64">
        <v>9</v>
      </c>
      <c r="E12" s="65"/>
      <c r="F12" s="5">
        <f t="shared" si="0"/>
        <v>6</v>
      </c>
      <c r="G12" s="9">
        <f t="shared" si="1"/>
        <v>60</v>
      </c>
    </row>
    <row r="13" spans="1:7" ht="15.75" thickBot="1" x14ac:dyDescent="0.3">
      <c r="A13" s="60" t="s">
        <v>4</v>
      </c>
      <c r="B13" s="61"/>
      <c r="C13" s="14">
        <f>SUM(C11:C12)</f>
        <v>37</v>
      </c>
      <c r="D13" s="77">
        <f>SUM(D11:E12)</f>
        <v>20</v>
      </c>
      <c r="E13" s="78"/>
      <c r="F13" s="7">
        <f t="shared" si="0"/>
        <v>17</v>
      </c>
      <c r="G13" s="13">
        <f t="shared" si="1"/>
        <v>54.054054054054056</v>
      </c>
    </row>
    <row r="14" spans="1:7" ht="23.25" thickBot="1" x14ac:dyDescent="0.3">
      <c r="A14" s="79" t="s">
        <v>18</v>
      </c>
      <c r="B14" s="80"/>
      <c r="C14" s="80"/>
      <c r="D14" s="40" t="s">
        <v>17</v>
      </c>
      <c r="E14" s="21" t="s">
        <v>16</v>
      </c>
      <c r="F14" s="22"/>
      <c r="G14" s="23"/>
    </row>
    <row r="15" spans="1:7" x14ac:dyDescent="0.25">
      <c r="A15" s="56" t="s">
        <v>37</v>
      </c>
      <c r="B15" s="57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 x14ac:dyDescent="0.25">
      <c r="A16" s="56" t="s">
        <v>15</v>
      </c>
      <c r="B16" s="57"/>
      <c r="C16" s="5">
        <v>1</v>
      </c>
      <c r="D16" s="5">
        <v>1</v>
      </c>
      <c r="E16" s="5">
        <v>0</v>
      </c>
      <c r="F16" s="5">
        <f t="shared" si="2"/>
        <v>0</v>
      </c>
      <c r="G16" s="9">
        <f t="shared" si="3"/>
        <v>100</v>
      </c>
    </row>
    <row r="17" spans="1:10" x14ac:dyDescent="0.25">
      <c r="A17" s="56" t="s">
        <v>14</v>
      </c>
      <c r="B17" s="57"/>
      <c r="C17" s="5">
        <v>11</v>
      </c>
      <c r="D17" s="5">
        <v>11</v>
      </c>
      <c r="E17" s="5">
        <v>0</v>
      </c>
      <c r="F17" s="5">
        <f t="shared" si="2"/>
        <v>0</v>
      </c>
      <c r="G17" s="9">
        <f t="shared" si="3"/>
        <v>100</v>
      </c>
    </row>
    <row r="18" spans="1:10" x14ac:dyDescent="0.25">
      <c r="A18" s="56" t="s">
        <v>13</v>
      </c>
      <c r="B18" s="57"/>
      <c r="C18" s="5">
        <v>13</v>
      </c>
      <c r="D18" s="5">
        <v>12</v>
      </c>
      <c r="E18" s="12">
        <v>1</v>
      </c>
      <c r="F18" s="12">
        <f t="shared" si="2"/>
        <v>0</v>
      </c>
      <c r="G18" s="9">
        <f t="shared" si="3"/>
        <v>100</v>
      </c>
    </row>
    <row r="19" spans="1:10" x14ac:dyDescent="0.25">
      <c r="A19" s="56" t="s">
        <v>12</v>
      </c>
      <c r="B19" s="57"/>
      <c r="C19" s="5">
        <v>12</v>
      </c>
      <c r="D19" s="5">
        <v>8</v>
      </c>
      <c r="E19" s="5">
        <v>4</v>
      </c>
      <c r="F19" s="5">
        <f t="shared" si="2"/>
        <v>0</v>
      </c>
      <c r="G19" s="9">
        <f t="shared" si="3"/>
        <v>100</v>
      </c>
    </row>
    <row r="20" spans="1:10" x14ac:dyDescent="0.25">
      <c r="A20" s="58" t="s">
        <v>11</v>
      </c>
      <c r="B20" s="59"/>
      <c r="C20" s="5">
        <v>31</v>
      </c>
      <c r="D20" s="5">
        <v>8</v>
      </c>
      <c r="E20" s="5">
        <v>23</v>
      </c>
      <c r="F20" s="5">
        <f t="shared" si="2"/>
        <v>0</v>
      </c>
      <c r="G20" s="9">
        <f t="shared" si="3"/>
        <v>100</v>
      </c>
    </row>
    <row r="21" spans="1:10" ht="15.75" thickBot="1" x14ac:dyDescent="0.3">
      <c r="A21" s="60" t="s">
        <v>4</v>
      </c>
      <c r="B21" s="61"/>
      <c r="C21" s="8">
        <f>SUM(C15:C20)</f>
        <v>88</v>
      </c>
      <c r="D21" s="8">
        <f>SUM(D15:D20)</f>
        <v>60</v>
      </c>
      <c r="E21" s="8">
        <f>SUM(E15:E20)</f>
        <v>28</v>
      </c>
      <c r="F21" s="7">
        <f t="shared" si="2"/>
        <v>0</v>
      </c>
      <c r="G21" s="11">
        <f t="shared" si="3"/>
        <v>100</v>
      </c>
      <c r="I21" s="24"/>
    </row>
    <row r="22" spans="1:10" ht="15.75" thickBot="1" x14ac:dyDescent="0.3">
      <c r="A22" s="53" t="s">
        <v>10</v>
      </c>
      <c r="B22" s="53"/>
      <c r="C22" s="53"/>
      <c r="D22" s="53"/>
      <c r="E22" s="53"/>
      <c r="F22" s="53"/>
      <c r="G22" s="53"/>
      <c r="J22" s="25"/>
    </row>
    <row r="23" spans="1:10" x14ac:dyDescent="0.25">
      <c r="A23" s="56" t="s">
        <v>9</v>
      </c>
      <c r="B23" s="57"/>
      <c r="C23" s="5">
        <v>7</v>
      </c>
      <c r="D23" s="62">
        <v>7</v>
      </c>
      <c r="E23" s="63"/>
      <c r="F23" s="5">
        <f>C23-D23</f>
        <v>0</v>
      </c>
      <c r="G23" s="9">
        <f t="shared" si="3"/>
        <v>100</v>
      </c>
    </row>
    <row r="24" spans="1:10" x14ac:dyDescent="0.25">
      <c r="A24" s="58" t="s">
        <v>8</v>
      </c>
      <c r="B24" s="59"/>
      <c r="C24" s="10">
        <v>5</v>
      </c>
      <c r="D24" s="64">
        <v>3</v>
      </c>
      <c r="E24" s="65"/>
      <c r="F24" s="5">
        <f>C24-D24</f>
        <v>2</v>
      </c>
      <c r="G24" s="9">
        <f>((D24+E24)/C24)*100</f>
        <v>60</v>
      </c>
    </row>
    <row r="25" spans="1:10" ht="15.75" thickBot="1" x14ac:dyDescent="0.3">
      <c r="A25" s="60" t="s">
        <v>4</v>
      </c>
      <c r="B25" s="61"/>
      <c r="C25" s="8">
        <f>SUM(C22:C24)</f>
        <v>12</v>
      </c>
      <c r="D25" s="66">
        <f>SUM(D23:E24)</f>
        <v>10</v>
      </c>
      <c r="E25" s="67"/>
      <c r="F25" s="7">
        <f>C25-D25</f>
        <v>2</v>
      </c>
      <c r="G25" s="6">
        <f>(D25/C25)*100</f>
        <v>83.333333333333343</v>
      </c>
      <c r="I25" s="3"/>
    </row>
    <row r="26" spans="1:10" ht="19.5" thickBot="1" x14ac:dyDescent="0.3">
      <c r="A26" s="68" t="s">
        <v>3</v>
      </c>
      <c r="B26" s="68"/>
      <c r="C26" s="68"/>
      <c r="D26" s="68"/>
      <c r="E26" s="68"/>
      <c r="F26" s="68"/>
      <c r="G26" s="68"/>
      <c r="I26" s="3"/>
    </row>
    <row r="27" spans="1:10" ht="15.75" x14ac:dyDescent="0.25">
      <c r="A27" s="55" t="s">
        <v>2</v>
      </c>
      <c r="B27" s="50"/>
      <c r="C27" s="4">
        <f>SUM(C25,C21,C13,C10,C7)</f>
        <v>790</v>
      </c>
      <c r="D27" s="51"/>
      <c r="E27" s="51"/>
      <c r="F27" s="51"/>
      <c r="G27" s="52"/>
      <c r="I27" s="3"/>
    </row>
    <row r="28" spans="1:10" ht="15.75" x14ac:dyDescent="0.25">
      <c r="A28" s="49" t="s">
        <v>38</v>
      </c>
      <c r="B28" s="50"/>
      <c r="C28" s="4">
        <f>SUM(D7,D10,D13,D21,E21,D25)</f>
        <v>484</v>
      </c>
      <c r="D28" s="51"/>
      <c r="E28" s="51"/>
      <c r="F28" s="51"/>
      <c r="G28" s="52"/>
      <c r="I28" s="3"/>
    </row>
    <row r="29" spans="1:10" ht="16.5" thickBot="1" x14ac:dyDescent="0.3">
      <c r="A29" s="49" t="s">
        <v>1</v>
      </c>
      <c r="B29" s="50"/>
      <c r="C29" s="4">
        <f>C27-C28</f>
        <v>306</v>
      </c>
      <c r="D29" s="51"/>
      <c r="E29" s="51"/>
      <c r="F29" s="51"/>
      <c r="G29" s="52"/>
      <c r="I29" s="3"/>
    </row>
    <row r="30" spans="1:10" ht="15.75" thickBot="1" x14ac:dyDescent="0.3">
      <c r="A30" s="53" t="s">
        <v>7</v>
      </c>
      <c r="B30" s="53"/>
      <c r="C30" s="53"/>
      <c r="D30" s="53"/>
      <c r="E30" s="53"/>
      <c r="F30" s="53"/>
      <c r="G30" s="53"/>
    </row>
    <row r="31" spans="1:10" ht="15.75" x14ac:dyDescent="0.25">
      <c r="A31" s="54" t="s">
        <v>6</v>
      </c>
      <c r="B31" s="54"/>
      <c r="C31" s="33">
        <v>5</v>
      </c>
      <c r="D31" s="26"/>
      <c r="E31" s="27"/>
      <c r="F31" s="28"/>
      <c r="G31" s="29"/>
    </row>
    <row r="32" spans="1:10" ht="15.75" x14ac:dyDescent="0.25">
      <c r="A32" s="44" t="s">
        <v>5</v>
      </c>
      <c r="B32" s="44"/>
      <c r="C32" s="33">
        <v>44</v>
      </c>
      <c r="D32" s="30"/>
      <c r="E32" s="31"/>
      <c r="F32" s="32"/>
      <c r="G32" s="9"/>
    </row>
    <row r="33" spans="1:7" ht="12.75" customHeight="1" x14ac:dyDescent="0.25">
      <c r="A33" s="45" t="s">
        <v>0</v>
      </c>
      <c r="B33" s="45"/>
      <c r="C33" s="45"/>
      <c r="D33" s="46"/>
      <c r="E33" s="46"/>
      <c r="F33" s="46"/>
      <c r="G33" s="46"/>
    </row>
    <row r="34" spans="1:7" ht="24.75" customHeight="1" x14ac:dyDescent="0.25">
      <c r="A34" s="47" t="s">
        <v>43</v>
      </c>
      <c r="B34" s="47"/>
      <c r="C34" s="47"/>
      <c r="D34" s="47"/>
      <c r="E34" s="47"/>
      <c r="F34" s="47"/>
      <c r="G34" s="47"/>
    </row>
    <row r="35" spans="1:7" x14ac:dyDescent="0.25">
      <c r="A35" s="48" t="s">
        <v>39</v>
      </c>
      <c r="B35" s="48"/>
      <c r="C35" s="48"/>
      <c r="D35" s="48"/>
      <c r="E35" s="48"/>
      <c r="F35" s="48"/>
      <c r="G35" s="48"/>
    </row>
  </sheetData>
  <mergeCells count="50">
    <mergeCell ref="A1:G1"/>
    <mergeCell ref="A2:B2"/>
    <mergeCell ref="C2:C3"/>
    <mergeCell ref="D2:E3"/>
    <mergeCell ref="F2:F3"/>
    <mergeCell ref="G2:G3"/>
    <mergeCell ref="A4:A6"/>
    <mergeCell ref="D4:E4"/>
    <mergeCell ref="D5:E5"/>
    <mergeCell ref="D6:E6"/>
    <mergeCell ref="A7:B7"/>
    <mergeCell ref="D7:E7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13:B13"/>
    <mergeCell ref="D13:E13"/>
    <mergeCell ref="A14:C14"/>
    <mergeCell ref="A15:B15"/>
    <mergeCell ref="A16:B16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32:B32"/>
    <mergeCell ref="A33:G33"/>
    <mergeCell ref="A34:G34"/>
    <mergeCell ref="A35:G35"/>
    <mergeCell ref="A28:B28"/>
    <mergeCell ref="D28:G28"/>
    <mergeCell ref="A29:B29"/>
    <mergeCell ref="D29:G29"/>
    <mergeCell ref="A30:G30"/>
    <mergeCell ref="A31:B31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abSelected="1" topLeftCell="A17" zoomScale="130" zoomScaleNormal="130" workbookViewId="0">
      <selection activeCell="I27" sqref="I27"/>
    </sheetView>
  </sheetViews>
  <sheetFormatPr defaultRowHeight="15" x14ac:dyDescent="0.2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 x14ac:dyDescent="0.3">
      <c r="A1" s="87" t="s">
        <v>36</v>
      </c>
      <c r="B1" s="87"/>
      <c r="C1" s="87"/>
      <c r="D1" s="87"/>
      <c r="E1" s="87"/>
      <c r="F1" s="87"/>
      <c r="G1" s="87"/>
    </row>
    <row r="2" spans="1:7" ht="15" customHeight="1" thickBot="1" x14ac:dyDescent="0.3">
      <c r="A2" s="88" t="s">
        <v>35</v>
      </c>
      <c r="B2" s="89"/>
      <c r="C2" s="90" t="s">
        <v>34</v>
      </c>
      <c r="D2" s="92" t="s">
        <v>33</v>
      </c>
      <c r="E2" s="92"/>
      <c r="F2" s="90" t="s">
        <v>32</v>
      </c>
      <c r="G2" s="93" t="s">
        <v>31</v>
      </c>
    </row>
    <row r="3" spans="1:7" ht="15.75" thickBot="1" x14ac:dyDescent="0.3">
      <c r="A3" s="42" t="s">
        <v>30</v>
      </c>
      <c r="B3" s="20" t="s">
        <v>29</v>
      </c>
      <c r="C3" s="91"/>
      <c r="D3" s="92"/>
      <c r="E3" s="92"/>
      <c r="F3" s="91"/>
      <c r="G3" s="93"/>
    </row>
    <row r="4" spans="1:7" x14ac:dyDescent="0.25">
      <c r="A4" s="81" t="s">
        <v>28</v>
      </c>
      <c r="B4" s="19" t="s">
        <v>27</v>
      </c>
      <c r="C4" s="5">
        <v>450</v>
      </c>
      <c r="D4" s="82">
        <v>309</v>
      </c>
      <c r="E4" s="83"/>
      <c r="F4" s="5">
        <f t="shared" ref="F4:F13" si="0">C4-D4</f>
        <v>141</v>
      </c>
      <c r="G4" s="9">
        <f t="shared" ref="G4:G13" si="1">(D4/C4)*100</f>
        <v>68.666666666666671</v>
      </c>
    </row>
    <row r="5" spans="1:7" x14ac:dyDescent="0.25">
      <c r="A5" s="81"/>
      <c r="B5" s="19" t="s">
        <v>26</v>
      </c>
      <c r="C5" s="5">
        <v>8</v>
      </c>
      <c r="D5" s="84">
        <v>3</v>
      </c>
      <c r="E5" s="85"/>
      <c r="F5" s="5">
        <f t="shared" si="0"/>
        <v>5</v>
      </c>
      <c r="G5" s="9">
        <f t="shared" si="1"/>
        <v>37.5</v>
      </c>
    </row>
    <row r="6" spans="1:7" x14ac:dyDescent="0.25">
      <c r="A6" s="70"/>
      <c r="B6" s="15" t="s">
        <v>25</v>
      </c>
      <c r="C6" s="5">
        <v>90</v>
      </c>
      <c r="D6" s="64">
        <v>12</v>
      </c>
      <c r="E6" s="65"/>
      <c r="F6" s="5">
        <f t="shared" si="0"/>
        <v>78</v>
      </c>
      <c r="G6" s="9">
        <f t="shared" si="1"/>
        <v>13.333333333333334</v>
      </c>
    </row>
    <row r="7" spans="1:7" x14ac:dyDescent="0.25">
      <c r="A7" s="86" t="s">
        <v>4</v>
      </c>
      <c r="B7" s="73"/>
      <c r="C7" s="7">
        <f>SUM(C4:C6)</f>
        <v>548</v>
      </c>
      <c r="D7" s="75">
        <f>SUM(D4:E6)</f>
        <v>324</v>
      </c>
      <c r="E7" s="76"/>
      <c r="F7" s="7">
        <f t="shared" si="0"/>
        <v>224</v>
      </c>
      <c r="G7" s="17">
        <f t="shared" si="1"/>
        <v>59.12408759124088</v>
      </c>
    </row>
    <row r="8" spans="1:7" x14ac:dyDescent="0.25">
      <c r="A8" s="69" t="s">
        <v>24</v>
      </c>
      <c r="B8" s="18" t="s">
        <v>23</v>
      </c>
      <c r="C8" s="5">
        <v>5</v>
      </c>
      <c r="D8" s="71">
        <v>2</v>
      </c>
      <c r="E8" s="72"/>
      <c r="F8" s="5">
        <f t="shared" si="0"/>
        <v>3</v>
      </c>
      <c r="G8" s="9">
        <f t="shared" si="1"/>
        <v>40</v>
      </c>
    </row>
    <row r="9" spans="1:7" x14ac:dyDescent="0.25">
      <c r="A9" s="70"/>
      <c r="B9" s="15" t="s">
        <v>22</v>
      </c>
      <c r="C9" s="5">
        <v>100</v>
      </c>
      <c r="D9" s="64">
        <v>40</v>
      </c>
      <c r="E9" s="65"/>
      <c r="F9" s="5">
        <f t="shared" si="0"/>
        <v>60</v>
      </c>
      <c r="G9" s="9">
        <f t="shared" si="1"/>
        <v>40</v>
      </c>
    </row>
    <row r="10" spans="1:7" x14ac:dyDescent="0.25">
      <c r="A10" s="73" t="s">
        <v>4</v>
      </c>
      <c r="B10" s="74"/>
      <c r="C10" s="7">
        <f>SUM(C8:C9)</f>
        <v>105</v>
      </c>
      <c r="D10" s="75">
        <f>SUM(D8:E9)</f>
        <v>42</v>
      </c>
      <c r="E10" s="76"/>
      <c r="F10" s="7">
        <f t="shared" si="0"/>
        <v>63</v>
      </c>
      <c r="G10" s="17">
        <f t="shared" si="1"/>
        <v>40</v>
      </c>
    </row>
    <row r="11" spans="1:7" x14ac:dyDescent="0.25">
      <c r="A11" s="69" t="s">
        <v>21</v>
      </c>
      <c r="B11" s="16" t="s">
        <v>20</v>
      </c>
      <c r="C11" s="5">
        <v>22</v>
      </c>
      <c r="D11" s="71">
        <v>11</v>
      </c>
      <c r="E11" s="72"/>
      <c r="F11" s="5">
        <f t="shared" si="0"/>
        <v>11</v>
      </c>
      <c r="G11" s="9">
        <f t="shared" si="1"/>
        <v>50</v>
      </c>
    </row>
    <row r="12" spans="1:7" x14ac:dyDescent="0.25">
      <c r="A12" s="70"/>
      <c r="B12" s="15" t="s">
        <v>19</v>
      </c>
      <c r="C12" s="5">
        <v>15</v>
      </c>
      <c r="D12" s="64">
        <v>9</v>
      </c>
      <c r="E12" s="65"/>
      <c r="F12" s="5">
        <f t="shared" si="0"/>
        <v>6</v>
      </c>
      <c r="G12" s="9">
        <f t="shared" si="1"/>
        <v>60</v>
      </c>
    </row>
    <row r="13" spans="1:7" ht="15.75" thickBot="1" x14ac:dyDescent="0.3">
      <c r="A13" s="60" t="s">
        <v>4</v>
      </c>
      <c r="B13" s="61"/>
      <c r="C13" s="14">
        <f>SUM(C11:C12)</f>
        <v>37</v>
      </c>
      <c r="D13" s="77">
        <f>SUM(D11:E12)</f>
        <v>20</v>
      </c>
      <c r="E13" s="78"/>
      <c r="F13" s="7">
        <f t="shared" si="0"/>
        <v>17</v>
      </c>
      <c r="G13" s="13">
        <f t="shared" si="1"/>
        <v>54.054054054054056</v>
      </c>
    </row>
    <row r="14" spans="1:7" ht="23.25" thickBot="1" x14ac:dyDescent="0.3">
      <c r="A14" s="79" t="s">
        <v>18</v>
      </c>
      <c r="B14" s="80"/>
      <c r="C14" s="80"/>
      <c r="D14" s="43" t="s">
        <v>17</v>
      </c>
      <c r="E14" s="21" t="s">
        <v>16</v>
      </c>
      <c r="F14" s="22"/>
      <c r="G14" s="23"/>
    </row>
    <row r="15" spans="1:7" x14ac:dyDescent="0.25">
      <c r="A15" s="56" t="s">
        <v>37</v>
      </c>
      <c r="B15" s="57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 x14ac:dyDescent="0.25">
      <c r="A16" s="56" t="s">
        <v>15</v>
      </c>
      <c r="B16" s="57"/>
      <c r="C16" s="5">
        <v>1</v>
      </c>
      <c r="D16" s="5">
        <v>1</v>
      </c>
      <c r="E16" s="5">
        <v>0</v>
      </c>
      <c r="F16" s="5">
        <f t="shared" si="2"/>
        <v>0</v>
      </c>
      <c r="G16" s="9">
        <f t="shared" si="3"/>
        <v>100</v>
      </c>
    </row>
    <row r="17" spans="1:10" x14ac:dyDescent="0.25">
      <c r="A17" s="56" t="s">
        <v>14</v>
      </c>
      <c r="B17" s="57"/>
      <c r="C17" s="5">
        <v>11</v>
      </c>
      <c r="D17" s="5">
        <v>11</v>
      </c>
      <c r="E17" s="5">
        <v>0</v>
      </c>
      <c r="F17" s="5">
        <f t="shared" si="2"/>
        <v>0</v>
      </c>
      <c r="G17" s="9">
        <f t="shared" si="3"/>
        <v>100</v>
      </c>
    </row>
    <row r="18" spans="1:10" x14ac:dyDescent="0.25">
      <c r="A18" s="56" t="s">
        <v>13</v>
      </c>
      <c r="B18" s="57"/>
      <c r="C18" s="5">
        <v>13</v>
      </c>
      <c r="D18" s="5">
        <v>12</v>
      </c>
      <c r="E18" s="12">
        <v>1</v>
      </c>
      <c r="F18" s="12">
        <f t="shared" si="2"/>
        <v>0</v>
      </c>
      <c r="G18" s="9">
        <f t="shared" si="3"/>
        <v>100</v>
      </c>
    </row>
    <row r="19" spans="1:10" x14ac:dyDescent="0.25">
      <c r="A19" s="56" t="s">
        <v>12</v>
      </c>
      <c r="B19" s="57"/>
      <c r="C19" s="5">
        <v>12</v>
      </c>
      <c r="D19" s="5">
        <v>8</v>
      </c>
      <c r="E19" s="5">
        <v>4</v>
      </c>
      <c r="F19" s="5">
        <f t="shared" si="2"/>
        <v>0</v>
      </c>
      <c r="G19" s="9">
        <f t="shared" si="3"/>
        <v>100</v>
      </c>
    </row>
    <row r="20" spans="1:10" x14ac:dyDescent="0.25">
      <c r="A20" s="58" t="s">
        <v>11</v>
      </c>
      <c r="B20" s="59"/>
      <c r="C20" s="5">
        <v>31</v>
      </c>
      <c r="D20" s="5">
        <v>8</v>
      </c>
      <c r="E20" s="5">
        <v>23</v>
      </c>
      <c r="F20" s="5">
        <f t="shared" si="2"/>
        <v>0</v>
      </c>
      <c r="G20" s="9">
        <f t="shared" si="3"/>
        <v>100</v>
      </c>
    </row>
    <row r="21" spans="1:10" ht="15.75" thickBot="1" x14ac:dyDescent="0.3">
      <c r="A21" s="60" t="s">
        <v>4</v>
      </c>
      <c r="B21" s="61"/>
      <c r="C21" s="8">
        <f>SUM(C15:C20)</f>
        <v>88</v>
      </c>
      <c r="D21" s="8">
        <f>SUM(D15:D20)</f>
        <v>60</v>
      </c>
      <c r="E21" s="8">
        <f>SUM(E15:E20)</f>
        <v>28</v>
      </c>
      <c r="F21" s="7">
        <f t="shared" si="2"/>
        <v>0</v>
      </c>
      <c r="G21" s="11">
        <f t="shared" si="3"/>
        <v>100</v>
      </c>
      <c r="I21" s="24"/>
    </row>
    <row r="22" spans="1:10" ht="15.75" thickBot="1" x14ac:dyDescent="0.3">
      <c r="A22" s="53" t="s">
        <v>10</v>
      </c>
      <c r="B22" s="53"/>
      <c r="C22" s="53"/>
      <c r="D22" s="53"/>
      <c r="E22" s="53"/>
      <c r="F22" s="53"/>
      <c r="G22" s="53"/>
      <c r="J22" s="25"/>
    </row>
    <row r="23" spans="1:10" x14ac:dyDescent="0.25">
      <c r="A23" s="56" t="s">
        <v>9</v>
      </c>
      <c r="B23" s="57"/>
      <c r="C23" s="5">
        <v>7</v>
      </c>
      <c r="D23" s="62">
        <v>7</v>
      </c>
      <c r="E23" s="63"/>
      <c r="F23" s="5">
        <f>C23-D23</f>
        <v>0</v>
      </c>
      <c r="G23" s="9">
        <f t="shared" si="3"/>
        <v>100</v>
      </c>
    </row>
    <row r="24" spans="1:10" x14ac:dyDescent="0.25">
      <c r="A24" s="58" t="s">
        <v>8</v>
      </c>
      <c r="B24" s="59"/>
      <c r="C24" s="10">
        <v>5</v>
      </c>
      <c r="D24" s="64">
        <v>3</v>
      </c>
      <c r="E24" s="65"/>
      <c r="F24" s="5">
        <f>C24-D24</f>
        <v>2</v>
      </c>
      <c r="G24" s="9">
        <f>((D24+E24)/C24)*100</f>
        <v>60</v>
      </c>
    </row>
    <row r="25" spans="1:10" ht="15.75" thickBot="1" x14ac:dyDescent="0.3">
      <c r="A25" s="60" t="s">
        <v>4</v>
      </c>
      <c r="B25" s="61"/>
      <c r="C25" s="8">
        <f>SUM(C22:C24)</f>
        <v>12</v>
      </c>
      <c r="D25" s="66">
        <f>SUM(D23:E24)</f>
        <v>10</v>
      </c>
      <c r="E25" s="67"/>
      <c r="F25" s="7">
        <f>C25-D25</f>
        <v>2</v>
      </c>
      <c r="G25" s="6">
        <f>(D25/C25)*100</f>
        <v>83.333333333333343</v>
      </c>
      <c r="I25" s="3"/>
    </row>
    <row r="26" spans="1:10" ht="19.5" thickBot="1" x14ac:dyDescent="0.3">
      <c r="A26" s="68" t="s">
        <v>3</v>
      </c>
      <c r="B26" s="68"/>
      <c r="C26" s="68"/>
      <c r="D26" s="68"/>
      <c r="E26" s="68"/>
      <c r="F26" s="68"/>
      <c r="G26" s="68"/>
      <c r="I26" s="3"/>
    </row>
    <row r="27" spans="1:10" ht="15.75" x14ac:dyDescent="0.25">
      <c r="A27" s="55" t="s">
        <v>2</v>
      </c>
      <c r="B27" s="50"/>
      <c r="C27" s="4">
        <f>SUM(C25,C21,C13,C10,C7)</f>
        <v>790</v>
      </c>
      <c r="D27" s="51"/>
      <c r="E27" s="51"/>
      <c r="F27" s="51"/>
      <c r="G27" s="52"/>
      <c r="I27" s="3"/>
    </row>
    <row r="28" spans="1:10" ht="15.75" x14ac:dyDescent="0.25">
      <c r="A28" s="49" t="s">
        <v>38</v>
      </c>
      <c r="B28" s="50"/>
      <c r="C28" s="4">
        <f>SUM(D7,D10,D13,D21,E21,D25)</f>
        <v>484</v>
      </c>
      <c r="D28" s="51"/>
      <c r="E28" s="51"/>
      <c r="F28" s="51"/>
      <c r="G28" s="52"/>
      <c r="I28" s="3"/>
    </row>
    <row r="29" spans="1:10" ht="16.5" thickBot="1" x14ac:dyDescent="0.3">
      <c r="A29" s="49" t="s">
        <v>1</v>
      </c>
      <c r="B29" s="50"/>
      <c r="C29" s="4">
        <f>C27-C28</f>
        <v>306</v>
      </c>
      <c r="D29" s="51"/>
      <c r="E29" s="51"/>
      <c r="F29" s="51"/>
      <c r="G29" s="52"/>
      <c r="I29" s="3"/>
    </row>
    <row r="30" spans="1:10" ht="15.75" thickBot="1" x14ac:dyDescent="0.3">
      <c r="A30" s="53" t="s">
        <v>7</v>
      </c>
      <c r="B30" s="53"/>
      <c r="C30" s="53"/>
      <c r="D30" s="53"/>
      <c r="E30" s="53"/>
      <c r="F30" s="53"/>
      <c r="G30" s="53"/>
    </row>
    <row r="31" spans="1:10" ht="15.75" x14ac:dyDescent="0.25">
      <c r="A31" s="54" t="s">
        <v>6</v>
      </c>
      <c r="B31" s="54"/>
      <c r="C31" s="96">
        <v>5</v>
      </c>
      <c r="D31" s="26"/>
      <c r="E31" s="27"/>
      <c r="F31" s="28"/>
      <c r="G31" s="29"/>
    </row>
    <row r="32" spans="1:10" ht="15.75" x14ac:dyDescent="0.25">
      <c r="A32" s="54" t="s">
        <v>5</v>
      </c>
      <c r="B32" s="54"/>
      <c r="C32" s="96">
        <v>25</v>
      </c>
      <c r="D32" s="30"/>
      <c r="E32" s="31"/>
      <c r="F32" s="32"/>
      <c r="G32" s="9"/>
    </row>
    <row r="33" spans="1:7" ht="15.75" x14ac:dyDescent="0.25">
      <c r="A33" s="54" t="s">
        <v>44</v>
      </c>
      <c r="B33" s="54"/>
      <c r="C33" s="96">
        <v>16</v>
      </c>
      <c r="D33" s="30"/>
      <c r="E33" s="31"/>
      <c r="F33" s="32"/>
      <c r="G33" s="9"/>
    </row>
    <row r="34" spans="1:7" ht="15.75" x14ac:dyDescent="0.25">
      <c r="A34" s="95" t="s">
        <v>45</v>
      </c>
      <c r="B34" s="95"/>
      <c r="C34" s="96">
        <v>4</v>
      </c>
      <c r="D34" s="30"/>
      <c r="E34" s="31"/>
      <c r="F34" s="32"/>
      <c r="G34" s="9"/>
    </row>
    <row r="35" spans="1:7" ht="12.75" customHeight="1" x14ac:dyDescent="0.25">
      <c r="A35" s="45" t="s">
        <v>0</v>
      </c>
      <c r="B35" s="45"/>
      <c r="C35" s="45"/>
      <c r="D35" s="46"/>
      <c r="E35" s="46"/>
      <c r="F35" s="46"/>
      <c r="G35" s="46"/>
    </row>
    <row r="36" spans="1:7" ht="24.75" customHeight="1" x14ac:dyDescent="0.25">
      <c r="A36" s="47" t="s">
        <v>47</v>
      </c>
      <c r="B36" s="47"/>
      <c r="C36" s="47"/>
      <c r="D36" s="47"/>
      <c r="E36" s="47"/>
      <c r="F36" s="47"/>
      <c r="G36" s="47"/>
    </row>
    <row r="37" spans="1:7" x14ac:dyDescent="0.25">
      <c r="A37" s="94" t="s">
        <v>46</v>
      </c>
      <c r="B37" s="94"/>
      <c r="C37" s="94"/>
      <c r="D37" s="94"/>
      <c r="E37" s="94"/>
      <c r="F37" s="94"/>
      <c r="G37" s="94"/>
    </row>
    <row r="38" spans="1:7" x14ac:dyDescent="0.25">
      <c r="A38" s="94" t="s">
        <v>48</v>
      </c>
      <c r="B38" s="94"/>
      <c r="C38" s="94"/>
      <c r="D38" s="94"/>
      <c r="E38" s="94"/>
      <c r="F38" s="94"/>
      <c r="G38" s="94"/>
    </row>
    <row r="39" spans="1:7" x14ac:dyDescent="0.25">
      <c r="A39" s="48" t="s">
        <v>39</v>
      </c>
      <c r="B39" s="48"/>
      <c r="C39" s="48"/>
      <c r="D39" s="48"/>
      <c r="E39" s="48"/>
      <c r="F39" s="48"/>
      <c r="G39" s="48"/>
    </row>
  </sheetData>
  <mergeCells count="54">
    <mergeCell ref="A32:B32"/>
    <mergeCell ref="A35:G35"/>
    <mergeCell ref="A36:G36"/>
    <mergeCell ref="A39:G39"/>
    <mergeCell ref="A28:B28"/>
    <mergeCell ref="D28:G28"/>
    <mergeCell ref="A29:B29"/>
    <mergeCell ref="D29:G29"/>
    <mergeCell ref="A30:G30"/>
    <mergeCell ref="A31:B31"/>
    <mergeCell ref="A33:B33"/>
    <mergeCell ref="A38:G38"/>
    <mergeCell ref="A34:B34"/>
    <mergeCell ref="A37:G37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13:B13"/>
    <mergeCell ref="D13:E13"/>
    <mergeCell ref="A14:C14"/>
    <mergeCell ref="A15:B15"/>
    <mergeCell ref="A16:B16"/>
    <mergeCell ref="A4:A6"/>
    <mergeCell ref="D4:E4"/>
    <mergeCell ref="D5:E5"/>
    <mergeCell ref="D6:E6"/>
    <mergeCell ref="A7:B7"/>
    <mergeCell ref="D7:E7"/>
    <mergeCell ref="A1:G1"/>
    <mergeCell ref="A2:B2"/>
    <mergeCell ref="C2:C3"/>
    <mergeCell ref="D2:E3"/>
    <mergeCell ref="F2:F3"/>
    <mergeCell ref="G2:G3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JANEIRO</vt:lpstr>
      <vt:lpstr>FEVEREIRO</vt:lpstr>
      <vt:lpstr>MARÇO</vt:lpstr>
      <vt:lpstr>ABRIL</vt:lpstr>
      <vt:lpstr>MAIO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Celso Guerini</cp:lastModifiedBy>
  <cp:lastPrinted>2018-06-27T13:28:35Z</cp:lastPrinted>
  <dcterms:created xsi:type="dcterms:W3CDTF">2013-04-15T20:13:49Z</dcterms:created>
  <dcterms:modified xsi:type="dcterms:W3CDTF">2018-06-27T14:18:08Z</dcterms:modified>
</cp:coreProperties>
</file>